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X:\Documentacio Intranet\Sistema de Qualitat\ISO\Tercer Nivell\2020\R+D Residus\"/>
    </mc:Choice>
  </mc:AlternateContent>
  <xr:revisionPtr revIDLastSave="0" documentId="8_{17EA230F-61E1-47CF-8116-98E0A85E5F35}" xr6:coauthVersionLast="44" xr6:coauthVersionMax="44" xr10:uidLastSave="{00000000-0000-0000-0000-000000000000}"/>
  <bookViews>
    <workbookView xWindow="-110" yWindow="-110" windowWidth="19420" windowHeight="10420" xr2:uid="{F854858B-141D-4F79-947F-09FCC60F1806}"/>
  </bookViews>
  <sheets>
    <sheet name="Instruccions" sheetId="6" r:id="rId1"/>
    <sheet name="Pressupost" sheetId="1" r:id="rId2"/>
    <sheet name="Hoja2" sheetId="2" state="hidden" r:id="rId3"/>
  </sheets>
  <definedNames>
    <definedName name="_xlnm.Print_Area" localSheetId="1">Pressupost!$A$1:$H$77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3" i="1" l="1"/>
  <c r="J63" i="1"/>
  <c r="J56" i="1" l="1"/>
  <c r="J41" i="1"/>
  <c r="H20" i="1" l="1"/>
  <c r="I72" i="1"/>
  <c r="I68" i="1"/>
  <c r="F28" i="1"/>
  <c r="I20" i="1"/>
  <c r="I27" i="1"/>
  <c r="J27" i="1"/>
  <c r="K27" i="1" s="1"/>
  <c r="J20" i="1"/>
  <c r="J21" i="1"/>
  <c r="J22" i="1"/>
  <c r="J34" i="1"/>
  <c r="J35" i="1"/>
  <c r="H27" i="1" l="1"/>
  <c r="J24" i="1" l="1"/>
  <c r="I24" i="1"/>
  <c r="K24" i="1" l="1"/>
  <c r="H24" i="1"/>
  <c r="J55" i="1" l="1"/>
  <c r="K55" i="1" s="1"/>
  <c r="J54" i="1"/>
  <c r="K54" i="1" s="1"/>
  <c r="J53" i="1"/>
  <c r="K53" i="1" s="1"/>
  <c r="J52" i="1"/>
  <c r="K52" i="1" s="1"/>
  <c r="J51" i="1"/>
  <c r="K51" i="1" s="1"/>
  <c r="J50" i="1"/>
  <c r="K50" i="1" s="1"/>
  <c r="J49" i="1"/>
  <c r="K49" i="1" s="1"/>
  <c r="J48" i="1"/>
  <c r="K48" i="1" s="1"/>
  <c r="J47" i="1"/>
  <c r="K47" i="1" s="1"/>
  <c r="J46" i="1"/>
  <c r="K46" i="1" s="1"/>
  <c r="K56" i="1" s="1"/>
  <c r="J40" i="1"/>
  <c r="K40" i="1" s="1"/>
  <c r="J39" i="1"/>
  <c r="K39" i="1" s="1"/>
  <c r="J38" i="1"/>
  <c r="K38" i="1" s="1"/>
  <c r="J37" i="1"/>
  <c r="K37" i="1" s="1"/>
  <c r="J36" i="1"/>
  <c r="K36" i="1" s="1"/>
  <c r="J25" i="1"/>
  <c r="J26" i="1"/>
  <c r="J23" i="1"/>
  <c r="I21" i="1" l="1"/>
  <c r="K74" i="1"/>
  <c r="J74" i="1" s="1"/>
  <c r="K70" i="1"/>
  <c r="J70" i="1" s="1"/>
  <c r="K62" i="1"/>
  <c r="K61" i="1"/>
  <c r="I63" i="1"/>
  <c r="I76" i="1" s="1"/>
  <c r="K76" i="1" s="1"/>
  <c r="J76" i="1" s="1"/>
  <c r="I74" i="1"/>
  <c r="I73" i="1"/>
  <c r="I70" i="1"/>
  <c r="I69" i="1"/>
  <c r="K34" i="1"/>
  <c r="I22" i="1"/>
  <c r="I23" i="1"/>
  <c r="K23" i="1" s="1"/>
  <c r="I25" i="1"/>
  <c r="K25" i="1" s="1"/>
  <c r="I26" i="1"/>
  <c r="K26" i="1" s="1"/>
  <c r="I71" i="1"/>
  <c r="I56" i="1"/>
  <c r="I41" i="1"/>
  <c r="I75" i="1" l="1"/>
  <c r="K20" i="1"/>
  <c r="K21" i="1"/>
  <c r="K22" i="1"/>
  <c r="K35" i="1"/>
  <c r="K41" i="1" s="1"/>
  <c r="K69" i="1"/>
  <c r="J69" i="1" s="1"/>
  <c r="K28" i="1" l="1"/>
  <c r="I77" i="1"/>
  <c r="K73" i="1"/>
  <c r="J73" i="1" s="1"/>
  <c r="H63" i="1"/>
  <c r="E76" i="1" s="1"/>
  <c r="H76" i="1" s="1"/>
  <c r="E74" i="1"/>
  <c r="E70" i="1"/>
  <c r="E73" i="1"/>
  <c r="E69" i="1"/>
  <c r="H56" i="1"/>
  <c r="H41" i="1"/>
  <c r="E28" i="1"/>
  <c r="H21" i="1" l="1"/>
  <c r="K72" i="1" s="1"/>
  <c r="H22" i="1"/>
  <c r="H23" i="1"/>
  <c r="H25" i="1"/>
  <c r="H26" i="1"/>
  <c r="J72" i="1" l="1"/>
  <c r="K75" i="1"/>
  <c r="J75" i="1" s="1"/>
  <c r="E72" i="1"/>
  <c r="E75" i="1" s="1"/>
  <c r="H72" i="1" l="1"/>
  <c r="E68" i="1"/>
  <c r="E71" i="1" s="1"/>
  <c r="I28" i="1"/>
  <c r="J28" i="1" s="1"/>
  <c r="H28" i="1"/>
  <c r="K68" i="1" l="1"/>
  <c r="E77" i="1"/>
  <c r="K71" i="1" l="1"/>
  <c r="J71" i="1" s="1"/>
  <c r="J68" i="1"/>
  <c r="H68" i="1"/>
  <c r="H77" i="1" s="1"/>
  <c r="K77" i="1" l="1"/>
  <c r="J77" i="1" s="1"/>
</calcChain>
</file>

<file path=xl/sharedStrings.xml><?xml version="1.0" encoding="utf-8"?>
<sst xmlns="http://schemas.openxmlformats.org/spreadsheetml/2006/main" count="114" uniqueCount="60">
  <si>
    <t>Categoria</t>
  </si>
  <si>
    <t>Activitat</t>
  </si>
  <si>
    <t>Despeses de personal</t>
  </si>
  <si>
    <t>Altres despeses</t>
  </si>
  <si>
    <t>Col·laboracions externes</t>
  </si>
  <si>
    <t>Total:</t>
  </si>
  <si>
    <t>RESUM</t>
  </si>
  <si>
    <t>Desenvolupament</t>
  </si>
  <si>
    <t>Recerca</t>
  </si>
  <si>
    <t>Cost/Hora</t>
  </si>
  <si>
    <t>Nom persona</t>
  </si>
  <si>
    <t>Hores previstes</t>
  </si>
  <si>
    <t>Entitat sol·licitant</t>
  </si>
  <si>
    <t>Títol del projecte</t>
  </si>
  <si>
    <t>Acrònim del projecte</t>
  </si>
  <si>
    <t>Tipus de projecte</t>
  </si>
  <si>
    <t>Projectes de R+D on el producte/servei/tecnologia podrà ser utilitat dins el flux productiu dels propis participants del projecte</t>
  </si>
  <si>
    <t>Projecte d’R+D on el producte/servei/tecnologia dissenyat es per implantar per un tercer</t>
  </si>
  <si>
    <t>Tipus de projectes</t>
  </si>
  <si>
    <t>Modalitat</t>
  </si>
  <si>
    <t>Individual</t>
  </si>
  <si>
    <t>Col·laboratiu</t>
  </si>
  <si>
    <t xml:space="preserve">NUCLIS DE RECERCA INDUSTRIAL I DESENVOLUPAMENT EXPERIMENTAL </t>
  </si>
  <si>
    <t>Despeses indirectes</t>
  </si>
  <si>
    <t>Tipus d'empresa</t>
  </si>
  <si>
    <t>Petita empresa</t>
  </si>
  <si>
    <t>Mitjana empresa</t>
  </si>
  <si>
    <t>Gran empresa</t>
  </si>
  <si>
    <t>Descripció</t>
  </si>
  <si>
    <t>Despeses d'auditories</t>
  </si>
  <si>
    <t>% Ajut</t>
  </si>
  <si>
    <t>Ajut proposat</t>
  </si>
  <si>
    <t>Tipus Empresa</t>
  </si>
  <si>
    <t>% ajut</t>
  </si>
  <si>
    <t>Categoria avaluació</t>
  </si>
  <si>
    <t>Hores acceptades</t>
  </si>
  <si>
    <t>Cost subvencionable sol·licitat</t>
  </si>
  <si>
    <t>Cost subvencionable acceptat</t>
  </si>
  <si>
    <t>Tipus d'empresa acceptat</t>
  </si>
  <si>
    <t>Codi projecte</t>
  </si>
  <si>
    <t>Avaluador</t>
  </si>
  <si>
    <t>Genèric</t>
  </si>
  <si>
    <t>Auditories</t>
  </si>
  <si>
    <t>Costos indirectes</t>
  </si>
  <si>
    <t>Instruccions per omplir l'Annex de Pressupost (Excel)</t>
  </si>
  <si>
    <t>Nom de l'arxiu:</t>
  </si>
  <si>
    <t>[Acrònim del projecte]_[sol·licitant]_annex pressupost</t>
  </si>
  <si>
    <t>- L'arxiu està bloquejat, excepte els camps que cal que el sol·licitat empleni</t>
  </si>
  <si>
    <t>- La informació que s'introdueixi en aquest formulari ha de ser coherent amb la que consta a la sol·licitud i a la memòria tècnica que es presenta conjuntament.</t>
  </si>
  <si>
    <t xml:space="preserve">- Les despeses s'han de classificar sempre per activitats. Les activitats són els paquets de treball que conformen el pla de treball explicat a la memòria tècnica. </t>
  </si>
  <si>
    <t>- Cada activitat s'ha de classificar amb alguna de les categories admeses segons l'ordre de bases. En aquesta convocatòria recerca, desenvolupament o genèric. A la memòria tècnica caldrà raonar el per què d'aquesta classificació, i sempre podrà ser reclassificada en el moment de l'avaluació per part del/la tècnic/a avaluador/a.</t>
  </si>
  <si>
    <r>
      <t>- El formulari permet afegir tantes files com sigui necessari. En aquella tipologia de despesa on calgui afegir més línies caldrà marcar una línia dins del caixetí de despeses (que té els camps desbloquejats) i a la pestanya d'</t>
    </r>
    <r>
      <rPr>
        <b/>
        <sz val="11"/>
        <color theme="1"/>
        <rFont val="Calibri"/>
        <family val="2"/>
        <scheme val="minor"/>
      </rPr>
      <t xml:space="preserve">inici </t>
    </r>
    <r>
      <rPr>
        <sz val="11"/>
        <color theme="1"/>
        <rFont val="Calibri"/>
        <family val="2"/>
        <scheme val="minor"/>
      </rPr>
      <t xml:space="preserve">clicar al botó </t>
    </r>
    <r>
      <rPr>
        <b/>
        <sz val="11"/>
        <color theme="1"/>
        <rFont val="Calibri"/>
        <family val="2"/>
        <scheme val="minor"/>
      </rPr>
      <t xml:space="preserve">instertar </t>
    </r>
    <r>
      <rPr>
        <sz val="11"/>
        <color theme="1"/>
        <rFont val="Calibri"/>
        <family val="2"/>
        <scheme val="minor"/>
      </rPr>
      <t xml:space="preserve">i triar l'opció </t>
    </r>
    <r>
      <rPr>
        <b/>
        <sz val="11"/>
        <color theme="1"/>
        <rFont val="Calibri"/>
        <family val="2"/>
        <scheme val="minor"/>
      </rPr>
      <t>insertar fila</t>
    </r>
    <r>
      <rPr>
        <sz val="11"/>
        <color theme="1"/>
        <rFont val="Calibri"/>
        <family val="2"/>
        <scheme val="minor"/>
      </rPr>
      <t>.</t>
    </r>
  </si>
  <si>
    <t>- Per a les despeses de personal cal determinar les hores de dedicació de cada persona per cada activitat. Per tant, per cada persona que participi en el projecte caldrà afegir tantes línies com activitats hi participi. El càlcul del cost proposat serà en funció de les hores previstes i el cost/hora determinat.</t>
  </si>
  <si>
    <t>- Per a les despeses de col·laboracions externes i altres despeses també cal desagregar les despeses per activitats. Si es considera que un mateix servei o producte s'utilitzarà en més d'una activitat s'ha d'estimar el cost proporcional per cadascuna d'elles.</t>
  </si>
  <si>
    <t>- El pressupost total es calcula automàticament.</t>
  </si>
  <si>
    <t>- Les despeses d'auditoria s'han de classificar com a genèriques (finançament 100%). Poden tenir un cost màxim de 1.500€, i n'hi pot haver com a màxim dues.</t>
  </si>
  <si>
    <r>
      <t>Projectes d'Economia Circular</t>
    </r>
    <r>
      <rPr>
        <b/>
        <sz val="12"/>
        <color rgb="FF404040"/>
        <rFont val="Calibri"/>
        <family val="2"/>
        <scheme val="minor"/>
      </rPr>
      <t>, específicament en l'àmbit dels residus</t>
    </r>
  </si>
  <si>
    <t>* En cas d'afegir línies, arrossegar la fòrmula</t>
  </si>
  <si>
    <t>* Màxim 1.500€</t>
  </si>
  <si>
    <t xml:space="preserve">RESOLUCIÓ EMC/1653/2020, de 8 de juliol, per la qual s'aproven les bases reguladores de la línia de subvencions a Nuclis de recerca industrial i desenvolupament experimental que incentivin la realització d'activitats de recerca industrial i desenvolupament experimental en projectes d'Economia Circular, específicament en l'àmbit dels residus.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</si>
</sst>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 #,##0.00\ &quot;€&quot;_-;\-* #,##0.00\ &quot;€&quot;_-;_-* &quot;-&quot;??\ &quot;€&quot;_-;_-@_-"/>
  </numFmts>
  <fonts count="20" x14ac:knownFonts="1">
    <font>
      <sz val="11"/>
      <color theme="1"/>
      <name val="Calibri"/>
      <family val="2"/>
      <scheme val="minor"/>
    </font>
    <font>
      <b/>
      <sz val="10"/>
      <name val="Arial"/>
      <family val="2"/>
    </font>
    <font>
      <b/>
      <sz val="9"/>
      <color theme="1"/>
      <name val="Arial"/>
      <family val="2"/>
    </font>
    <font>
      <b/>
      <sz val="10"/>
      <color theme="1"/>
      <name val="Arial"/>
      <family val="2"/>
    </font>
    <font>
      <i/>
      <sz val="9"/>
      <color theme="1"/>
      <name val="Arial"/>
      <family val="2"/>
    </font>
    <font>
      <b/>
      <i/>
      <sz val="9"/>
      <color theme="1"/>
      <name val="Arial"/>
      <family val="2"/>
    </font>
    <font>
      <sz val="10"/>
      <name val="Arial"/>
      <family val="2"/>
    </font>
    <font>
      <b/>
      <i/>
      <sz val="10"/>
      <name val="Arial"/>
      <family val="2"/>
    </font>
    <font>
      <b/>
      <sz val="11"/>
      <color theme="1"/>
      <name val="Calibri"/>
      <family val="2"/>
      <scheme val="minor"/>
    </font>
    <font>
      <b/>
      <sz val="14"/>
      <color rgb="FF404040"/>
      <name val="Calibri"/>
      <family val="2"/>
    </font>
    <font>
      <b/>
      <sz val="14"/>
      <color rgb="FF404040"/>
      <name val="Calibri"/>
      <family val="2"/>
      <scheme val="minor"/>
    </font>
    <font>
      <sz val="11"/>
      <color theme="1"/>
      <name val="Calibri"/>
      <family val="2"/>
      <scheme val="minor"/>
    </font>
    <font>
      <b/>
      <sz val="12"/>
      <color theme="1"/>
      <name val="Calibri"/>
      <family val="2"/>
      <scheme val="minor"/>
    </font>
    <font>
      <sz val="9"/>
      <color theme="1"/>
      <name val="Arial"/>
      <family val="2"/>
    </font>
    <font>
      <b/>
      <sz val="12"/>
      <color rgb="FFC00000"/>
      <name val="Calibri"/>
      <family val="2"/>
      <scheme val="minor"/>
    </font>
    <font>
      <b/>
      <sz val="12"/>
      <color rgb="FF404040"/>
      <name val="Calibri"/>
      <family val="2"/>
      <scheme val="minor"/>
    </font>
    <font>
      <sz val="9"/>
      <color theme="1"/>
      <name val="Calibri"/>
      <family val="2"/>
      <scheme val="minor"/>
    </font>
    <font>
      <sz val="9"/>
      <color rgb="FF000000"/>
      <name val="Arial"/>
      <family val="2"/>
    </font>
    <font>
      <sz val="10"/>
      <name val="Arial"/>
      <family val="2"/>
    </font>
    <font>
      <b/>
      <i/>
      <sz val="10"/>
      <name val="Arial"/>
      <family val="2"/>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28">
    <border>
      <left/>
      <right/>
      <top/>
      <bottom/>
      <diagonal/>
    </border>
    <border>
      <left/>
      <right style="thin">
        <color auto="1"/>
      </right>
      <top/>
      <bottom style="medium">
        <color auto="1"/>
      </bottom>
      <diagonal/>
    </border>
    <border>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auto="1"/>
      </bottom>
      <diagonal/>
    </border>
    <border>
      <left/>
      <right/>
      <top style="medium">
        <color auto="1"/>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auto="1"/>
      </right>
      <top style="medium">
        <color auto="1"/>
      </top>
      <bottom/>
      <diagonal/>
    </border>
    <border>
      <left style="thin">
        <color auto="1"/>
      </left>
      <right style="thin">
        <color theme="0"/>
      </right>
      <top style="medium">
        <color auto="1"/>
      </top>
      <bottom/>
      <diagonal/>
    </border>
    <border>
      <left style="thin">
        <color theme="0"/>
      </left>
      <right style="thin">
        <color theme="0"/>
      </right>
      <top style="medium">
        <color auto="1"/>
      </top>
      <bottom/>
      <diagonal/>
    </border>
    <border>
      <left style="thin">
        <color theme="0"/>
      </left>
      <right style="thin">
        <color auto="1"/>
      </right>
      <top style="medium">
        <color auto="1"/>
      </top>
      <bottom/>
      <diagonal/>
    </border>
    <border>
      <left style="thin">
        <color auto="1"/>
      </left>
      <right style="thin">
        <color theme="0"/>
      </right>
      <top/>
      <bottom/>
      <diagonal/>
    </border>
    <border>
      <left style="thin">
        <color theme="0"/>
      </left>
      <right style="thin">
        <color theme="0"/>
      </right>
      <top/>
      <bottom/>
      <diagonal/>
    </border>
    <border>
      <left style="thin">
        <color theme="0"/>
      </left>
      <right style="thin">
        <color auto="1"/>
      </right>
      <top/>
      <bottom/>
      <diagonal/>
    </border>
  </borders>
  <cellStyleXfs count="7">
    <xf numFmtId="0" fontId="0" fillId="0" borderId="0"/>
    <xf numFmtId="0" fontId="6" fillId="0" borderId="0">
      <alignment shrinkToFit="1"/>
    </xf>
    <xf numFmtId="9" fontId="7" fillId="0" borderId="0" applyFont="0" applyFill="0" applyBorder="0" applyAlignment="0" applyProtection="0">
      <alignment shrinkToFit="1"/>
    </xf>
    <xf numFmtId="9" fontId="11" fillId="0" borderId="0" applyFont="0" applyFill="0" applyBorder="0" applyAlignment="0" applyProtection="0"/>
    <xf numFmtId="0" fontId="13" fillId="0" borderId="0"/>
    <xf numFmtId="0" fontId="18" fillId="0" borderId="0">
      <alignment shrinkToFit="1"/>
    </xf>
    <xf numFmtId="9" fontId="19" fillId="0" borderId="0" applyFont="0" applyFill="0" applyBorder="0" applyAlignment="0" applyProtection="0">
      <alignment shrinkToFit="1"/>
    </xf>
  </cellStyleXfs>
  <cellXfs count="120">
    <xf numFmtId="0" fontId="0" fillId="0" borderId="0" xfId="0"/>
    <xf numFmtId="0" fontId="1" fillId="0" borderId="0" xfId="0" applyFont="1"/>
    <xf numFmtId="0" fontId="2" fillId="0" borderId="0" xfId="0" applyFont="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vertical="center" wrapText="1"/>
    </xf>
    <xf numFmtId="49" fontId="0" fillId="0" borderId="0" xfId="0" applyNumberFormat="1" applyAlignment="1">
      <alignment horizontal="center" vertical="center"/>
    </xf>
    <xf numFmtId="1" fontId="0" fillId="0" borderId="0" xfId="0" applyNumberFormat="1" applyAlignment="1">
      <alignment horizontal="center" vertical="center" wrapText="1"/>
    </xf>
    <xf numFmtId="44" fontId="0" fillId="0" borderId="0" xfId="0" applyNumberFormat="1" applyAlignment="1">
      <alignment vertical="center" wrapText="1"/>
    </xf>
    <xf numFmtId="44" fontId="0" fillId="2" borderId="0" xfId="0" applyNumberFormat="1" applyFill="1" applyAlignment="1">
      <alignment vertical="center" wrapText="1"/>
    </xf>
    <xf numFmtId="4" fontId="0" fillId="0" borderId="0" xfId="0" applyNumberFormat="1"/>
    <xf numFmtId="0" fontId="3" fillId="0" borderId="0" xfId="0" applyFont="1"/>
    <xf numFmtId="0" fontId="4" fillId="0" borderId="0" xfId="0" applyFont="1"/>
    <xf numFmtId="0" fontId="5" fillId="0" borderId="0" xfId="0" applyFont="1" applyAlignment="1">
      <alignment horizontal="center"/>
    </xf>
    <xf numFmtId="2" fontId="0" fillId="0" borderId="0" xfId="0" applyNumberFormat="1" applyAlignment="1">
      <alignment vertical="center" wrapText="1"/>
    </xf>
    <xf numFmtId="49" fontId="0" fillId="3" borderId="1" xfId="0" applyNumberFormat="1" applyFont="1" applyFill="1" applyBorder="1" applyAlignment="1">
      <alignment horizontal="center" vertical="center" wrapText="1"/>
    </xf>
    <xf numFmtId="49" fontId="0" fillId="3" borderId="3" xfId="0" applyNumberFormat="1" applyFont="1" applyFill="1" applyBorder="1" applyAlignment="1">
      <alignment horizontal="center" vertical="center" wrapText="1"/>
    </xf>
    <xf numFmtId="49" fontId="0" fillId="0" borderId="7" xfId="0" applyNumberFormat="1" applyBorder="1" applyAlignment="1">
      <alignment vertical="center"/>
    </xf>
    <xf numFmtId="49" fontId="0" fillId="0" borderId="8" xfId="0" applyNumberFormat="1" applyBorder="1" applyAlignment="1">
      <alignment horizontal="center" vertical="center"/>
    </xf>
    <xf numFmtId="49" fontId="2" fillId="0" borderId="8" xfId="0" applyNumberFormat="1" applyFont="1" applyBorder="1" applyAlignment="1">
      <alignment horizontal="right" vertical="center"/>
    </xf>
    <xf numFmtId="44" fontId="2" fillId="0" borderId="8" xfId="0" applyNumberFormat="1" applyFont="1" applyBorder="1" applyAlignment="1">
      <alignment vertical="center"/>
    </xf>
    <xf numFmtId="0" fontId="8" fillId="0" borderId="0" xfId="0" applyFont="1"/>
    <xf numFmtId="0" fontId="9" fillId="0" borderId="0" xfId="0" applyFont="1" applyAlignment="1">
      <alignment horizontal="left" vertical="center"/>
    </xf>
    <xf numFmtId="0" fontId="10" fillId="0" borderId="0" xfId="0" applyFont="1"/>
    <xf numFmtId="44" fontId="0" fillId="0" borderId="12" xfId="0" applyNumberFormat="1" applyBorder="1"/>
    <xf numFmtId="49" fontId="0" fillId="4" borderId="5" xfId="0" applyNumberFormat="1" applyFont="1" applyFill="1" applyBorder="1" applyAlignment="1">
      <alignment horizontal="center" vertical="center" wrapText="1"/>
    </xf>
    <xf numFmtId="44" fontId="0" fillId="2" borderId="5" xfId="0" applyNumberFormat="1" applyFill="1" applyBorder="1" applyAlignment="1">
      <alignment vertical="center" wrapText="1"/>
    </xf>
    <xf numFmtId="9" fontId="0" fillId="0" borderId="0" xfId="3" applyFont="1"/>
    <xf numFmtId="0" fontId="8" fillId="0" borderId="0" xfId="0" applyFont="1" applyAlignment="1">
      <alignment horizontal="center"/>
    </xf>
    <xf numFmtId="9" fontId="2" fillId="0" borderId="8" xfId="0" applyNumberFormat="1" applyFont="1" applyBorder="1" applyAlignment="1">
      <alignment vertical="center"/>
    </xf>
    <xf numFmtId="9" fontId="0" fillId="2" borderId="5" xfId="0" applyNumberFormat="1" applyFill="1" applyBorder="1" applyAlignment="1">
      <alignment vertical="center"/>
    </xf>
    <xf numFmtId="49" fontId="0" fillId="5" borderId="3" xfId="0" applyNumberFormat="1" applyFont="1" applyFill="1" applyBorder="1" applyAlignment="1">
      <alignment horizontal="center" vertical="center" wrapText="1"/>
    </xf>
    <xf numFmtId="0" fontId="0" fillId="0" borderId="0" xfId="0" applyBorder="1" applyAlignment="1">
      <alignment horizontal="center"/>
    </xf>
    <xf numFmtId="0" fontId="0" fillId="0" borderId="13" xfId="0" applyBorder="1"/>
    <xf numFmtId="44" fontId="0" fillId="0" borderId="14" xfId="0" applyNumberFormat="1" applyBorder="1" applyAlignment="1">
      <alignment horizontal="center" vertical="center"/>
    </xf>
    <xf numFmtId="49" fontId="0" fillId="6" borderId="3" xfId="0" applyNumberFormat="1" applyFont="1" applyFill="1" applyBorder="1" applyAlignment="1">
      <alignment horizontal="center" vertical="center" wrapText="1"/>
    </xf>
    <xf numFmtId="49" fontId="0" fillId="5" borderId="5" xfId="0" applyNumberFormat="1" applyFill="1" applyBorder="1" applyAlignment="1">
      <alignment horizontal="center" vertical="center"/>
    </xf>
    <xf numFmtId="0" fontId="0" fillId="5" borderId="5" xfId="0" applyNumberFormat="1" applyFill="1" applyBorder="1" applyAlignment="1">
      <alignment vertical="center" wrapText="1"/>
    </xf>
    <xf numFmtId="2" fontId="0" fillId="5" borderId="5" xfId="0" applyNumberFormat="1" applyFill="1" applyBorder="1" applyAlignment="1">
      <alignment vertical="center" wrapText="1"/>
    </xf>
    <xf numFmtId="44" fontId="0" fillId="5" borderId="5" xfId="0" applyNumberFormat="1" applyFill="1" applyBorder="1" applyAlignment="1">
      <alignment vertical="center" wrapText="1"/>
    </xf>
    <xf numFmtId="49" fontId="0" fillId="3" borderId="16" xfId="0" applyNumberFormat="1" applyFont="1" applyFill="1" applyBorder="1" applyAlignment="1">
      <alignment vertical="center" wrapText="1"/>
    </xf>
    <xf numFmtId="49" fontId="0" fillId="3" borderId="1" xfId="0" applyNumberFormat="1" applyFont="1" applyFill="1" applyBorder="1" applyAlignment="1">
      <alignment vertical="center" wrapText="1"/>
    </xf>
    <xf numFmtId="49" fontId="0" fillId="3" borderId="4" xfId="0" applyNumberFormat="1" applyFont="1" applyFill="1" applyBorder="1" applyAlignment="1">
      <alignment vertical="center" wrapText="1"/>
    </xf>
    <xf numFmtId="49" fontId="0" fillId="0" borderId="0" xfId="0" applyNumberFormat="1" applyBorder="1" applyAlignment="1">
      <alignment vertical="center"/>
    </xf>
    <xf numFmtId="44" fontId="0" fillId="0" borderId="13" xfId="0" applyNumberFormat="1" applyBorder="1"/>
    <xf numFmtId="9" fontId="0" fillId="0" borderId="12" xfId="3" applyFont="1" applyBorder="1"/>
    <xf numFmtId="1" fontId="2" fillId="0" borderId="8" xfId="0" applyNumberFormat="1" applyFont="1" applyBorder="1" applyAlignment="1">
      <alignment vertical="center"/>
    </xf>
    <xf numFmtId="44" fontId="12" fillId="0" borderId="12" xfId="0" applyNumberFormat="1" applyFont="1" applyBorder="1" applyAlignment="1">
      <alignment horizontal="center" vertical="center"/>
    </xf>
    <xf numFmtId="44" fontId="12" fillId="0" borderId="12" xfId="0" applyNumberFormat="1" applyFont="1" applyBorder="1"/>
    <xf numFmtId="0" fontId="0" fillId="0" borderId="0" xfId="0" applyBorder="1"/>
    <xf numFmtId="0" fontId="2" fillId="0" borderId="0" xfId="0" applyFont="1" applyBorder="1" applyAlignment="1">
      <alignment horizontal="center" vertical="center"/>
    </xf>
    <xf numFmtId="44" fontId="0" fillId="0" borderId="5" xfId="0" applyNumberFormat="1" applyBorder="1" applyAlignment="1" applyProtection="1">
      <alignment vertical="center" wrapText="1"/>
      <protection locked="0"/>
    </xf>
    <xf numFmtId="9" fontId="0" fillId="0" borderId="0" xfId="0" applyNumberFormat="1"/>
    <xf numFmtId="1" fontId="0" fillId="0" borderId="2" xfId="0" applyNumberFormat="1" applyBorder="1" applyAlignment="1" applyProtection="1">
      <alignment horizontal="center" vertical="center" wrapText="1"/>
      <protection locked="0"/>
    </xf>
    <xf numFmtId="49" fontId="0" fillId="0" borderId="5" xfId="0" applyNumberFormat="1" applyBorder="1" applyAlignment="1" applyProtection="1">
      <alignment horizontal="center" vertical="center"/>
      <protection locked="0"/>
    </xf>
    <xf numFmtId="49" fontId="0" fillId="0" borderId="5" xfId="0" applyNumberFormat="1" applyBorder="1" applyAlignment="1" applyProtection="1">
      <alignment vertical="center" wrapText="1"/>
      <protection locked="0"/>
    </xf>
    <xf numFmtId="1" fontId="0" fillId="0" borderId="5" xfId="0" applyNumberFormat="1" applyBorder="1" applyAlignment="1" applyProtection="1">
      <alignment vertical="center" wrapText="1"/>
      <protection locked="0"/>
    </xf>
    <xf numFmtId="49" fontId="0" fillId="0" borderId="22" xfId="0" applyNumberFormat="1" applyBorder="1" applyAlignment="1" applyProtection="1">
      <alignment vertical="center"/>
      <protection locked="0"/>
    </xf>
    <xf numFmtId="49" fontId="0" fillId="0" borderId="23" xfId="0" applyNumberFormat="1" applyBorder="1" applyAlignment="1" applyProtection="1">
      <alignment vertical="center"/>
      <protection locked="0"/>
    </xf>
    <xf numFmtId="49" fontId="0" fillId="0" borderId="24" xfId="0" applyNumberFormat="1" applyBorder="1" applyAlignment="1" applyProtection="1">
      <alignment vertical="center"/>
      <protection locked="0"/>
    </xf>
    <xf numFmtId="49" fontId="0" fillId="0" borderId="25" xfId="0" applyNumberFormat="1" applyBorder="1" applyAlignment="1" applyProtection="1">
      <alignment vertical="center"/>
      <protection locked="0"/>
    </xf>
    <xf numFmtId="49" fontId="0" fillId="0" borderId="26" xfId="0" applyNumberFormat="1" applyBorder="1" applyAlignment="1" applyProtection="1">
      <alignment vertical="center"/>
      <protection locked="0"/>
    </xf>
    <xf numFmtId="49" fontId="0" fillId="0" borderId="27" xfId="0" applyNumberFormat="1" applyBorder="1" applyAlignment="1" applyProtection="1">
      <alignment vertical="center"/>
      <protection locked="0"/>
    </xf>
    <xf numFmtId="44" fontId="0" fillId="0" borderId="5" xfId="0" applyNumberFormat="1" applyFill="1" applyBorder="1" applyAlignment="1" applyProtection="1">
      <alignment vertical="center" wrapText="1"/>
      <protection locked="0"/>
    </xf>
    <xf numFmtId="49" fontId="0" fillId="0" borderId="21" xfId="0" applyNumberFormat="1" applyBorder="1" applyAlignment="1" applyProtection="1">
      <alignment horizontal="center" vertical="center"/>
      <protection locked="0"/>
    </xf>
    <xf numFmtId="0" fontId="0" fillId="0" borderId="0" xfId="0" applyAlignment="1">
      <alignment wrapText="1"/>
    </xf>
    <xf numFmtId="0" fontId="14" fillId="0" borderId="0" xfId="0" applyFont="1" applyAlignment="1"/>
    <xf numFmtId="0" fontId="0" fillId="0" borderId="0" xfId="0" applyAlignment="1"/>
    <xf numFmtId="0" fontId="16" fillId="0" borderId="0" xfId="0" applyFont="1"/>
    <xf numFmtId="44" fontId="0" fillId="0" borderId="12" xfId="0" applyNumberFormat="1" applyBorder="1"/>
    <xf numFmtId="9" fontId="8" fillId="0" borderId="12" xfId="3" applyFont="1" applyBorder="1"/>
    <xf numFmtId="44" fontId="2" fillId="0" borderId="7" xfId="0" applyNumberFormat="1" applyFont="1" applyBorder="1" applyAlignment="1">
      <alignment vertical="center"/>
    </xf>
    <xf numFmtId="44" fontId="0" fillId="0" borderId="21" xfId="0" applyNumberFormat="1" applyFill="1" applyBorder="1" applyAlignment="1" applyProtection="1">
      <alignment vertical="center" wrapText="1"/>
      <protection locked="0"/>
    </xf>
    <xf numFmtId="1" fontId="0" fillId="0" borderId="7" xfId="0" applyNumberFormat="1" applyBorder="1" applyAlignment="1">
      <alignment vertical="center"/>
    </xf>
    <xf numFmtId="49" fontId="0" fillId="5" borderId="21" xfId="0" applyNumberFormat="1" applyFill="1" applyBorder="1" applyAlignment="1" applyProtection="1">
      <alignment horizontal="center" vertical="center"/>
      <protection locked="0"/>
    </xf>
    <xf numFmtId="49" fontId="0" fillId="5" borderId="5" xfId="0" applyNumberFormat="1" applyFill="1" applyBorder="1" applyAlignment="1" applyProtection="1">
      <alignment horizontal="center" vertical="center"/>
      <protection locked="0"/>
    </xf>
    <xf numFmtId="0" fontId="0" fillId="0" borderId="0" xfId="0"/>
    <xf numFmtId="0" fontId="8" fillId="0" borderId="0" xfId="0" applyFont="1" applyAlignment="1">
      <alignment horizontal="right"/>
    </xf>
    <xf numFmtId="0" fontId="17" fillId="0" borderId="0" xfId="0" applyFont="1"/>
    <xf numFmtId="44" fontId="0" fillId="2" borderId="2" xfId="0" applyNumberFormat="1" applyFill="1" applyBorder="1" applyAlignment="1">
      <alignment vertical="center" wrapText="1"/>
    </xf>
    <xf numFmtId="49" fontId="0" fillId="4" borderId="2" xfId="0" applyNumberFormat="1" applyFont="1" applyFill="1" applyBorder="1" applyAlignment="1">
      <alignment horizontal="center" vertical="center" wrapText="1"/>
    </xf>
    <xf numFmtId="9" fontId="0" fillId="2" borderId="5" xfId="0" applyNumberFormat="1" applyFill="1" applyBorder="1" applyAlignment="1">
      <alignment vertical="center" wrapText="1"/>
    </xf>
    <xf numFmtId="9" fontId="2" fillId="0" borderId="8" xfId="3" applyFont="1" applyBorder="1" applyAlignment="1">
      <alignment vertical="center"/>
    </xf>
    <xf numFmtId="44" fontId="0" fillId="2" borderId="5" xfId="0" applyNumberFormat="1" applyFill="1" applyBorder="1" applyAlignment="1" applyProtection="1">
      <alignment vertical="center" wrapText="1"/>
      <protection locked="0"/>
    </xf>
    <xf numFmtId="0" fontId="0" fillId="0" borderId="0" xfId="0" quotePrefix="1" applyAlignment="1">
      <alignment wrapText="1"/>
    </xf>
    <xf numFmtId="0" fontId="0" fillId="0" borderId="0" xfId="0" quotePrefix="1" applyAlignment="1">
      <alignment horizontal="left" vertical="top" wrapText="1"/>
    </xf>
    <xf numFmtId="0" fontId="0" fillId="0" borderId="0" xfId="0" applyAlignment="1">
      <alignment wrapText="1"/>
    </xf>
    <xf numFmtId="49" fontId="0" fillId="3" borderId="4" xfId="0" applyNumberFormat="1" applyFont="1" applyFill="1" applyBorder="1" applyAlignment="1">
      <alignment horizontal="center" vertical="center" wrapText="1"/>
    </xf>
    <xf numFmtId="49" fontId="0" fillId="3" borderId="16" xfId="0" applyNumberFormat="1" applyFont="1" applyFill="1" applyBorder="1" applyAlignment="1">
      <alignment horizontal="center" vertical="center" wrapText="1"/>
    </xf>
    <xf numFmtId="49" fontId="0" fillId="3" borderId="1" xfId="0" applyNumberFormat="1" applyFont="1" applyFill="1" applyBorder="1" applyAlignment="1">
      <alignment horizontal="center" vertical="center" wrapText="1"/>
    </xf>
    <xf numFmtId="49" fontId="0" fillId="0" borderId="10" xfId="0" applyNumberFormat="1" applyBorder="1" applyAlignment="1" applyProtection="1">
      <alignment vertical="center" wrapText="1"/>
      <protection locked="0"/>
    </xf>
    <xf numFmtId="49" fontId="0" fillId="0" borderId="17" xfId="0" applyNumberFormat="1" applyBorder="1" applyAlignment="1" applyProtection="1">
      <alignment vertical="center" wrapText="1"/>
      <protection locked="0"/>
    </xf>
    <xf numFmtId="49" fontId="0" fillId="0" borderId="11" xfId="0" applyNumberFormat="1" applyBorder="1" applyAlignment="1" applyProtection="1">
      <alignment vertical="center" wrapText="1"/>
      <protection locked="0"/>
    </xf>
    <xf numFmtId="49" fontId="0" fillId="0" borderId="6" xfId="0" applyNumberFormat="1" applyBorder="1" applyAlignment="1" applyProtection="1">
      <alignment vertical="center" wrapText="1"/>
      <protection locked="0"/>
    </xf>
    <xf numFmtId="49" fontId="0" fillId="0" borderId="0" xfId="0" applyNumberFormat="1" applyBorder="1" applyAlignment="1" applyProtection="1">
      <alignment vertical="center" wrapText="1"/>
      <protection locked="0"/>
    </xf>
    <xf numFmtId="49" fontId="0" fillId="0" borderId="2" xfId="0" applyNumberFormat="1" applyBorder="1" applyAlignment="1" applyProtection="1">
      <alignment vertical="center" wrapText="1"/>
      <protection locked="0"/>
    </xf>
    <xf numFmtId="0" fontId="0" fillId="0" borderId="12" xfId="0" applyBorder="1" applyAlignment="1" applyProtection="1">
      <protection locked="0"/>
    </xf>
    <xf numFmtId="0" fontId="0" fillId="5" borderId="12" xfId="0" applyFill="1" applyBorder="1" applyAlignment="1"/>
    <xf numFmtId="49" fontId="2" fillId="0" borderId="9" xfId="0" applyNumberFormat="1" applyFont="1" applyBorder="1" applyAlignment="1">
      <alignment horizontal="right" vertical="center"/>
    </xf>
    <xf numFmtId="49" fontId="2" fillId="0" borderId="18" xfId="0" applyNumberFormat="1" applyFont="1" applyBorder="1" applyAlignment="1">
      <alignment horizontal="right" vertical="center"/>
    </xf>
    <xf numFmtId="49" fontId="2" fillId="0" borderId="7" xfId="0" applyNumberFormat="1" applyFont="1" applyBorder="1" applyAlignment="1">
      <alignment horizontal="right" vertical="center"/>
    </xf>
    <xf numFmtId="0" fontId="1" fillId="0" borderId="13" xfId="0" applyFont="1" applyBorder="1"/>
    <xf numFmtId="0" fontId="1" fillId="0" borderId="15" xfId="0" applyFont="1" applyBorder="1"/>
    <xf numFmtId="0" fontId="1" fillId="0" borderId="14" xfId="0" applyFont="1" applyBorder="1"/>
    <xf numFmtId="0" fontId="1" fillId="6" borderId="13" xfId="0" applyFont="1" applyFill="1" applyBorder="1" applyAlignment="1">
      <alignment wrapText="1"/>
    </xf>
    <xf numFmtId="0" fontId="1" fillId="6" borderId="15" xfId="0" applyFont="1" applyFill="1" applyBorder="1" applyAlignment="1">
      <alignment wrapText="1"/>
    </xf>
    <xf numFmtId="0" fontId="1" fillId="6" borderId="14" xfId="0" applyFont="1" applyFill="1" applyBorder="1" applyAlignment="1">
      <alignment wrapText="1"/>
    </xf>
    <xf numFmtId="44" fontId="12" fillId="0" borderId="12" xfId="0" applyNumberFormat="1" applyFont="1" applyBorder="1"/>
    <xf numFmtId="49" fontId="0" fillId="3" borderId="9" xfId="0" applyNumberFormat="1" applyFont="1" applyFill="1" applyBorder="1" applyAlignment="1">
      <alignment horizontal="center" vertical="center" wrapText="1"/>
    </xf>
    <xf numFmtId="49" fontId="0" fillId="3" borderId="18" xfId="0" applyNumberFormat="1" applyFont="1" applyFill="1" applyBorder="1" applyAlignment="1">
      <alignment horizontal="center" vertical="center" wrapText="1"/>
    </xf>
    <xf numFmtId="49" fontId="0" fillId="3" borderId="7" xfId="0" applyNumberFormat="1" applyFont="1" applyFill="1" applyBorder="1" applyAlignment="1">
      <alignment horizontal="center" vertical="center" wrapText="1"/>
    </xf>
    <xf numFmtId="44" fontId="0" fillId="0" borderId="12" xfId="0" applyNumberFormat="1" applyBorder="1"/>
    <xf numFmtId="44" fontId="0" fillId="0" borderId="14" xfId="0" applyNumberForma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cellXfs>
  <cellStyles count="7">
    <cellStyle name="Normal" xfId="0" builtinId="0"/>
    <cellStyle name="Normal 2" xfId="1" xr:uid="{E1A9C311-2EA3-4B19-8DBF-3E57CDC4EC43}"/>
    <cellStyle name="Normal 2 2" xfId="5" xr:uid="{B4EEF122-09C7-45CE-90E0-9C8BF4E4489C}"/>
    <cellStyle name="Normal 3" xfId="4" xr:uid="{0E058609-2870-493D-93C8-45E83036A95B}"/>
    <cellStyle name="Percentatge" xfId="3" builtinId="5"/>
    <cellStyle name="Porcentaje 2" xfId="2" xr:uid="{F52CA7CD-28E4-4709-AE8A-2FF3AABEF11F}"/>
    <cellStyle name="Porcentaje 2 2" xfId="6" xr:uid="{A66220FF-1940-48F8-98DB-8EB3EF212FB8}"/>
  </cellStyles>
  <dxfs count="2">
    <dxf>
      <font>
        <b val="0"/>
        <i val="0"/>
      </font>
      <fill>
        <patternFill>
          <bgColor theme="4" tint="0.79998168889431442"/>
        </patternFill>
      </fill>
      <border>
        <bottom style="medium">
          <color auto="1"/>
        </bottom>
      </border>
    </dxf>
    <dxf>
      <border>
        <bottom style="thin">
          <color auto="1"/>
        </bottom>
        <vertical style="thin">
          <color auto="1"/>
        </vertical>
      </border>
    </dxf>
  </dxfs>
  <tableStyles count="1" defaultTableStyle="TableStyleMedium2" defaultPivotStyle="PivotStyleLight16">
    <tableStyle name="Estil de taula pressupost" pivot="0" count="2" xr9:uid="{039240DD-C6B9-4227-B128-7BD617327C8B}">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328084</xdr:colOff>
      <xdr:row>0</xdr:row>
      <xdr:rowOff>95249</xdr:rowOff>
    </xdr:from>
    <xdr:to>
      <xdr:col>7</xdr:col>
      <xdr:colOff>1849966</xdr:colOff>
      <xdr:row>3</xdr:row>
      <xdr:rowOff>169332</xdr:rowOff>
    </xdr:to>
    <xdr:pic>
      <xdr:nvPicPr>
        <xdr:cNvPr id="3" name="Imatge 2">
          <a:extLst>
            <a:ext uri="{FF2B5EF4-FFF2-40B4-BE49-F238E27FC236}">
              <a16:creationId xmlns:a16="http://schemas.microsoft.com/office/drawing/2014/main" id="{88EF3329-3CD1-4403-A49C-FC44CE7B014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04417" y="95249"/>
          <a:ext cx="2569632" cy="645583"/>
        </a:xfrm>
        <a:prstGeom prst="rect">
          <a:avLst/>
        </a:prstGeom>
        <a:solidFill>
          <a:schemeClr val="bg1"/>
        </a:solidFill>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094C-5778-4CBD-9989-32CEE3433C2A}">
  <dimension ref="B2:J23"/>
  <sheetViews>
    <sheetView tabSelected="1" view="pageLayout" topLeftCell="D38" zoomScaleNormal="100" workbookViewId="0">
      <selection activeCell="N8" sqref="N8"/>
    </sheetView>
  </sheetViews>
  <sheetFormatPr defaultColWidth="10.81640625" defaultRowHeight="14.5" x14ac:dyDescent="0.35"/>
  <cols>
    <col min="2" max="2" width="12.81640625" style="64" customWidth="1"/>
    <col min="3" max="10" width="11.54296875" style="64"/>
  </cols>
  <sheetData>
    <row r="2" spans="2:10" s="66" customFormat="1" ht="15.5" x14ac:dyDescent="0.35">
      <c r="B2" s="65" t="s">
        <v>44</v>
      </c>
    </row>
    <row r="3" spans="2:10" s="66" customFormat="1" x14ac:dyDescent="0.35"/>
    <row r="4" spans="2:10" s="66" customFormat="1" x14ac:dyDescent="0.35"/>
    <row r="5" spans="2:10" s="66" customFormat="1" x14ac:dyDescent="0.35">
      <c r="B5" s="76" t="s">
        <v>45</v>
      </c>
      <c r="C5" s="66" t="s">
        <v>46</v>
      </c>
    </row>
    <row r="7" spans="2:10" x14ac:dyDescent="0.35">
      <c r="B7" s="83" t="s">
        <v>47</v>
      </c>
      <c r="C7" s="83"/>
      <c r="D7" s="83"/>
      <c r="E7" s="83"/>
      <c r="F7" s="83"/>
      <c r="G7" s="83"/>
      <c r="H7" s="83"/>
      <c r="I7" s="83"/>
      <c r="J7" s="83"/>
    </row>
    <row r="8" spans="2:10" x14ac:dyDescent="0.35">
      <c r="B8" s="85"/>
      <c r="C8" s="85"/>
      <c r="D8" s="85"/>
      <c r="E8" s="85"/>
      <c r="F8" s="85"/>
      <c r="G8" s="85"/>
      <c r="H8" s="85"/>
      <c r="I8" s="85"/>
      <c r="J8" s="85"/>
    </row>
    <row r="9" spans="2:10" ht="30.65" customHeight="1" x14ac:dyDescent="0.35">
      <c r="B9" s="83" t="s">
        <v>48</v>
      </c>
      <c r="C9" s="83"/>
      <c r="D9" s="83"/>
      <c r="E9" s="83"/>
      <c r="F9" s="83"/>
      <c r="G9" s="83"/>
      <c r="H9" s="83"/>
      <c r="I9" s="83"/>
      <c r="J9" s="83"/>
    </row>
    <row r="10" spans="2:10" x14ac:dyDescent="0.35">
      <c r="B10" s="85"/>
      <c r="C10" s="85"/>
      <c r="D10" s="85"/>
      <c r="E10" s="85"/>
      <c r="F10" s="85"/>
      <c r="G10" s="85"/>
      <c r="H10" s="85"/>
      <c r="I10" s="85"/>
      <c r="J10" s="85"/>
    </row>
    <row r="11" spans="2:10" ht="27.65" customHeight="1" x14ac:dyDescent="0.35">
      <c r="B11" s="83" t="s">
        <v>49</v>
      </c>
      <c r="C11" s="83"/>
      <c r="D11" s="83"/>
      <c r="E11" s="83"/>
      <c r="F11" s="83"/>
      <c r="G11" s="83"/>
      <c r="H11" s="83"/>
      <c r="I11" s="83"/>
      <c r="J11" s="83"/>
    </row>
    <row r="13" spans="2:10" ht="43.9" customHeight="1" x14ac:dyDescent="0.35">
      <c r="B13" s="83" t="s">
        <v>51</v>
      </c>
      <c r="C13" s="83"/>
      <c r="D13" s="83"/>
      <c r="E13" s="83"/>
      <c r="F13" s="83"/>
      <c r="G13" s="83"/>
      <c r="H13" s="83"/>
      <c r="I13" s="83"/>
      <c r="J13" s="83"/>
    </row>
    <row r="15" spans="2:10" ht="43.9" customHeight="1" x14ac:dyDescent="0.35">
      <c r="B15" s="83" t="s">
        <v>50</v>
      </c>
      <c r="C15" s="83"/>
      <c r="D15" s="83"/>
      <c r="E15" s="83"/>
      <c r="F15" s="83"/>
      <c r="G15" s="83"/>
      <c r="H15" s="83"/>
      <c r="I15" s="83"/>
      <c r="J15" s="83"/>
    </row>
    <row r="17" spans="2:10" ht="43.15" customHeight="1" x14ac:dyDescent="0.35">
      <c r="B17" s="83" t="s">
        <v>52</v>
      </c>
      <c r="C17" s="83"/>
      <c r="D17" s="83"/>
      <c r="E17" s="83"/>
      <c r="F17" s="83"/>
      <c r="G17" s="83"/>
      <c r="H17" s="83"/>
      <c r="I17" s="83"/>
      <c r="J17" s="83"/>
    </row>
    <row r="19" spans="2:10" ht="42" customHeight="1" x14ac:dyDescent="0.35">
      <c r="B19" s="83" t="s">
        <v>53</v>
      </c>
      <c r="C19" s="83"/>
      <c r="D19" s="83"/>
      <c r="E19" s="83"/>
      <c r="F19" s="83"/>
      <c r="G19" s="83"/>
      <c r="H19" s="83"/>
      <c r="I19" s="83"/>
      <c r="J19" s="83"/>
    </row>
    <row r="21" spans="2:10" ht="33" customHeight="1" x14ac:dyDescent="0.35">
      <c r="B21" s="83" t="s">
        <v>55</v>
      </c>
      <c r="C21" s="83"/>
      <c r="D21" s="83"/>
      <c r="E21" s="83"/>
      <c r="F21" s="83"/>
      <c r="G21" s="83"/>
      <c r="H21" s="83"/>
      <c r="I21" s="83"/>
      <c r="J21" s="83"/>
    </row>
    <row r="23" spans="2:10" ht="28.9" customHeight="1" x14ac:dyDescent="0.35">
      <c r="B23" s="84" t="s">
        <v>54</v>
      </c>
      <c r="C23" s="84"/>
      <c r="D23" s="84"/>
      <c r="E23" s="84"/>
      <c r="F23" s="84"/>
      <c r="G23" s="84"/>
      <c r="H23" s="84"/>
      <c r="I23" s="84"/>
      <c r="J23" s="84"/>
    </row>
  </sheetData>
  <sheetProtection algorithmName="SHA-512" hashValue="TeRsjkwCl+3qTAkBY+2wbG9uVo7k+CuXTLPLjTp1aropZaaUozQ4D7xh7PkWcauGqAQLZDsQxgQD5gFpoC82fg==" saltValue="m9nZAwmyh8bjTcWBFhXb5g==" spinCount="100000" sheet="1" objects="1" scenarios="1" selectLockedCells="1" selectUnlockedCells="1"/>
  <mergeCells count="11">
    <mergeCell ref="B7:J7"/>
    <mergeCell ref="B8:J8"/>
    <mergeCell ref="B9:J9"/>
    <mergeCell ref="B10:J10"/>
    <mergeCell ref="B11:J11"/>
    <mergeCell ref="B17:J17"/>
    <mergeCell ref="B13:J13"/>
    <mergeCell ref="B19:J19"/>
    <mergeCell ref="B23:J23"/>
    <mergeCell ref="B21:J21"/>
    <mergeCell ref="B15:J15"/>
  </mergeCells>
  <pageMargins left="0.7" right="0.7" top="0.75" bottom="0.75" header="0.3" footer="0.3"/>
  <pageSetup paperSize="9" orientation="portrait" r:id="rId1"/>
  <headerFooter>
    <oddFooter>&amp;RPressupost sol·licitud nuclis ECR
Versió 1, 8 d'abril de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39226-C0D4-458B-92DC-5F2427E2B609}">
  <sheetPr codeName="Hoja1"/>
  <dimension ref="A4:L77"/>
  <sheetViews>
    <sheetView view="pageLayout" topLeftCell="D107" zoomScaleNormal="85" zoomScaleSheetLayoutView="100" workbookViewId="0">
      <selection activeCell="A26" sqref="A26"/>
    </sheetView>
  </sheetViews>
  <sheetFormatPr defaultColWidth="19.7265625" defaultRowHeight="14.5" x14ac:dyDescent="0.35"/>
  <cols>
    <col min="2" max="2" width="20" customWidth="1"/>
    <col min="3" max="3" width="17.7265625" hidden="1" customWidth="1"/>
    <col min="4" max="4" width="29.26953125" customWidth="1"/>
    <col min="5" max="5" width="11.54296875" customWidth="1"/>
    <col min="6" max="6" width="13.54296875" hidden="1" customWidth="1"/>
    <col min="7" max="7" width="15.7265625" customWidth="1"/>
    <col min="8" max="8" width="28.26953125" customWidth="1"/>
    <col min="9" max="9" width="26.453125" hidden="1" customWidth="1"/>
    <col min="10" max="10" width="7.26953125" hidden="1" customWidth="1"/>
    <col min="11" max="11" width="12.7265625" hidden="1" customWidth="1"/>
    <col min="12" max="12" width="7.7265625" customWidth="1"/>
  </cols>
  <sheetData>
    <row r="4" spans="1:8" ht="18.5" x14ac:dyDescent="0.35">
      <c r="A4" s="21" t="s">
        <v>22</v>
      </c>
    </row>
    <row r="5" spans="1:8" ht="18.5" x14ac:dyDescent="0.45">
      <c r="A5" s="22" t="s">
        <v>56</v>
      </c>
    </row>
    <row r="6" spans="1:8" x14ac:dyDescent="0.35">
      <c r="A6" s="77" t="s">
        <v>59</v>
      </c>
      <c r="B6" s="75"/>
      <c r="C6" s="75"/>
      <c r="D6" s="75"/>
      <c r="E6" s="75"/>
      <c r="F6" s="75"/>
      <c r="G6" s="75"/>
      <c r="H6" s="75"/>
    </row>
    <row r="7" spans="1:8" x14ac:dyDescent="0.35">
      <c r="A7" s="1"/>
    </row>
    <row r="8" spans="1:8" x14ac:dyDescent="0.35">
      <c r="A8" s="100" t="s">
        <v>12</v>
      </c>
      <c r="B8" s="101"/>
      <c r="C8" s="102"/>
      <c r="D8" s="95"/>
      <c r="E8" s="95"/>
      <c r="F8" s="95"/>
      <c r="G8" s="95"/>
    </row>
    <row r="9" spans="1:8" x14ac:dyDescent="0.35">
      <c r="A9" s="100" t="s">
        <v>24</v>
      </c>
      <c r="B9" s="101"/>
      <c r="C9" s="102"/>
      <c r="D9" s="95"/>
      <c r="E9" s="95"/>
      <c r="F9" s="95"/>
      <c r="G9" s="95"/>
    </row>
    <row r="10" spans="1:8" hidden="1" x14ac:dyDescent="0.35">
      <c r="A10" s="103" t="s">
        <v>38</v>
      </c>
      <c r="B10" s="104"/>
      <c r="C10" s="105"/>
      <c r="D10" s="96"/>
      <c r="E10" s="96"/>
      <c r="F10" s="96"/>
      <c r="G10" s="96"/>
      <c r="H10" s="31"/>
    </row>
    <row r="11" spans="1:8" x14ac:dyDescent="0.35">
      <c r="A11" s="100" t="s">
        <v>13</v>
      </c>
      <c r="B11" s="101"/>
      <c r="C11" s="102"/>
      <c r="D11" s="95"/>
      <c r="E11" s="95"/>
      <c r="F11" s="95"/>
      <c r="G11" s="95"/>
    </row>
    <row r="12" spans="1:8" x14ac:dyDescent="0.35">
      <c r="A12" s="100" t="s">
        <v>14</v>
      </c>
      <c r="B12" s="101"/>
      <c r="C12" s="102"/>
      <c r="D12" s="95"/>
      <c r="E12" s="95"/>
      <c r="F12" s="95"/>
      <c r="G12" s="95"/>
    </row>
    <row r="13" spans="1:8" x14ac:dyDescent="0.35">
      <c r="A13" s="100" t="s">
        <v>15</v>
      </c>
      <c r="B13" s="101"/>
      <c r="C13" s="102"/>
      <c r="D13" s="95"/>
      <c r="E13" s="95"/>
      <c r="F13" s="95"/>
      <c r="G13" s="95"/>
    </row>
    <row r="14" spans="1:8" hidden="1" x14ac:dyDescent="0.35">
      <c r="A14" s="103" t="s">
        <v>39</v>
      </c>
      <c r="B14" s="104"/>
      <c r="C14" s="105"/>
      <c r="D14" s="96"/>
      <c r="E14" s="96"/>
      <c r="F14" s="96"/>
      <c r="G14" s="96"/>
    </row>
    <row r="15" spans="1:8" hidden="1" x14ac:dyDescent="0.35">
      <c r="A15" s="103" t="s">
        <v>40</v>
      </c>
      <c r="B15" s="104"/>
      <c r="C15" s="105"/>
      <c r="D15" s="96"/>
      <c r="E15" s="96"/>
      <c r="F15" s="96"/>
      <c r="G15" s="96"/>
    </row>
    <row r="16" spans="1:8" x14ac:dyDescent="0.35">
      <c r="A16" s="1"/>
    </row>
    <row r="17" spans="1:12" x14ac:dyDescent="0.35">
      <c r="A17" s="1" t="s">
        <v>2</v>
      </c>
    </row>
    <row r="18" spans="1:12" x14ac:dyDescent="0.35">
      <c r="H18" s="2"/>
      <c r="I18" s="2"/>
      <c r="J18" s="2"/>
      <c r="K18" s="2"/>
    </row>
    <row r="19" spans="1:12" ht="38.25" customHeight="1" thickBot="1" x14ac:dyDescent="0.4">
      <c r="A19" s="14" t="s">
        <v>1</v>
      </c>
      <c r="B19" s="15" t="s">
        <v>0</v>
      </c>
      <c r="C19" s="34" t="s">
        <v>34</v>
      </c>
      <c r="D19" s="15" t="s">
        <v>10</v>
      </c>
      <c r="E19" s="15" t="s">
        <v>11</v>
      </c>
      <c r="F19" s="34" t="s">
        <v>35</v>
      </c>
      <c r="G19" s="15" t="s">
        <v>9</v>
      </c>
      <c r="H19" s="15" t="s">
        <v>36</v>
      </c>
      <c r="I19" s="34" t="s">
        <v>37</v>
      </c>
      <c r="J19" s="24" t="s">
        <v>30</v>
      </c>
      <c r="K19" s="24" t="s">
        <v>31</v>
      </c>
    </row>
    <row r="20" spans="1:12" x14ac:dyDescent="0.35">
      <c r="A20" s="52"/>
      <c r="B20" s="53"/>
      <c r="C20" s="35"/>
      <c r="D20" s="54"/>
      <c r="E20" s="55"/>
      <c r="F20" s="36"/>
      <c r="G20" s="50"/>
      <c r="H20" s="82">
        <f t="shared" ref="H20:H27" si="0">+E20*G20</f>
        <v>0</v>
      </c>
      <c r="I20" s="8">
        <f t="shared" ref="I20:I26" si="1">+F20*G20</f>
        <v>0</v>
      </c>
      <c r="J20" s="29">
        <f>IF(AND($D$10="Gran empresa",C20="Recerca"),Hoja2!$C$15,IF(AND($D$10="Gran empresa",C20="Desenvolupament"),Hoja2!$C$18,IF(AND($D$10="Mitjana empresa",C20="Recerca"),Hoja2!$C$14,IF(AND($D$10="Mitjana empresa",C20="Desenvolupament"),Hoja2!$C$17,IF(AND($D$10="Petita empresa",C20="Recerca"),Hoja2!$C$13,IF(AND($D$10="Petita empresa",C20="Desenvolupament"),Hoja2!$C$16,0))))))</f>
        <v>0</v>
      </c>
      <c r="K20" s="25">
        <f t="shared" ref="K20:K26" si="2">+J20*I20</f>
        <v>0</v>
      </c>
    </row>
    <row r="21" spans="1:12" x14ac:dyDescent="0.35">
      <c r="A21" s="52"/>
      <c r="B21" s="53"/>
      <c r="C21" s="35"/>
      <c r="D21" s="54"/>
      <c r="E21" s="55"/>
      <c r="F21" s="36"/>
      <c r="G21" s="50"/>
      <c r="H21" s="82">
        <f t="shared" si="0"/>
        <v>0</v>
      </c>
      <c r="I21" s="8">
        <f t="shared" si="1"/>
        <v>0</v>
      </c>
      <c r="J21" s="29">
        <f>IF(AND($D$10="Gran empresa",C21="Recerca"),Hoja2!$C$15,IF(AND($D$10="Gran empresa",C21="Desenvolupament"),Hoja2!$C$18,IF(AND($D$10="Mitjana empresa",C21="Recerca"),Hoja2!$C$14,IF(AND($D$10="Mitjana empresa",C21="Desenvolupament"),Hoja2!$C$17,IF(AND($D$10="Petita empresa",C21="Recerca"),Hoja2!$C$13,IF(AND($D$10="Petita empresa",C21="Desenvolupament"),Hoja2!$C$16,0))))))</f>
        <v>0</v>
      </c>
      <c r="K21" s="25">
        <f t="shared" si="2"/>
        <v>0</v>
      </c>
    </row>
    <row r="22" spans="1:12" x14ac:dyDescent="0.35">
      <c r="A22" s="52"/>
      <c r="B22" s="53"/>
      <c r="C22" s="35"/>
      <c r="D22" s="54"/>
      <c r="E22" s="55"/>
      <c r="F22" s="36"/>
      <c r="G22" s="50"/>
      <c r="H22" s="82">
        <f t="shared" si="0"/>
        <v>0</v>
      </c>
      <c r="I22" s="8">
        <f t="shared" si="1"/>
        <v>0</v>
      </c>
      <c r="J22" s="29">
        <f>IF(AND($D$10="Gran empresa",C22="Recerca"),Hoja2!$C$15,IF(AND($D$10="Gran empresa",C22="Desenvolupament"),Hoja2!$C$18,IF(AND($D$10="Mitjana empresa",C22="Recerca"),Hoja2!$C$14,IF(AND($D$10="Mitjana empresa",C22="Desenvolupament"),Hoja2!$C$17,IF(AND($D$10="Petita empresa",C22="Recerca"),Hoja2!$C$13,IF(AND($D$10="Petita empresa",C22="Desenvolupament"),Hoja2!$C$16,0))))))</f>
        <v>0</v>
      </c>
      <c r="K22" s="25">
        <f t="shared" si="2"/>
        <v>0</v>
      </c>
    </row>
    <row r="23" spans="1:12" x14ac:dyDescent="0.35">
      <c r="A23" s="52"/>
      <c r="B23" s="53"/>
      <c r="C23" s="35"/>
      <c r="D23" s="54"/>
      <c r="E23" s="55"/>
      <c r="F23" s="37"/>
      <c r="G23" s="50"/>
      <c r="H23" s="82">
        <f t="shared" si="0"/>
        <v>0</v>
      </c>
      <c r="I23" s="8">
        <f t="shared" si="1"/>
        <v>0</v>
      </c>
      <c r="J23" s="29">
        <f>IF(AND($D$10="Gran empresa",C23="Recerca"),Hoja2!$C$15,IF(AND($D$10="Gran empresa",C23="Desenvolupament"),Hoja2!$C$18,IF(AND($D$10="Mitjana empresa",C23="Recerca"),Hoja2!$C$14,IF(AND($D$10="Mitjana empresa",C23="Desenvolupament"),Hoja2!$C$17,IF(AND($D$10="Petita empresa",C23="Recerca"),Hoja2!$C$13,IF(AND($D$10="Petita empresa",C23="Desenvolupament"),Hoja2!$C$16,0))))))</f>
        <v>0</v>
      </c>
      <c r="K23" s="25">
        <f t="shared" si="2"/>
        <v>0</v>
      </c>
    </row>
    <row r="24" spans="1:12" x14ac:dyDescent="0.35">
      <c r="A24" s="52"/>
      <c r="B24" s="53"/>
      <c r="C24" s="35"/>
      <c r="D24" s="54"/>
      <c r="E24" s="55"/>
      <c r="F24" s="37"/>
      <c r="G24" s="50"/>
      <c r="H24" s="82">
        <f t="shared" si="0"/>
        <v>0</v>
      </c>
      <c r="I24" s="8">
        <f t="shared" si="1"/>
        <v>0</v>
      </c>
      <c r="J24" s="29">
        <f>IF(AND($D$10="Gran empresa",C24="Recerca"),Hoja2!$C$15,IF(AND($D$10="Gran empresa",C24="Desenvolupament"),Hoja2!$C$18,IF(AND($D$10="Mitjana empresa",C24="Recerca"),Hoja2!$C$14,IF(AND($D$10="Mitjana empresa",C24="Desenvolupament"),Hoja2!$C$17,IF(AND($D$10="Petita empresa",C24="Recerca"),Hoja2!$C$13,IF(AND($D$10="Petita empresa",C24="Desenvolupament"),Hoja2!$C$16,0))))))</f>
        <v>0</v>
      </c>
      <c r="K24" s="25">
        <f t="shared" si="2"/>
        <v>0</v>
      </c>
    </row>
    <row r="25" spans="1:12" x14ac:dyDescent="0.35">
      <c r="A25" s="52"/>
      <c r="B25" s="53"/>
      <c r="C25" s="35"/>
      <c r="D25" s="54"/>
      <c r="E25" s="55"/>
      <c r="F25" s="37"/>
      <c r="G25" s="50"/>
      <c r="H25" s="82">
        <f t="shared" si="0"/>
        <v>0</v>
      </c>
      <c r="I25" s="8">
        <f t="shared" si="1"/>
        <v>0</v>
      </c>
      <c r="J25" s="29">
        <f>IF(AND($D$10="Gran empresa",C25="Recerca"),Hoja2!$C$15,IF(AND($D$10="Gran empresa",C25="Desenvolupament"),Hoja2!$C$18,IF(AND($D$10="Mitjana empresa",C25="Recerca"),Hoja2!$C$14,IF(AND($D$10="Mitjana empresa",C25="Desenvolupament"),Hoja2!$C$17,IF(AND($D$10="Petita empresa",C25="Recerca"),Hoja2!$C$13,IF(AND($D$10="Petita empresa",C25="Desenvolupament"),Hoja2!$C$16,0))))))</f>
        <v>0</v>
      </c>
      <c r="K25" s="25">
        <f t="shared" si="2"/>
        <v>0</v>
      </c>
    </row>
    <row r="26" spans="1:12" x14ac:dyDescent="0.35">
      <c r="A26" s="52"/>
      <c r="B26" s="53"/>
      <c r="C26" s="35"/>
      <c r="D26" s="54"/>
      <c r="E26" s="55"/>
      <c r="F26" s="37"/>
      <c r="G26" s="50"/>
      <c r="H26" s="82">
        <f t="shared" si="0"/>
        <v>0</v>
      </c>
      <c r="I26" s="8">
        <f t="shared" si="1"/>
        <v>0</v>
      </c>
      <c r="J26" s="29">
        <f>IF(AND($D$10="Gran empresa",C26="Recerca"),Hoja2!$C$15,IF(AND($D$10="Gran empresa",C26="Desenvolupament"),Hoja2!$C$18,IF(AND($D$10="Mitjana empresa",C26="Recerca"),Hoja2!$C$14,IF(AND($D$10="Mitjana empresa",C26="Desenvolupament"),Hoja2!$C$17,IF(AND($D$10="Petita empresa",C26="Recerca"),Hoja2!$C$13,IF(AND($D$10="Petita empresa",C26="Desenvolupament"),Hoja2!$C$16,0))))))</f>
        <v>0</v>
      </c>
      <c r="K26" s="25">
        <f t="shared" si="2"/>
        <v>0</v>
      </c>
    </row>
    <row r="27" spans="1:12" x14ac:dyDescent="0.35">
      <c r="A27" s="52"/>
      <c r="B27" s="53"/>
      <c r="C27" s="35"/>
      <c r="D27" s="54"/>
      <c r="E27" s="55"/>
      <c r="F27" s="37"/>
      <c r="G27" s="50"/>
      <c r="H27" s="82">
        <f t="shared" si="0"/>
        <v>0</v>
      </c>
      <c r="I27" s="8">
        <f t="shared" ref="I27" si="3">+F27*G27</f>
        <v>0</v>
      </c>
      <c r="J27" s="29">
        <f>IF(AND($D$10="Gran empresa",C27="Recerca"),Hoja2!$C$15,IF(AND($D$10="Gran empresa",C27="Desenvolupament"),Hoja2!$C$18,IF(AND($D$10="Mitjana empresa",C27="Recerca"),Hoja2!$C$14,IF(AND($D$10="Mitjana empresa",C27="Desenvolupament"),Hoja2!$C$17,IF(AND($D$10="Petita empresa",C27="Recerca"),Hoja2!$C$13,IF(AND($D$10="Petita empresa",C27="Desenvolupament"),Hoja2!$C$16,0))))))</f>
        <v>0</v>
      </c>
      <c r="K27" s="25">
        <f t="shared" ref="K27" si="4">+J27*I27</f>
        <v>0</v>
      </c>
      <c r="L27" s="67" t="s">
        <v>57</v>
      </c>
    </row>
    <row r="28" spans="1:12" x14ac:dyDescent="0.35">
      <c r="A28" s="72"/>
      <c r="B28" s="17"/>
      <c r="C28" s="17"/>
      <c r="D28" s="18" t="s">
        <v>5</v>
      </c>
      <c r="E28" s="45">
        <f>SUM(E20:E27)</f>
        <v>0</v>
      </c>
      <c r="F28" s="45">
        <f>SUM(F20:F27)</f>
        <v>0</v>
      </c>
      <c r="G28" s="19"/>
      <c r="H28" s="19">
        <f>SUM(H20:H27)</f>
        <v>0</v>
      </c>
      <c r="I28" s="70">
        <f>SUM(I20:I27)</f>
        <v>0</v>
      </c>
      <c r="J28" s="28">
        <f>IF(I28=0,0,K28/I28)</f>
        <v>0</v>
      </c>
      <c r="K28" s="19">
        <f>+SUM(K20:K27)</f>
        <v>0</v>
      </c>
    </row>
    <row r="29" spans="1:12" x14ac:dyDescent="0.35">
      <c r="A29" s="6"/>
      <c r="B29" s="5"/>
      <c r="C29" s="5"/>
      <c r="D29" s="4"/>
      <c r="E29" s="13"/>
      <c r="F29" s="13"/>
      <c r="G29" s="7"/>
    </row>
    <row r="30" spans="1:12" x14ac:dyDescent="0.35">
      <c r="A30" s="6"/>
      <c r="B30" s="5"/>
      <c r="C30" s="5"/>
      <c r="D30" s="4"/>
      <c r="E30" s="13"/>
      <c r="F30" s="13"/>
      <c r="G30" s="7"/>
    </row>
    <row r="31" spans="1:12" x14ac:dyDescent="0.35">
      <c r="A31" s="1" t="s">
        <v>4</v>
      </c>
      <c r="B31" s="5"/>
      <c r="C31" s="5"/>
      <c r="D31" s="4"/>
      <c r="E31" s="13"/>
      <c r="F31" s="13"/>
      <c r="G31" s="7"/>
    </row>
    <row r="32" spans="1:12" x14ac:dyDescent="0.35">
      <c r="B32" s="5"/>
      <c r="C32" s="5"/>
      <c r="D32" s="6"/>
      <c r="E32" s="13"/>
      <c r="F32" s="13"/>
      <c r="G32" s="7"/>
    </row>
    <row r="33" spans="1:11" ht="15" thickBot="1" x14ac:dyDescent="0.4">
      <c r="A33" s="14" t="s">
        <v>1</v>
      </c>
      <c r="B33" s="15" t="s">
        <v>0</v>
      </c>
      <c r="C33" s="34" t="s">
        <v>34</v>
      </c>
      <c r="D33" s="41"/>
      <c r="E33" s="39" t="s">
        <v>28</v>
      </c>
      <c r="F33" s="39"/>
      <c r="G33" s="40"/>
      <c r="H33" s="15" t="s">
        <v>36</v>
      </c>
      <c r="I33" s="34" t="s">
        <v>37</v>
      </c>
      <c r="J33" s="24" t="s">
        <v>30</v>
      </c>
      <c r="K33" s="24" t="s">
        <v>31</v>
      </c>
    </row>
    <row r="34" spans="1:11" x14ac:dyDescent="0.35">
      <c r="A34" s="52"/>
      <c r="B34" s="53"/>
      <c r="C34" s="35"/>
      <c r="D34" s="56"/>
      <c r="E34" s="57"/>
      <c r="F34" s="57"/>
      <c r="G34" s="58"/>
      <c r="H34" s="71"/>
      <c r="I34" s="8"/>
      <c r="J34" s="29">
        <f>IF(AND($D$10="Gran empresa",C34="Recerca"),Hoja2!$C$15,IF(AND($D$10="Gran empresa",C34="Desenvolupament"),Hoja2!$C$18,IF(AND($D$10="Mitjana empresa",C34="Recerca"),Hoja2!$C$14,IF(AND($D$10="Mitjana empresa",C34="Desenvolupament"),Hoja2!$C$17,IF(AND($D$10="Petita empresa",C34="Recerca"),Hoja2!$C$13,IF(AND($D$10="Petita empresa",C34="Desenvolupament"),Hoja2!$C$16,0))))))</f>
        <v>0</v>
      </c>
      <c r="K34" s="25">
        <f t="shared" ref="K34:K40" si="5">+J34*I34</f>
        <v>0</v>
      </c>
    </row>
    <row r="35" spans="1:11" x14ac:dyDescent="0.35">
      <c r="A35" s="52"/>
      <c r="B35" s="53"/>
      <c r="C35" s="35"/>
      <c r="D35" s="59"/>
      <c r="E35" s="60"/>
      <c r="F35" s="60"/>
      <c r="G35" s="61"/>
      <c r="H35" s="62"/>
      <c r="I35" s="8"/>
      <c r="J35" s="29">
        <f>IF(AND($D$10="Gran empresa",C35="Recerca"),Hoja2!$C$15,IF(AND($D$10="Gran empresa",C35="Desenvolupament"),Hoja2!$C$18,IF(AND($D$10="Mitjana empresa",C35="Recerca"),Hoja2!$C$14,IF(AND($D$10="Mitjana empresa",C35="Desenvolupament"),Hoja2!$C$17,IF(AND($D$10="Petita empresa",C35="Recerca"),Hoja2!$C$13,IF(AND($D$10="Petita empresa",C35="Desenvolupament"),Hoja2!$C$16,0))))))</f>
        <v>0</v>
      </c>
      <c r="K35" s="25">
        <f t="shared" si="5"/>
        <v>0</v>
      </c>
    </row>
    <row r="36" spans="1:11" x14ac:dyDescent="0.35">
      <c r="A36" s="52"/>
      <c r="B36" s="53"/>
      <c r="C36" s="35"/>
      <c r="D36" s="59"/>
      <c r="E36" s="60"/>
      <c r="F36" s="60"/>
      <c r="G36" s="61"/>
      <c r="H36" s="62"/>
      <c r="I36" s="8"/>
      <c r="J36" s="29">
        <f>IF(AND($D$10="Gran empresa",C36="Recerca"),Hoja2!$C$15,IF(AND($D$10="Gran empresa",C36="Desenvolupament"),Hoja2!$C$18,IF(AND($D$10="Mitjana empresa",C36="Recerca"),Hoja2!$C$14,IF(AND($D$10="Mitjana empresa",C36="Desenvolupament"),Hoja2!$C$17,IF(AND($D$10="Petita empresa",C36="Recerca"),Hoja2!$C$13,IF(AND($D$10="Petita empresa",C36="Desenvolupament"),Hoja2!$C$16,0))))))</f>
        <v>0</v>
      </c>
      <c r="K36" s="25">
        <f t="shared" si="5"/>
        <v>0</v>
      </c>
    </row>
    <row r="37" spans="1:11" x14ac:dyDescent="0.35">
      <c r="A37" s="52"/>
      <c r="B37" s="53"/>
      <c r="C37" s="35"/>
      <c r="D37" s="59"/>
      <c r="E37" s="60"/>
      <c r="F37" s="60"/>
      <c r="G37" s="61"/>
      <c r="H37" s="62"/>
      <c r="I37" s="8"/>
      <c r="J37" s="29">
        <f>IF(AND($D$10="Gran empresa",C37="Recerca"),Hoja2!$C$15,IF(AND($D$10="Gran empresa",C37="Desenvolupament"),Hoja2!$C$18,IF(AND($D$10="Mitjana empresa",C37="Recerca"),Hoja2!$C$14,IF(AND($D$10="Mitjana empresa",C37="Desenvolupament"),Hoja2!$C$17,IF(AND($D$10="Petita empresa",C37="Recerca"),Hoja2!$C$13,IF(AND($D$10="Petita empresa",C37="Desenvolupament"),Hoja2!$C$16,0))))))</f>
        <v>0</v>
      </c>
      <c r="K37" s="25">
        <f t="shared" si="5"/>
        <v>0</v>
      </c>
    </row>
    <row r="38" spans="1:11" x14ac:dyDescent="0.35">
      <c r="A38" s="52"/>
      <c r="B38" s="53"/>
      <c r="C38" s="35"/>
      <c r="D38" s="59"/>
      <c r="E38" s="60"/>
      <c r="F38" s="60"/>
      <c r="G38" s="61"/>
      <c r="H38" s="62"/>
      <c r="I38" s="8"/>
      <c r="J38" s="29">
        <f>IF(AND($D$10="Gran empresa",C38="Recerca"),Hoja2!$C$15,IF(AND($D$10="Gran empresa",C38="Desenvolupament"),Hoja2!$C$18,IF(AND($D$10="Mitjana empresa",C38="Recerca"),Hoja2!$C$14,IF(AND($D$10="Mitjana empresa",C38="Desenvolupament"),Hoja2!$C$17,IF(AND($D$10="Petita empresa",C38="Recerca"),Hoja2!$C$13,IF(AND($D$10="Petita empresa",C38="Desenvolupament"),Hoja2!$C$16,0))))))</f>
        <v>0</v>
      </c>
      <c r="K38" s="25">
        <f t="shared" si="5"/>
        <v>0</v>
      </c>
    </row>
    <row r="39" spans="1:11" x14ac:dyDescent="0.35">
      <c r="A39" s="52"/>
      <c r="B39" s="53"/>
      <c r="C39" s="35"/>
      <c r="D39" s="59"/>
      <c r="E39" s="60"/>
      <c r="F39" s="60"/>
      <c r="G39" s="61"/>
      <c r="H39" s="62"/>
      <c r="I39" s="8"/>
      <c r="J39" s="29">
        <f>IF(AND($D$10="Gran empresa",C39="Recerca"),Hoja2!$C$15,IF(AND($D$10="Gran empresa",C39="Desenvolupament"),Hoja2!$C$18,IF(AND($D$10="Mitjana empresa",C39="Recerca"),Hoja2!$C$14,IF(AND($D$10="Mitjana empresa",C39="Desenvolupament"),Hoja2!$C$17,IF(AND($D$10="Petita empresa",C39="Recerca"),Hoja2!$C$13,IF(AND($D$10="Petita empresa",C39="Desenvolupament"),Hoja2!$C$16,0))))))</f>
        <v>0</v>
      </c>
      <c r="K39" s="25">
        <f t="shared" si="5"/>
        <v>0</v>
      </c>
    </row>
    <row r="40" spans="1:11" x14ac:dyDescent="0.35">
      <c r="A40" s="52"/>
      <c r="B40" s="53"/>
      <c r="C40" s="35"/>
      <c r="D40" s="59"/>
      <c r="E40" s="60"/>
      <c r="F40" s="60"/>
      <c r="G40" s="61"/>
      <c r="H40" s="62"/>
      <c r="I40" s="8"/>
      <c r="J40" s="29">
        <f>IF(AND($D$10="Gran empresa",C40="Recerca"),Hoja2!$C$15,IF(AND($D$10="Gran empresa",C40="Desenvolupament"),Hoja2!$C$18,IF(AND($D$10="Mitjana empresa",C40="Recerca"),Hoja2!$C$14,IF(AND($D$10="Mitjana empresa",C40="Desenvolupament"),Hoja2!$C$17,IF(AND($D$10="Petita empresa",C40="Recerca"),Hoja2!$C$13,IF(AND($D$10="Petita empresa",C40="Desenvolupament"),Hoja2!$C$16,0))))))</f>
        <v>0</v>
      </c>
      <c r="K40" s="25">
        <f t="shared" si="5"/>
        <v>0</v>
      </c>
    </row>
    <row r="41" spans="1:11" x14ac:dyDescent="0.35">
      <c r="A41" s="16"/>
      <c r="B41" s="17"/>
      <c r="C41" s="17"/>
      <c r="D41" s="97" t="s">
        <v>5</v>
      </c>
      <c r="E41" s="98"/>
      <c r="F41" s="98"/>
      <c r="G41" s="99"/>
      <c r="H41" s="19">
        <f>SUM(H34:H40)</f>
        <v>0</v>
      </c>
      <c r="I41" s="19">
        <f>SUM(I34:I40)</f>
        <v>0</v>
      </c>
      <c r="J41" s="28">
        <f>IF(I41=0,0,K41/I41)</f>
        <v>0</v>
      </c>
      <c r="K41" s="19">
        <f>SUM(K34:K40)</f>
        <v>0</v>
      </c>
    </row>
    <row r="42" spans="1:11" x14ac:dyDescent="0.35">
      <c r="A42" s="3"/>
      <c r="B42" s="3"/>
      <c r="C42" s="3"/>
      <c r="D42" s="3"/>
      <c r="E42" s="3"/>
      <c r="F42" s="3"/>
      <c r="G42" s="3"/>
      <c r="H42" s="3"/>
      <c r="I42" s="3"/>
      <c r="J42" s="3"/>
      <c r="K42" s="3"/>
    </row>
    <row r="43" spans="1:11" x14ac:dyDescent="0.35">
      <c r="A43" s="1" t="s">
        <v>3</v>
      </c>
      <c r="B43" s="3"/>
      <c r="C43" s="3"/>
      <c r="D43" s="3"/>
      <c r="E43" s="3"/>
      <c r="F43" s="3"/>
      <c r="G43" s="3"/>
      <c r="H43" s="3"/>
      <c r="I43" s="3"/>
      <c r="J43" s="3"/>
      <c r="K43" s="3"/>
    </row>
    <row r="44" spans="1:11" x14ac:dyDescent="0.35">
      <c r="B44" s="5"/>
      <c r="C44" s="5"/>
      <c r="D44" s="6"/>
      <c r="E44" s="13"/>
      <c r="F44" s="13"/>
      <c r="G44" s="7"/>
    </row>
    <row r="45" spans="1:11" ht="15" thickBot="1" x14ac:dyDescent="0.4">
      <c r="A45" s="14" t="s">
        <v>1</v>
      </c>
      <c r="B45" s="15" t="s">
        <v>0</v>
      </c>
      <c r="C45" s="34" t="s">
        <v>34</v>
      </c>
      <c r="D45" s="86" t="s">
        <v>28</v>
      </c>
      <c r="E45" s="87"/>
      <c r="F45" s="87"/>
      <c r="G45" s="88"/>
      <c r="H45" s="15" t="s">
        <v>36</v>
      </c>
      <c r="I45" s="34" t="s">
        <v>37</v>
      </c>
      <c r="J45" s="24" t="s">
        <v>30</v>
      </c>
      <c r="K45" s="24" t="s">
        <v>31</v>
      </c>
    </row>
    <row r="46" spans="1:11" x14ac:dyDescent="0.35">
      <c r="A46" s="52"/>
      <c r="B46" s="53"/>
      <c r="C46" s="35"/>
      <c r="D46" s="89"/>
      <c r="E46" s="90"/>
      <c r="F46" s="90"/>
      <c r="G46" s="91"/>
      <c r="H46" s="62"/>
      <c r="I46" s="38"/>
      <c r="J46" s="29">
        <f>IF(AND($D$10="Gran empresa",C46="Recerca"),Hoja2!$C$15,IF(AND($D$10="Gran empresa",C46="Desenvolupament"),Hoja2!$C$18,IF(AND($D$10="Mitjana empresa",C46="Recerca"),Hoja2!$C$14,IF(AND($D$10="Mitjana empresa",C46="Desenvolupament"),Hoja2!$C$17,IF(AND($D$10="Petita empresa",C46="Recerca"),Hoja2!$C$13,IF(AND($D$10="Petita empresa",C46="Desenvolupament"),Hoja2!$C$16,0))))))</f>
        <v>0</v>
      </c>
      <c r="K46" s="25">
        <f t="shared" ref="K46:K54" si="6">+J46*I46</f>
        <v>0</v>
      </c>
    </row>
    <row r="47" spans="1:11" x14ac:dyDescent="0.35">
      <c r="A47" s="52"/>
      <c r="B47" s="53"/>
      <c r="C47" s="35"/>
      <c r="D47" s="92"/>
      <c r="E47" s="93"/>
      <c r="F47" s="93"/>
      <c r="G47" s="94"/>
      <c r="H47" s="62"/>
      <c r="I47" s="38"/>
      <c r="J47" s="29">
        <f>IF(AND($D$10="Gran empresa",C47="Recerca"),Hoja2!$C$15,IF(AND($D$10="Gran empresa",C47="Desenvolupament"),Hoja2!$C$18,IF(AND($D$10="Mitjana empresa",C47="Recerca"),Hoja2!$C$14,IF(AND($D$10="Mitjana empresa",C47="Desenvolupament"),Hoja2!$C$17,IF(AND($D$10="Petita empresa",C47="Recerca"),Hoja2!$C$13,IF(AND($D$10="Petita empresa",C47="Desenvolupament"),Hoja2!$C$16,0))))))</f>
        <v>0</v>
      </c>
      <c r="K47" s="25">
        <f t="shared" si="6"/>
        <v>0</v>
      </c>
    </row>
    <row r="48" spans="1:11" x14ac:dyDescent="0.35">
      <c r="A48" s="52"/>
      <c r="B48" s="53"/>
      <c r="C48" s="35"/>
      <c r="D48" s="92"/>
      <c r="E48" s="93"/>
      <c r="F48" s="93"/>
      <c r="G48" s="94"/>
      <c r="H48" s="62"/>
      <c r="I48" s="38"/>
      <c r="J48" s="29">
        <f>IF(AND($D$10="Gran empresa",C48="Recerca"),Hoja2!$C$15,IF(AND($D$10="Gran empresa",C48="Desenvolupament"),Hoja2!$C$18,IF(AND($D$10="Mitjana empresa",C48="Recerca"),Hoja2!$C$14,IF(AND($D$10="Mitjana empresa",C48="Desenvolupament"),Hoja2!$C$17,IF(AND($D$10="Petita empresa",C48="Recerca"),Hoja2!$C$13,IF(AND($D$10="Petita empresa",C48="Desenvolupament"),Hoja2!$C$16,0))))))</f>
        <v>0</v>
      </c>
      <c r="K48" s="25">
        <f t="shared" si="6"/>
        <v>0</v>
      </c>
    </row>
    <row r="49" spans="1:12" x14ac:dyDescent="0.35">
      <c r="A49" s="52"/>
      <c r="B49" s="53"/>
      <c r="C49" s="35"/>
      <c r="D49" s="92"/>
      <c r="E49" s="93"/>
      <c r="F49" s="93"/>
      <c r="G49" s="94"/>
      <c r="H49" s="62"/>
      <c r="I49" s="38"/>
      <c r="J49" s="29">
        <f>IF(AND($D$10="Gran empresa",C49="Recerca"),Hoja2!$C$15,IF(AND($D$10="Gran empresa",C49="Desenvolupament"),Hoja2!$C$18,IF(AND($D$10="Mitjana empresa",C49="Recerca"),Hoja2!$C$14,IF(AND($D$10="Mitjana empresa",C49="Desenvolupament"),Hoja2!$C$17,IF(AND($D$10="Petita empresa",C49="Recerca"),Hoja2!$C$13,IF(AND($D$10="Petita empresa",C49="Desenvolupament"),Hoja2!$C$16,0))))))</f>
        <v>0</v>
      </c>
      <c r="K49" s="25">
        <f t="shared" si="6"/>
        <v>0</v>
      </c>
    </row>
    <row r="50" spans="1:12" x14ac:dyDescent="0.35">
      <c r="A50" s="52"/>
      <c r="B50" s="53"/>
      <c r="C50" s="35"/>
      <c r="D50" s="92"/>
      <c r="E50" s="93"/>
      <c r="F50" s="93"/>
      <c r="G50" s="94"/>
      <c r="H50" s="62"/>
      <c r="I50" s="38"/>
      <c r="J50" s="29">
        <f>IF(AND($D$10="Gran empresa",C50="Recerca"),Hoja2!$C$15,IF(AND($D$10="Gran empresa",C50="Desenvolupament"),Hoja2!$C$18,IF(AND($D$10="Mitjana empresa",C50="Recerca"),Hoja2!$C$14,IF(AND($D$10="Mitjana empresa",C50="Desenvolupament"),Hoja2!$C$17,IF(AND($D$10="Petita empresa",C50="Recerca"),Hoja2!$C$13,IF(AND($D$10="Petita empresa",C50="Desenvolupament"),Hoja2!$C$16,0))))))</f>
        <v>0</v>
      </c>
      <c r="K50" s="25">
        <f t="shared" si="6"/>
        <v>0</v>
      </c>
    </row>
    <row r="51" spans="1:12" x14ac:dyDescent="0.35">
      <c r="A51" s="52"/>
      <c r="B51" s="53"/>
      <c r="C51" s="35"/>
      <c r="D51" s="92"/>
      <c r="E51" s="93"/>
      <c r="F51" s="93"/>
      <c r="G51" s="94"/>
      <c r="H51" s="62"/>
      <c r="I51" s="38"/>
      <c r="J51" s="29">
        <f>IF(AND($D$10="Gran empresa",C51="Recerca"),Hoja2!$C$15,IF(AND($D$10="Gran empresa",C51="Desenvolupament"),Hoja2!$C$18,IF(AND($D$10="Mitjana empresa",C51="Recerca"),Hoja2!$C$14,IF(AND($D$10="Mitjana empresa",C51="Desenvolupament"),Hoja2!$C$17,IF(AND($D$10="Petita empresa",C51="Recerca"),Hoja2!$C$13,IF(AND($D$10="Petita empresa",C51="Desenvolupament"),Hoja2!$C$16,0))))))</f>
        <v>0</v>
      </c>
      <c r="K51" s="25">
        <f t="shared" si="6"/>
        <v>0</v>
      </c>
    </row>
    <row r="52" spans="1:12" x14ac:dyDescent="0.35">
      <c r="A52" s="52"/>
      <c r="B52" s="53"/>
      <c r="C52" s="35"/>
      <c r="D52" s="92"/>
      <c r="E52" s="93"/>
      <c r="F52" s="93"/>
      <c r="G52" s="94"/>
      <c r="H52" s="62"/>
      <c r="I52" s="38"/>
      <c r="J52" s="29">
        <f>IF(AND($D$10="Gran empresa",C52="Recerca"),Hoja2!$C$15,IF(AND($D$10="Gran empresa",C52="Desenvolupament"),Hoja2!$C$18,IF(AND($D$10="Mitjana empresa",C52="Recerca"),Hoja2!$C$14,IF(AND($D$10="Mitjana empresa",C52="Desenvolupament"),Hoja2!$C$17,IF(AND($D$10="Petita empresa",C52="Recerca"),Hoja2!$C$13,IF(AND($D$10="Petita empresa",C52="Desenvolupament"),Hoja2!$C$16,0))))))</f>
        <v>0</v>
      </c>
      <c r="K52" s="25">
        <f t="shared" si="6"/>
        <v>0</v>
      </c>
    </row>
    <row r="53" spans="1:12" x14ac:dyDescent="0.35">
      <c r="A53" s="52"/>
      <c r="B53" s="53"/>
      <c r="C53" s="35"/>
      <c r="D53" s="92"/>
      <c r="E53" s="93"/>
      <c r="F53" s="93"/>
      <c r="G53" s="94"/>
      <c r="H53" s="62"/>
      <c r="I53" s="38"/>
      <c r="J53" s="29">
        <f>IF(AND($D$10="Gran empresa",C53="Recerca"),Hoja2!$C$15,IF(AND($D$10="Gran empresa",C53="Desenvolupament"),Hoja2!$C$18,IF(AND($D$10="Mitjana empresa",C53="Recerca"),Hoja2!$C$14,IF(AND($D$10="Mitjana empresa",C53="Desenvolupament"),Hoja2!$C$17,IF(AND($D$10="Petita empresa",C53="Recerca"),Hoja2!$C$13,IF(AND($D$10="Petita empresa",C53="Desenvolupament"),Hoja2!$C$16,0))))))</f>
        <v>0</v>
      </c>
      <c r="K53" s="25">
        <f t="shared" si="6"/>
        <v>0</v>
      </c>
    </row>
    <row r="54" spans="1:12" x14ac:dyDescent="0.35">
      <c r="A54" s="52"/>
      <c r="B54" s="53"/>
      <c r="C54" s="35"/>
      <c r="D54" s="92"/>
      <c r="E54" s="93"/>
      <c r="F54" s="93"/>
      <c r="G54" s="94"/>
      <c r="H54" s="62"/>
      <c r="I54" s="38"/>
      <c r="J54" s="29">
        <f>IF(AND($D$10="Gran empresa",C54="Recerca"),Hoja2!$C$15,IF(AND($D$10="Gran empresa",C54="Desenvolupament"),Hoja2!$C$18,IF(AND($D$10="Mitjana empresa",C54="Recerca"),Hoja2!$C$14,IF(AND($D$10="Mitjana empresa",C54="Desenvolupament"),Hoja2!$C$17,IF(AND($D$10="Petita empresa",C54="Recerca"),Hoja2!$C$13,IF(AND($D$10="Petita empresa",C54="Desenvolupament"),Hoja2!$C$16,0))))))</f>
        <v>0</v>
      </c>
      <c r="K54" s="25">
        <f t="shared" si="6"/>
        <v>0</v>
      </c>
    </row>
    <row r="55" spans="1:12" x14ac:dyDescent="0.35">
      <c r="A55" s="52"/>
      <c r="B55" s="53"/>
      <c r="C55" s="35"/>
      <c r="D55" s="92"/>
      <c r="E55" s="93"/>
      <c r="F55" s="93"/>
      <c r="G55" s="94"/>
      <c r="H55" s="62"/>
      <c r="I55" s="38"/>
      <c r="J55" s="29">
        <f>IF(AND($D$10="Gran empresa",C55="Recerca"),Hoja2!$C$15,IF(AND($D$10="Gran empresa",C55="Desenvolupament"),Hoja2!$C$18,IF(AND($D$10="Mitjana empresa",C55="Recerca"),Hoja2!$C$14,IF(AND($D$10="Mitjana empresa",C55="Desenvolupament"),Hoja2!$C$17,IF(AND($D$10="Petita empresa",C55="Recerca"),Hoja2!$C$13,IF(AND($D$10="Petita empresa",C55="Desenvolupament"),Hoja2!$C$16,0))))))</f>
        <v>0</v>
      </c>
      <c r="K55" s="25">
        <f>+J55*I55</f>
        <v>0</v>
      </c>
    </row>
    <row r="56" spans="1:12" x14ac:dyDescent="0.35">
      <c r="A56" s="16"/>
      <c r="B56" s="17"/>
      <c r="C56" s="17"/>
      <c r="D56" s="97" t="s">
        <v>5</v>
      </c>
      <c r="E56" s="98"/>
      <c r="F56" s="98"/>
      <c r="G56" s="99"/>
      <c r="H56" s="19">
        <f>SUM(H46:H55)</f>
        <v>0</v>
      </c>
      <c r="I56" s="19">
        <f>SUM(I46:I55)</f>
        <v>0</v>
      </c>
      <c r="J56" s="28">
        <f>IF(I56=0,0,K56/I56)</f>
        <v>0</v>
      </c>
      <c r="K56" s="19">
        <f>SUM(K46:K55)</f>
        <v>0</v>
      </c>
    </row>
    <row r="57" spans="1:12" x14ac:dyDescent="0.35">
      <c r="A57" s="3"/>
      <c r="B57" s="3"/>
      <c r="C57" s="3"/>
      <c r="D57" s="3"/>
      <c r="E57" s="3"/>
      <c r="F57" s="3"/>
      <c r="G57" s="3"/>
      <c r="H57" s="3"/>
      <c r="I57" s="3"/>
      <c r="J57" s="3"/>
      <c r="K57" s="3"/>
    </row>
    <row r="58" spans="1:12" x14ac:dyDescent="0.35">
      <c r="A58" s="1" t="s">
        <v>29</v>
      </c>
      <c r="G58" s="9"/>
    </row>
    <row r="59" spans="1:12" x14ac:dyDescent="0.35">
      <c r="A59" s="1"/>
      <c r="G59" s="9"/>
    </row>
    <row r="60" spans="1:12" ht="15" thickBot="1" x14ac:dyDescent="0.4">
      <c r="B60" s="15" t="s">
        <v>0</v>
      </c>
      <c r="C60" s="30" t="s">
        <v>34</v>
      </c>
      <c r="D60" s="86" t="s">
        <v>28</v>
      </c>
      <c r="E60" s="87"/>
      <c r="F60" s="87"/>
      <c r="G60" s="88"/>
      <c r="H60" s="15" t="s">
        <v>36</v>
      </c>
      <c r="I60" s="30" t="s">
        <v>37</v>
      </c>
      <c r="J60" s="24" t="s">
        <v>30</v>
      </c>
      <c r="K60" s="79" t="s">
        <v>31</v>
      </c>
    </row>
    <row r="61" spans="1:12" x14ac:dyDescent="0.35">
      <c r="A61" s="48"/>
      <c r="B61" s="63"/>
      <c r="C61" s="73"/>
      <c r="D61" s="89"/>
      <c r="E61" s="90"/>
      <c r="F61" s="90"/>
      <c r="G61" s="91"/>
      <c r="H61" s="62"/>
      <c r="I61" s="38"/>
      <c r="J61" s="80">
        <v>1</v>
      </c>
      <c r="K61" s="78">
        <f>+I61*J61</f>
        <v>0</v>
      </c>
      <c r="L61" s="67" t="s">
        <v>58</v>
      </c>
    </row>
    <row r="62" spans="1:12" x14ac:dyDescent="0.35">
      <c r="A62" s="48"/>
      <c r="B62" s="53"/>
      <c r="C62" s="74"/>
      <c r="D62" s="92"/>
      <c r="E62" s="93"/>
      <c r="F62" s="93"/>
      <c r="G62" s="94"/>
      <c r="H62" s="62"/>
      <c r="I62" s="38"/>
      <c r="J62" s="80">
        <v>1</v>
      </c>
      <c r="K62" s="78">
        <f>+I62*J62</f>
        <v>0</v>
      </c>
      <c r="L62" s="67" t="s">
        <v>58</v>
      </c>
    </row>
    <row r="63" spans="1:12" x14ac:dyDescent="0.35">
      <c r="A63" s="42"/>
      <c r="B63" s="17"/>
      <c r="C63" s="17"/>
      <c r="D63" s="97"/>
      <c r="E63" s="98"/>
      <c r="F63" s="98"/>
      <c r="G63" s="99"/>
      <c r="H63" s="19">
        <f>SUM(H61:H62)</f>
        <v>0</v>
      </c>
      <c r="I63" s="19">
        <f>SUM(I61:I62)</f>
        <v>0</v>
      </c>
      <c r="J63" s="81">
        <f>IF(I63=0,0,K63/I63)</f>
        <v>0</v>
      </c>
      <c r="K63" s="70">
        <f>SUM(K61:K62)</f>
        <v>0</v>
      </c>
    </row>
    <row r="64" spans="1:12" x14ac:dyDescent="0.35">
      <c r="A64" s="48"/>
      <c r="G64" s="9"/>
    </row>
    <row r="65" spans="1:12" x14ac:dyDescent="0.35">
      <c r="A65" s="48"/>
      <c r="G65" s="9"/>
    </row>
    <row r="66" spans="1:12" x14ac:dyDescent="0.35">
      <c r="A66" s="49"/>
      <c r="B66" s="10" t="s">
        <v>6</v>
      </c>
      <c r="C66" s="10"/>
      <c r="D66" s="11"/>
      <c r="E66" s="12"/>
      <c r="F66" s="12"/>
      <c r="G66" s="11"/>
    </row>
    <row r="67" spans="1:12" ht="15" thickBot="1" x14ac:dyDescent="0.4">
      <c r="E67" s="107" t="s">
        <v>36</v>
      </c>
      <c r="F67" s="108"/>
      <c r="G67" s="108"/>
      <c r="H67" s="109"/>
      <c r="I67" s="30" t="s">
        <v>37</v>
      </c>
      <c r="J67" s="24" t="s">
        <v>30</v>
      </c>
      <c r="K67" s="24" t="s">
        <v>31</v>
      </c>
    </row>
    <row r="68" spans="1:12" x14ac:dyDescent="0.35">
      <c r="B68" s="112" t="s">
        <v>8</v>
      </c>
      <c r="C68" s="113"/>
      <c r="D68" s="32" t="s">
        <v>2</v>
      </c>
      <c r="E68" s="110">
        <f>+SUMIFS(H20:H27,B20:B27,B68)</f>
        <v>0</v>
      </c>
      <c r="F68" s="110"/>
      <c r="G68" s="110"/>
      <c r="H68" s="111">
        <f>+SUM(E68:E71)</f>
        <v>0</v>
      </c>
      <c r="I68" s="43">
        <f>+SUMIFS(I20:I27,C20:C27,B68)</f>
        <v>0</v>
      </c>
      <c r="J68" s="44">
        <f>IF(K68=0,0,K68/I68)</f>
        <v>0</v>
      </c>
      <c r="K68" s="23">
        <f>+SUMIFS(K20:K27,C20:C27,B68)</f>
        <v>0</v>
      </c>
      <c r="L68" s="67"/>
    </row>
    <row r="69" spans="1:12" x14ac:dyDescent="0.35">
      <c r="B69" s="114"/>
      <c r="C69" s="115"/>
      <c r="D69" s="32" t="s">
        <v>4</v>
      </c>
      <c r="E69" s="110">
        <f>+SUMIFS(H34:H40,B34:B40,B68)</f>
        <v>0</v>
      </c>
      <c r="F69" s="110"/>
      <c r="G69" s="110"/>
      <c r="H69" s="111"/>
      <c r="I69" s="43">
        <f>+SUMIFS(I34:I40,C34:C40,B68)</f>
        <v>0</v>
      </c>
      <c r="J69" s="44">
        <f t="shared" ref="J69:J70" si="7">IF(K69=0,0,K69/I69)</f>
        <v>0</v>
      </c>
      <c r="K69" s="23">
        <f>+SUMIFS(K34:K40,C34:C40,B68)</f>
        <v>0</v>
      </c>
    </row>
    <row r="70" spans="1:12" x14ac:dyDescent="0.35">
      <c r="B70" s="114"/>
      <c r="C70" s="115"/>
      <c r="D70" s="32" t="s">
        <v>3</v>
      </c>
      <c r="E70" s="110">
        <f>+SUMIFS(H46:H55,B46:B55,B68)</f>
        <v>0</v>
      </c>
      <c r="F70" s="110"/>
      <c r="G70" s="110"/>
      <c r="H70" s="111"/>
      <c r="I70" s="43">
        <f>+SUMIFS(I46:I55,C46:C55,B68)</f>
        <v>0</v>
      </c>
      <c r="J70" s="44">
        <f t="shared" si="7"/>
        <v>0</v>
      </c>
      <c r="K70" s="23">
        <f>+SUMIFS(K46:K55,C46:C55,B68)</f>
        <v>0</v>
      </c>
    </row>
    <row r="71" spans="1:12" x14ac:dyDescent="0.35">
      <c r="B71" s="116"/>
      <c r="C71" s="117"/>
      <c r="D71" s="32" t="s">
        <v>23</v>
      </c>
      <c r="E71" s="110">
        <f>+E68*Hoja2!$B$22</f>
        <v>0</v>
      </c>
      <c r="F71" s="110"/>
      <c r="G71" s="110"/>
      <c r="H71" s="111"/>
      <c r="I71" s="43">
        <f>+I68*Hoja2!$B$22</f>
        <v>0</v>
      </c>
      <c r="J71" s="44">
        <f>IF(K71=0,0,K71/I71)</f>
        <v>0</v>
      </c>
      <c r="K71" s="68">
        <f>+K68*Hoja2!$B$22</f>
        <v>0</v>
      </c>
    </row>
    <row r="72" spans="1:12" x14ac:dyDescent="0.35">
      <c r="B72" s="112" t="s">
        <v>7</v>
      </c>
      <c r="C72" s="113"/>
      <c r="D72" s="32" t="s">
        <v>2</v>
      </c>
      <c r="E72" s="110">
        <f>+SUMIFS(H20:H27,B20:B27,B72)</f>
        <v>0</v>
      </c>
      <c r="F72" s="110"/>
      <c r="G72" s="110"/>
      <c r="H72" s="111">
        <f>+SUM(E72:E75)</f>
        <v>0</v>
      </c>
      <c r="I72" s="43">
        <f>+SUMIFS(I20:I27,C20:C27,B72)</f>
        <v>0</v>
      </c>
      <c r="J72" s="44">
        <f t="shared" ref="J72:J76" si="8">IF(K72=0,0,K72/I72)</f>
        <v>0</v>
      </c>
      <c r="K72" s="23">
        <f>+SUMIFS(K20:K27,C20:C27,B72)</f>
        <v>0</v>
      </c>
    </row>
    <row r="73" spans="1:12" x14ac:dyDescent="0.35">
      <c r="B73" s="114"/>
      <c r="C73" s="115"/>
      <c r="D73" s="32" t="s">
        <v>4</v>
      </c>
      <c r="E73" s="110">
        <f>+SUMIFS(H34:H40,B34:B40,B72)</f>
        <v>0</v>
      </c>
      <c r="F73" s="110"/>
      <c r="G73" s="110"/>
      <c r="H73" s="111"/>
      <c r="I73" s="43">
        <f>+SUMIFS(I34:I40,C34:C40,B72)</f>
        <v>0</v>
      </c>
      <c r="J73" s="44">
        <f t="shared" si="8"/>
        <v>0</v>
      </c>
      <c r="K73" s="23">
        <f>+SUMIFS(K34:K40,C34:C40,B72)</f>
        <v>0</v>
      </c>
    </row>
    <row r="74" spans="1:12" x14ac:dyDescent="0.35">
      <c r="B74" s="114"/>
      <c r="C74" s="115"/>
      <c r="D74" s="32" t="s">
        <v>3</v>
      </c>
      <c r="E74" s="110">
        <f>+SUMIFS(H46:H55,B46:B55,B72)</f>
        <v>0</v>
      </c>
      <c r="F74" s="110"/>
      <c r="G74" s="110"/>
      <c r="H74" s="111"/>
      <c r="I74" s="43">
        <f>+SUMIFS(I46:I55,C46:C55,B72)</f>
        <v>0</v>
      </c>
      <c r="J74" s="44">
        <f t="shared" si="8"/>
        <v>0</v>
      </c>
      <c r="K74" s="23">
        <f>+SUMIFS(K46:K55,C46:C55,B72)</f>
        <v>0</v>
      </c>
    </row>
    <row r="75" spans="1:12" x14ac:dyDescent="0.35">
      <c r="B75" s="116"/>
      <c r="C75" s="117"/>
      <c r="D75" s="32" t="s">
        <v>23</v>
      </c>
      <c r="E75" s="110">
        <f>+E72*Hoja2!$B$22</f>
        <v>0</v>
      </c>
      <c r="F75" s="110"/>
      <c r="G75" s="110"/>
      <c r="H75" s="111"/>
      <c r="I75" s="43">
        <f>+I72*Hoja2!$B$22</f>
        <v>0</v>
      </c>
      <c r="J75" s="44">
        <f t="shared" si="8"/>
        <v>0</v>
      </c>
      <c r="K75" s="68">
        <f>+K72*Hoja2!$B$22</f>
        <v>0</v>
      </c>
    </row>
    <row r="76" spans="1:12" x14ac:dyDescent="0.35">
      <c r="B76" s="118" t="s">
        <v>41</v>
      </c>
      <c r="C76" s="119"/>
      <c r="D76" s="32" t="s">
        <v>42</v>
      </c>
      <c r="E76" s="110">
        <f>+H63</f>
        <v>0</v>
      </c>
      <c r="F76" s="110"/>
      <c r="G76" s="110"/>
      <c r="H76" s="33">
        <f>+E76</f>
        <v>0</v>
      </c>
      <c r="I76" s="43">
        <f>+I63</f>
        <v>0</v>
      </c>
      <c r="J76" s="44">
        <f t="shared" si="8"/>
        <v>0</v>
      </c>
      <c r="K76" s="23">
        <f>+I76</f>
        <v>0</v>
      </c>
    </row>
    <row r="77" spans="1:12" ht="15.5" x14ac:dyDescent="0.35">
      <c r="E77" s="106">
        <f>SUM(E68:E76)</f>
        <v>0</v>
      </c>
      <c r="F77" s="106"/>
      <c r="G77" s="106"/>
      <c r="H77" s="46">
        <f>+H76+H72+H68</f>
        <v>0</v>
      </c>
      <c r="I77" s="47">
        <f>SUM(I68:I76)</f>
        <v>0</v>
      </c>
      <c r="J77" s="69">
        <f>IF(K77=0,0,K77/I77)</f>
        <v>0</v>
      </c>
      <c r="K77" s="47">
        <f>SUM(K68:K76)</f>
        <v>0</v>
      </c>
    </row>
  </sheetData>
  <sheetProtection algorithmName="SHA-512" hashValue="oj+jP0XlniVwqbNe/3sxonHxOIqAWfuQ0FWm3u/4NpQJY/d5C+qfosJLGIdmlZWdPYq21cecT/vVrQmLdc5TdQ==" saltValue="6vL6/kH1E8xq50buGY3jlQ==" spinCount="100000" sheet="1" insertRows="0" deleteRows="0" selectLockedCells="1"/>
  <mergeCells count="49">
    <mergeCell ref="B68:C71"/>
    <mergeCell ref="B72:C75"/>
    <mergeCell ref="B76:C76"/>
    <mergeCell ref="D50:G50"/>
    <mergeCell ref="D51:G51"/>
    <mergeCell ref="D52:G52"/>
    <mergeCell ref="E74:G74"/>
    <mergeCell ref="E75:G75"/>
    <mergeCell ref="E76:G76"/>
    <mergeCell ref="D62:G62"/>
    <mergeCell ref="D56:G56"/>
    <mergeCell ref="D63:G63"/>
    <mergeCell ref="D60:G60"/>
    <mergeCell ref="D61:G61"/>
    <mergeCell ref="E77:G77"/>
    <mergeCell ref="E67:H67"/>
    <mergeCell ref="E69:G69"/>
    <mergeCell ref="E70:G70"/>
    <mergeCell ref="E71:G71"/>
    <mergeCell ref="E72:G72"/>
    <mergeCell ref="E73:G73"/>
    <mergeCell ref="E68:G68"/>
    <mergeCell ref="H68:H71"/>
    <mergeCell ref="H72:H75"/>
    <mergeCell ref="D48:G48"/>
    <mergeCell ref="D49:G49"/>
    <mergeCell ref="D53:G53"/>
    <mergeCell ref="D54:G54"/>
    <mergeCell ref="D55:G55"/>
    <mergeCell ref="A13:C13"/>
    <mergeCell ref="A14:C14"/>
    <mergeCell ref="A15:C15"/>
    <mergeCell ref="D8:G8"/>
    <mergeCell ref="D9:G9"/>
    <mergeCell ref="D10:G10"/>
    <mergeCell ref="A8:C8"/>
    <mergeCell ref="A9:C9"/>
    <mergeCell ref="A10:C10"/>
    <mergeCell ref="A11:C11"/>
    <mergeCell ref="A12:C12"/>
    <mergeCell ref="D11:G11"/>
    <mergeCell ref="D12:G12"/>
    <mergeCell ref="D45:G45"/>
    <mergeCell ref="D46:G46"/>
    <mergeCell ref="D47:G47"/>
    <mergeCell ref="D13:G13"/>
    <mergeCell ref="D14:G14"/>
    <mergeCell ref="D15:G15"/>
    <mergeCell ref="D41:G41"/>
  </mergeCells>
  <dataValidations disablePrompts="1" count="1">
    <dataValidation type="decimal" allowBlank="1" showInputMessage="1" showErrorMessage="1" sqref="H61:H62" xr:uid="{DFF60B49-F44A-4AEC-80D0-816327282806}">
      <formula1>0</formula1>
      <formula2>1500</formula2>
    </dataValidation>
  </dataValidations>
  <pageMargins left="0.7" right="0.7" top="0.75" bottom="0.75" header="0.3" footer="0.3"/>
  <pageSetup paperSize="9" scale="47" orientation="portrait" r:id="rId1"/>
  <headerFooter>
    <oddFooter>&amp;R&amp;7Pressupost sol·licitud nuclis ECR
Versió 1, 8 d'abril de 2021</oddFooter>
  </headerFooter>
  <colBreaks count="1" manualBreakCount="1">
    <brk id="9" max="76" man="1"/>
  </colBreaks>
  <ignoredErrors>
    <ignoredError sqref="H20" unlockedFormula="1"/>
  </ignoredError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FDDA2553-4E36-48AE-8349-D39DFFA0947F}">
          <x14:formula1>
            <xm:f>Hoja2!$A$2:$A$3</xm:f>
          </x14:formula1>
          <xm:sqref>B46:C55 B20:C27 B34:C40</xm:sqref>
        </x14:dataValidation>
        <x14:dataValidation type="list" allowBlank="1" showInputMessage="1" showErrorMessage="1" xr:uid="{23F30BEC-C76F-4A6D-BA2C-49547B64A5F6}">
          <x14:formula1>
            <xm:f>Hoja2!$C$8:$C$10</xm:f>
          </x14:formula1>
          <xm:sqref>D9:D10 H10</xm:sqref>
        </x14:dataValidation>
        <x14:dataValidation type="list" allowBlank="1" showInputMessage="1" showErrorMessage="1" xr:uid="{BD794E38-085A-43A5-AB80-F91B49B72A98}">
          <x14:formula1>
            <xm:f>Hoja2!$C$2:$C$3</xm:f>
          </x14:formula1>
          <xm:sqref>D13</xm:sqref>
        </x14:dataValidation>
        <x14:dataValidation type="list" allowBlank="1" showInputMessage="1" showErrorMessage="1" xr:uid="{03A74ED1-6026-47C7-98B3-C01F3C66A306}">
          <x14:formula1>
            <xm:f>Hoja2!$A$4</xm:f>
          </x14:formula1>
          <xm:sqref>B61:C62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72A41-ECD6-4E6B-A7FB-E5743E90BB8D}">
  <sheetPr codeName="Hoja2"/>
  <dimension ref="A1:C22"/>
  <sheetViews>
    <sheetView workbookViewId="0">
      <selection activeCell="B23" sqref="B23"/>
    </sheetView>
  </sheetViews>
  <sheetFormatPr defaultColWidth="11.453125" defaultRowHeight="14.5" x14ac:dyDescent="0.35"/>
  <cols>
    <col min="1" max="1" width="16.26953125" bestFit="1" customWidth="1"/>
    <col min="3" max="3" width="15.7265625" customWidth="1"/>
  </cols>
  <sheetData>
    <row r="1" spans="1:3" x14ac:dyDescent="0.35">
      <c r="A1" s="20" t="s">
        <v>0</v>
      </c>
      <c r="C1" s="20" t="s">
        <v>18</v>
      </c>
    </row>
    <row r="2" spans="1:3" x14ac:dyDescent="0.35">
      <c r="A2" t="s">
        <v>8</v>
      </c>
      <c r="C2" t="s">
        <v>16</v>
      </c>
    </row>
    <row r="3" spans="1:3" x14ac:dyDescent="0.35">
      <c r="A3" t="s">
        <v>7</v>
      </c>
      <c r="C3" t="s">
        <v>17</v>
      </c>
    </row>
    <row r="4" spans="1:3" x14ac:dyDescent="0.35">
      <c r="A4" t="s">
        <v>41</v>
      </c>
    </row>
    <row r="7" spans="1:3" x14ac:dyDescent="0.35">
      <c r="A7" s="20" t="s">
        <v>19</v>
      </c>
      <c r="C7" s="20" t="s">
        <v>32</v>
      </c>
    </row>
    <row r="8" spans="1:3" x14ac:dyDescent="0.35">
      <c r="A8" t="s">
        <v>20</v>
      </c>
      <c r="C8" t="s">
        <v>25</v>
      </c>
    </row>
    <row r="9" spans="1:3" x14ac:dyDescent="0.35">
      <c r="A9" t="s">
        <v>21</v>
      </c>
      <c r="C9" t="s">
        <v>26</v>
      </c>
    </row>
    <row r="10" spans="1:3" x14ac:dyDescent="0.35">
      <c r="C10" t="s">
        <v>27</v>
      </c>
    </row>
    <row r="12" spans="1:3" x14ac:dyDescent="0.35">
      <c r="A12" s="27" t="s">
        <v>0</v>
      </c>
      <c r="B12" s="27" t="s">
        <v>32</v>
      </c>
      <c r="C12" s="27" t="s">
        <v>33</v>
      </c>
    </row>
    <row r="13" spans="1:3" x14ac:dyDescent="0.35">
      <c r="A13" t="s">
        <v>8</v>
      </c>
      <c r="B13" t="s">
        <v>25</v>
      </c>
      <c r="C13" s="26">
        <v>0.7</v>
      </c>
    </row>
    <row r="14" spans="1:3" x14ac:dyDescent="0.35">
      <c r="A14" t="s">
        <v>8</v>
      </c>
      <c r="B14" t="s">
        <v>26</v>
      </c>
      <c r="C14" s="26">
        <v>0.6</v>
      </c>
    </row>
    <row r="15" spans="1:3" x14ac:dyDescent="0.35">
      <c r="A15" t="s">
        <v>8</v>
      </c>
      <c r="B15" t="s">
        <v>27</v>
      </c>
      <c r="C15" s="26">
        <v>0.5</v>
      </c>
    </row>
    <row r="16" spans="1:3" x14ac:dyDescent="0.35">
      <c r="A16" t="s">
        <v>7</v>
      </c>
      <c r="B16" t="s">
        <v>25</v>
      </c>
      <c r="C16" s="26">
        <v>0.45</v>
      </c>
    </row>
    <row r="17" spans="1:3" x14ac:dyDescent="0.35">
      <c r="A17" t="s">
        <v>7</v>
      </c>
      <c r="B17" t="s">
        <v>26</v>
      </c>
      <c r="C17" s="26">
        <v>0.35</v>
      </c>
    </row>
    <row r="18" spans="1:3" x14ac:dyDescent="0.35">
      <c r="A18" t="s">
        <v>7</v>
      </c>
      <c r="B18" t="s">
        <v>27</v>
      </c>
      <c r="C18" s="26">
        <v>0.25</v>
      </c>
    </row>
    <row r="22" spans="1:3" x14ac:dyDescent="0.35">
      <c r="A22" s="20" t="s">
        <v>43</v>
      </c>
      <c r="B22" s="51">
        <v>7.0000000000000007E-2</v>
      </c>
    </row>
  </sheetData>
  <sheetProtection algorithmName="SHA-512" hashValue="TS/RW+QMhsZeq9IM6Xt7tPY8CvFGsk6fKkpyavB8ATl1qvPBmATUZP4SAwsv/tA7img4nv4NRFzRsaMrQhp6hw==" saltValue="ps4j2Vrsnt8DyYThh2DKCw==" spinCount="100000"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3</vt:i4>
      </vt:variant>
      <vt:variant>
        <vt:lpstr>Intervals amb nom</vt:lpstr>
      </vt:variant>
      <vt:variant>
        <vt:i4>1</vt:i4>
      </vt:variant>
    </vt:vector>
  </HeadingPairs>
  <TitlesOfParts>
    <vt:vector size="4" baseType="lpstr">
      <vt:lpstr>Instruccions</vt:lpstr>
      <vt:lpstr>Pressupost</vt:lpstr>
      <vt:lpstr>Hoja2</vt:lpstr>
      <vt:lpstr>Pressupost!Àrea_d'impressió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Pressupost RDECR20</dc:title>
  <dc:creator>Generalitat de Catalunya. ACCIÓ</dc:creator>
  <cp:keywords>ACCIÓ nuclis economia circular R+D Innovació ARC</cp:keywords>
  <cp:lastModifiedBy>Conrad Morales Caula</cp:lastModifiedBy>
  <dcterms:created xsi:type="dcterms:W3CDTF">2020-06-25T16:30:45Z</dcterms:created>
  <dcterms:modified xsi:type="dcterms:W3CDTF">2021-06-02T08:07:54Z</dcterms:modified>
</cp:coreProperties>
</file>