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11723_ICEC\12784_ADTE\AJUTS\01 ARs\2025 - AR\ARs Explotació\2_Models\3_Justificació\"/>
    </mc:Choice>
  </mc:AlternateContent>
  <bookViews>
    <workbookView xWindow="0" yWindow="0" windowWidth="24000" windowHeight="9000" activeTab="5"/>
  </bookViews>
  <sheets>
    <sheet name="Annex 1" sheetId="20" r:id="rId1"/>
    <sheet name="Annex 2" sheetId="11" r:id="rId2"/>
    <sheet name="Annex 3_AE Temporada" sheetId="15" r:id="rId3"/>
    <sheet name="Annex 4_AE Gira" sheetId="16" r:id="rId4"/>
    <sheet name="Annex 5" sheetId="19" r:id="rId5"/>
    <sheet name="Annex 6" sheetId="10" r:id="rId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4" i="19" l="1"/>
  <c r="AG27" i="16"/>
  <c r="AI27" i="16"/>
  <c r="AH27" i="16"/>
  <c r="AF26" i="16"/>
  <c r="AI26" i="16" s="1"/>
  <c r="AF25" i="16"/>
  <c r="AI25" i="16" s="1"/>
  <c r="AF24" i="16"/>
  <c r="AI24" i="16" s="1"/>
  <c r="AF23" i="16"/>
  <c r="AI23" i="16" s="1"/>
  <c r="AF22" i="16"/>
  <c r="AI22" i="16" s="1"/>
  <c r="AF21" i="16"/>
  <c r="AI21" i="16" s="1"/>
  <c r="AF20" i="16"/>
  <c r="AI20" i="16" s="1"/>
  <c r="AF19" i="16"/>
  <c r="AI19" i="16" s="1"/>
  <c r="AF18" i="16"/>
  <c r="AI18" i="16" s="1"/>
  <c r="AF17" i="16"/>
  <c r="AI17" i="16" s="1"/>
  <c r="AF16" i="16"/>
  <c r="AI16" i="16" s="1"/>
  <c r="AF15" i="16"/>
  <c r="AI15" i="16" s="1"/>
  <c r="AD15" i="16"/>
  <c r="AC27" i="16"/>
  <c r="AC16" i="16"/>
  <c r="AC17" i="16"/>
  <c r="AC18" i="16"/>
  <c r="AC19" i="16"/>
  <c r="AC20" i="16"/>
  <c r="AC21" i="16"/>
  <c r="AC22" i="16"/>
  <c r="AC23" i="16"/>
  <c r="AC24" i="16"/>
  <c r="AC25" i="16"/>
  <c r="AC26" i="16"/>
  <c r="AC15" i="16"/>
  <c r="AB16" i="16"/>
  <c r="AB17" i="16"/>
  <c r="AB18" i="16"/>
  <c r="AB19" i="16"/>
  <c r="AB20" i="16"/>
  <c r="AB21" i="16"/>
  <c r="AB22" i="16"/>
  <c r="AB23" i="16"/>
  <c r="AB24" i="16"/>
  <c r="AB25" i="16"/>
  <c r="AB26" i="16"/>
  <c r="AB15" i="16"/>
  <c r="AA15" i="16"/>
  <c r="AA16" i="16"/>
  <c r="AA17" i="16"/>
  <c r="AA18" i="16"/>
  <c r="AA19" i="16"/>
  <c r="AA20" i="16"/>
  <c r="AA21" i="16"/>
  <c r="AA22" i="16"/>
  <c r="AA23" i="16"/>
  <c r="AA24" i="16"/>
  <c r="AA25" i="16"/>
  <c r="AA26" i="16"/>
  <c r="Z27" i="16"/>
  <c r="Z16" i="16"/>
  <c r="Z17" i="16"/>
  <c r="Z18" i="16"/>
  <c r="Z19" i="16"/>
  <c r="Z20" i="16"/>
  <c r="Z21" i="16"/>
  <c r="Z22" i="16"/>
  <c r="Z23" i="16"/>
  <c r="Z24" i="16"/>
  <c r="Z25" i="16"/>
  <c r="Z26" i="16"/>
  <c r="Z15" i="16"/>
  <c r="AF27" i="16" l="1"/>
  <c r="K15" i="16" l="1"/>
  <c r="L24" i="16"/>
  <c r="L21" i="16"/>
  <c r="L16" i="16"/>
  <c r="L17" i="16"/>
  <c r="N17" i="16" s="1"/>
  <c r="L18" i="16"/>
  <c r="N18" i="16" s="1"/>
  <c r="L19" i="16"/>
  <c r="N19" i="16" s="1"/>
  <c r="L20" i="16"/>
  <c r="N20" i="16" s="1"/>
  <c r="N21" i="16"/>
  <c r="L22" i="16"/>
  <c r="N22" i="16" s="1"/>
  <c r="L23" i="16"/>
  <c r="N23" i="16" s="1"/>
  <c r="N24" i="16"/>
  <c r="L25" i="16"/>
  <c r="N25" i="16" s="1"/>
  <c r="L26" i="16"/>
  <c r="N26" i="16" s="1"/>
  <c r="L15" i="16"/>
  <c r="E27" i="16"/>
  <c r="N16" i="16"/>
  <c r="N15" i="16"/>
  <c r="M16" i="16"/>
  <c r="M17" i="16"/>
  <c r="M18" i="16"/>
  <c r="M19" i="16"/>
  <c r="M20" i="16"/>
  <c r="M21" i="16"/>
  <c r="M22" i="16"/>
  <c r="M23" i="16"/>
  <c r="M24" i="16"/>
  <c r="M25" i="16"/>
  <c r="M26" i="16"/>
  <c r="M15" i="16"/>
  <c r="P41" i="15"/>
  <c r="P39" i="15"/>
  <c r="V69" i="20"/>
  <c r="W69" i="20"/>
  <c r="Y69" i="20"/>
  <c r="B94" i="20"/>
  <c r="B96" i="20"/>
  <c r="T69" i="20"/>
  <c r="T65" i="20"/>
  <c r="T89" i="20"/>
  <c r="K69" i="20"/>
  <c r="H71" i="20"/>
  <c r="H69" i="20"/>
  <c r="H65" i="20"/>
  <c r="I57" i="20"/>
  <c r="H57" i="20"/>
  <c r="AD22" i="16" l="1"/>
  <c r="M27" i="16"/>
  <c r="L27" i="16"/>
  <c r="AD21" i="16"/>
  <c r="AD17" i="16"/>
  <c r="AD20" i="16"/>
  <c r="AD25" i="16"/>
  <c r="AD23" i="16"/>
  <c r="AD24" i="16"/>
  <c r="AD16" i="16" l="1"/>
  <c r="AD19" i="16"/>
  <c r="AD26" i="16"/>
  <c r="AD18" i="16"/>
  <c r="F89" i="20" l="1"/>
  <c r="I71" i="20"/>
  <c r="B95" i="20" s="1"/>
  <c r="K71" i="20"/>
  <c r="I69" i="20"/>
  <c r="F69" i="20"/>
  <c r="F65" i="20"/>
  <c r="K65" i="20"/>
  <c r="I65" i="20"/>
  <c r="T19" i="15" l="1"/>
  <c r="P30" i="15" l="1"/>
  <c r="P28" i="15"/>
  <c r="P29" i="15" s="1"/>
  <c r="D37" i="15"/>
  <c r="D35" i="15"/>
  <c r="D30" i="15"/>
  <c r="D29" i="15"/>
  <c r="D28" i="15"/>
  <c r="E25" i="15"/>
  <c r="F25" i="15"/>
  <c r="G25" i="15"/>
  <c r="H25" i="15"/>
  <c r="I25" i="15"/>
  <c r="J25" i="15"/>
  <c r="K25" i="15"/>
  <c r="L25" i="15"/>
  <c r="M25" i="15"/>
  <c r="D25" i="15"/>
  <c r="E24" i="15"/>
  <c r="F24" i="15"/>
  <c r="G24" i="15"/>
  <c r="H24" i="15"/>
  <c r="I24" i="15"/>
  <c r="I28" i="15" s="1"/>
  <c r="J24" i="15"/>
  <c r="K24" i="15"/>
  <c r="L24" i="15"/>
  <c r="M24" i="15"/>
  <c r="D24" i="15"/>
  <c r="O15" i="16"/>
  <c r="Q15" i="16" s="1"/>
  <c r="T15" i="16" s="1"/>
  <c r="AA27" i="16"/>
  <c r="W27" i="16"/>
  <c r="X27" i="16"/>
  <c r="S27" i="16"/>
  <c r="R27" i="16"/>
  <c r="N27" i="16"/>
  <c r="I26" i="16"/>
  <c r="K26" i="16" s="1"/>
  <c r="I25" i="16"/>
  <c r="K25" i="16" s="1"/>
  <c r="I24" i="16"/>
  <c r="K24" i="16" s="1"/>
  <c r="I23" i="16"/>
  <c r="K23" i="16" s="1"/>
  <c r="I22" i="16"/>
  <c r="K22" i="16" s="1"/>
  <c r="I21" i="16"/>
  <c r="K21" i="16" s="1"/>
  <c r="I20" i="16"/>
  <c r="K20" i="16" s="1"/>
  <c r="I19" i="16"/>
  <c r="K19" i="16" s="1"/>
  <c r="I18" i="16"/>
  <c r="K18" i="16" s="1"/>
  <c r="I17" i="16"/>
  <c r="K17" i="16" s="1"/>
  <c r="I16" i="16"/>
  <c r="K16" i="16" s="1"/>
  <c r="I15" i="16"/>
  <c r="J30" i="15"/>
  <c r="H28" i="15"/>
  <c r="G28" i="15"/>
  <c r="G29" i="15" s="1"/>
  <c r="G19" i="15"/>
  <c r="O24" i="16" l="1"/>
  <c r="Q24" i="16" s="1"/>
  <c r="T24" i="16" s="1"/>
  <c r="O23" i="16"/>
  <c r="Q23" i="16" s="1"/>
  <c r="T23" i="16" s="1"/>
  <c r="O25" i="16"/>
  <c r="Q25" i="16" s="1"/>
  <c r="T25" i="16" s="1"/>
  <c r="K28" i="15"/>
  <c r="K29" i="15" s="1"/>
  <c r="J28" i="15"/>
  <c r="J29" i="15" s="1"/>
  <c r="O22" i="16"/>
  <c r="Q22" i="16" s="1"/>
  <c r="T22" i="16" s="1"/>
  <c r="O19" i="16"/>
  <c r="Q19" i="16" s="1"/>
  <c r="T19" i="16" s="1"/>
  <c r="O21" i="16"/>
  <c r="Q21" i="16" s="1"/>
  <c r="T21" i="16" s="1"/>
  <c r="O20" i="16"/>
  <c r="Q20" i="16" s="1"/>
  <c r="T20" i="16" s="1"/>
  <c r="O17" i="16"/>
  <c r="Q17" i="16" s="1"/>
  <c r="T17" i="16" s="1"/>
  <c r="K27" i="16"/>
  <c r="O16" i="16"/>
  <c r="Q16" i="16" s="1"/>
  <c r="O26" i="16"/>
  <c r="Q26" i="16" s="1"/>
  <c r="T26" i="16" s="1"/>
  <c r="O18" i="16"/>
  <c r="Q18" i="16" s="1"/>
  <c r="T18" i="16" s="1"/>
  <c r="F30" i="15"/>
  <c r="F28" i="15"/>
  <c r="F29" i="15" s="1"/>
  <c r="E30" i="15"/>
  <c r="E28" i="15"/>
  <c r="E29" i="15" s="1"/>
  <c r="M30" i="15"/>
  <c r="M28" i="15"/>
  <c r="M29" i="15" s="1"/>
  <c r="I30" i="15"/>
  <c r="H30" i="15"/>
  <c r="I29" i="15"/>
  <c r="L28" i="15"/>
  <c r="L29" i="15" s="1"/>
  <c r="G30" i="15"/>
  <c r="H29" i="15"/>
  <c r="L30" i="15"/>
  <c r="K30" i="15"/>
  <c r="T16" i="16" l="1"/>
  <c r="Q27" i="16"/>
  <c r="AB27" i="16"/>
  <c r="AD27" i="16"/>
  <c r="H31" i="15"/>
  <c r="H35" i="15" s="1"/>
  <c r="D31" i="15"/>
  <c r="F31" i="15"/>
  <c r="F35" i="15" s="1"/>
  <c r="K31" i="15"/>
  <c r="K35" i="15" s="1"/>
  <c r="M31" i="15"/>
  <c r="M35" i="15" s="1"/>
  <c r="J31" i="15"/>
  <c r="J35" i="15" s="1"/>
  <c r="L31" i="15"/>
  <c r="L35" i="15" s="1"/>
  <c r="E31" i="15"/>
  <c r="E35" i="15" s="1"/>
  <c r="I31" i="15"/>
  <c r="I35" i="15" s="1"/>
  <c r="G31" i="15"/>
  <c r="G35" i="15" s="1"/>
  <c r="L37" i="15" l="1"/>
  <c r="M37" i="15"/>
  <c r="G37" i="15"/>
  <c r="E37" i="15"/>
  <c r="J37" i="15"/>
  <c r="K37" i="15"/>
  <c r="F37" i="15"/>
  <c r="I37" i="15"/>
  <c r="H37" i="15"/>
  <c r="O27" i="16" l="1"/>
  <c r="T27" i="16" l="1"/>
  <c r="Y57" i="20" l="1"/>
  <c r="Y71" i="20" s="1"/>
  <c r="W57" i="20"/>
  <c r="W71" i="20" s="1"/>
  <c r="P95" i="20" s="1"/>
  <c r="V57" i="20"/>
  <c r="V71" i="20" s="1"/>
  <c r="P94" i="20" s="1"/>
  <c r="T57" i="20"/>
  <c r="F55" i="20"/>
  <c r="F50" i="20"/>
  <c r="F44" i="20"/>
  <c r="F37" i="20"/>
  <c r="F30" i="20"/>
  <c r="F29" i="20"/>
  <c r="F28" i="20"/>
  <c r="F27" i="20"/>
  <c r="F24" i="20"/>
  <c r="F23" i="20"/>
  <c r="F22" i="20"/>
  <c r="F21" i="20"/>
  <c r="F17" i="20"/>
  <c r="F16" i="20"/>
  <c r="F15" i="20"/>
  <c r="P96" i="20" l="1"/>
  <c r="P97" i="20"/>
  <c r="T71" i="20"/>
  <c r="F31" i="20"/>
  <c r="F25" i="20"/>
  <c r="F18" i="20"/>
  <c r="F57" i="20" s="1"/>
  <c r="B97" i="20" l="1"/>
  <c r="F71" i="20"/>
  <c r="D39" i="15"/>
  <c r="L39" i="15" l="1"/>
  <c r="L41" i="15" s="1"/>
  <c r="K39" i="15"/>
  <c r="K41" i="15" s="1"/>
  <c r="J39" i="15"/>
  <c r="J41" i="15" s="1"/>
  <c r="I39" i="15"/>
  <c r="I41" i="15" s="1"/>
  <c r="F39" i="15"/>
  <c r="F41" i="15" s="1"/>
  <c r="H39" i="15"/>
  <c r="H41" i="15" s="1"/>
  <c r="G39" i="15"/>
  <c r="G41" i="15" s="1"/>
  <c r="E39" i="15"/>
  <c r="E41" i="15" s="1"/>
  <c r="M39" i="15"/>
  <c r="M41" i="15" s="1"/>
  <c r="D41" i="15"/>
  <c r="K57" i="20"/>
  <c r="L14" i="11" l="1"/>
  <c r="L18" i="10" l="1"/>
  <c r="P31" i="15" l="1"/>
  <c r="P35" i="15" l="1"/>
  <c r="P37" i="15" s="1"/>
</calcChain>
</file>

<file path=xl/comments1.xml><?xml version="1.0" encoding="utf-8"?>
<comments xmlns="http://schemas.openxmlformats.org/spreadsheetml/2006/main">
  <authors>
    <author>Ferrer Morales, Albert</author>
  </authors>
  <commentList>
    <comment ref="L11" authorId="0" shapeId="0">
      <text>
        <r>
          <rPr>
            <b/>
            <sz val="8"/>
            <color indexed="81"/>
            <rFont val="Helvetica*"/>
          </rPr>
          <t xml:space="preserve">S’entén per persona/entitat vinculada aquella en què concorre alguna de les circumstàncies següents:   </t>
        </r>
        <r>
          <rPr>
            <sz val="8"/>
            <color indexed="81"/>
            <rFont val="Helvetica*"/>
          </rPr>
          <t xml:space="preserve">     
</t>
        </r>
        <r>
          <rPr>
            <b/>
            <sz val="8"/>
            <color indexed="81"/>
            <rFont val="Helvetica*"/>
          </rPr>
          <t>a)</t>
        </r>
        <r>
          <rPr>
            <sz val="8"/>
            <color indexed="81"/>
            <rFont val="Helvetica*"/>
          </rPr>
          <t xml:space="preserve"> Persones físiques unides per relació conjugal o persones lligades amb una relació d’afectivitat anàloga, parentiu de consanguinitat fins al quart grau o d’afinitat fins al segon.  
</t>
        </r>
        <r>
          <rPr>
            <b/>
            <sz val="8"/>
            <color indexed="81"/>
            <rFont val="Helvetica*"/>
          </rPr>
          <t>b)</t>
        </r>
        <r>
          <rPr>
            <sz val="8"/>
            <color indexed="81"/>
            <rFont val="Helvetica*"/>
          </rPr>
          <t xml:space="preserve"> Les persones físiques i jurídiques que tinguin una relació laboral retribuïda mitjançant pagaments periòdics. 
</t>
        </r>
        <r>
          <rPr>
            <b/>
            <sz val="8"/>
            <color indexed="81"/>
            <rFont val="Helvetica*"/>
          </rPr>
          <t>c)</t>
        </r>
        <r>
          <rPr>
            <sz val="8"/>
            <color indexed="81"/>
            <rFont val="Helvetica*"/>
          </rPr>
          <t xml:space="preserve"> Ser membres associats de la beneficiària si aquesta és una persona jurídica, o membres o partícips de la beneficiària si aquesta és una agrupació de persones físiques o jurídiques sense personalitat jurídica (veure art. 11.2 i 3 Llei general de subvencions).  
</t>
        </r>
        <r>
          <rPr>
            <b/>
            <sz val="8"/>
            <color indexed="81"/>
            <rFont val="Helvetica*"/>
          </rPr>
          <t>d)</t>
        </r>
        <r>
          <rPr>
            <sz val="8"/>
            <color indexed="81"/>
            <rFont val="Helvetica*"/>
          </rPr>
          <t xml:space="preserve"> Una societat i els seus socis majoritaris o els seus consellers o administradors, així com els cònjuges o les persones lligades amb una relació d’afectivitat anàloga i familiars fins al quart grau de consanguinitat o d’afinitat fins al segon.    
</t>
        </r>
        <r>
          <rPr>
            <b/>
            <sz val="8"/>
            <color indexed="81"/>
            <rFont val="Helvetica*"/>
          </rPr>
          <t>e)</t>
        </r>
        <r>
          <rPr>
            <sz val="8"/>
            <color indexed="81"/>
            <rFont val="Helvetica*"/>
          </rPr>
          <t xml:space="preserve"> Les societats que, d’acord amb l’article 4 de la Llei 24/1988, de 28 de juliol, reguladora del mercat de valors, compleixin les circumstàncies requerides per formar part del mateix grup. 
</t>
        </r>
        <r>
          <rPr>
            <b/>
            <sz val="8"/>
            <color indexed="81"/>
            <rFont val="Helvetica*"/>
          </rPr>
          <t>f)</t>
        </r>
        <r>
          <rPr>
            <sz val="8"/>
            <color indexed="81"/>
            <rFont val="Helvetica*"/>
          </rPr>
          <t xml:space="preserve"> Les persones jurídiques o agrupacions sense personalitat i els seus representants legals, patrons o els qui n’exerceixin l’administració, així com els cònjuges o les persones lligades amb una relació d’afectivitat anàloga i familiars fins al quart grau de consanguinitat o d’afinitat fins al segon. 
</t>
        </r>
        <r>
          <rPr>
            <b/>
            <sz val="8"/>
            <color indexed="81"/>
            <rFont val="Helvetica*"/>
          </rPr>
          <t>g)</t>
        </r>
        <r>
          <rPr>
            <sz val="8"/>
            <color indexed="81"/>
            <rFont val="Helvetica*"/>
          </rPr>
          <t xml:space="preserve"> Les persones jurídiques o agrupacions sense personalitat i les persones físiques, jurídiques o agrupacions sense personalitat que d’acord amb normes legals, estatutàries o acords contractuals tinguin dret a participar en més d’un 50 per cent en el benefici de les primeres. </t>
        </r>
      </text>
    </comment>
  </commentList>
</comments>
</file>

<file path=xl/sharedStrings.xml><?xml version="1.0" encoding="utf-8"?>
<sst xmlns="http://schemas.openxmlformats.org/spreadsheetml/2006/main" count="259" uniqueCount="137">
  <si>
    <t>NÚM. FACTURA</t>
  </si>
  <si>
    <t>NOM EMPRESA:</t>
  </si>
  <si>
    <t>NÚM. D'ORDRE</t>
  </si>
  <si>
    <t>BASE FRA MONEDA ESTRANGERA (1)</t>
  </si>
  <si>
    <t>BASE FRA EUROS - €</t>
  </si>
  <si>
    <t>TIPUS                     IVA</t>
  </si>
  <si>
    <t>QUOTA          IVA (2)</t>
  </si>
  <si>
    <t>RETENCIÓ IRPF</t>
  </si>
  <si>
    <t>DATA PAGAMENT</t>
  </si>
  <si>
    <t xml:space="preserve">TOTAL IMPORT ACREDITAT : </t>
  </si>
  <si>
    <t>Notes:</t>
  </si>
  <si>
    <t>(1) Si l'import de la factura fos en moneda estrangera, caldrà convertir-lo a euros aplicant el tipus de canvi corresponent a la data en què es va emetre la factura. Podeu consultar els tipus de canvi a www.oanda.com/convert/classic?lang=es</t>
  </si>
  <si>
    <t>(2) L'import acreditat no inclourà l'IVA, llevat que s'acrediti la no subjecció o l'exempció de l'activitat del perceptor de l'aportació envers l'impost.</t>
  </si>
  <si>
    <t>Si és empresa vinculada (marcar amb x)</t>
  </si>
  <si>
    <t>Projecte</t>
  </si>
  <si>
    <t>DATA FACTURA O NÒMINA</t>
  </si>
  <si>
    <t>PROVEIDOR O TREBALLADOR</t>
  </si>
  <si>
    <t>BASE FACTURA O NÒMINA EUROS - €</t>
  </si>
  <si>
    <t>IMPORT ACREDITAT (Base factura o nòmina aplicat al projecte)</t>
  </si>
  <si>
    <t>Província (en el cas de Catalunya) o País (en la resta de casos)</t>
  </si>
  <si>
    <t>DATA FACTURA o resolució</t>
  </si>
  <si>
    <t>CLIENT, patrocinador  o entitat</t>
  </si>
  <si>
    <t>IMPORT ACREDITAT (Base factura aplicat al projecte)</t>
  </si>
  <si>
    <r>
      <t xml:space="preserve">Import de despesa subcontractada a </t>
    </r>
    <r>
      <rPr>
        <b/>
        <sz val="10"/>
        <rFont val="Helvetica*"/>
      </rPr>
      <t>empreses vinculades</t>
    </r>
  </si>
  <si>
    <t>Nom empresa vinculada</t>
  </si>
  <si>
    <t>Patrocinis</t>
  </si>
  <si>
    <t>Espectacle</t>
  </si>
  <si>
    <t>Sala</t>
  </si>
  <si>
    <t>PVP MIG</t>
  </si>
  <si>
    <t>% Ocupació previst</t>
  </si>
  <si>
    <t>Invitacions</t>
  </si>
  <si>
    <t>DESPESES COMUNES</t>
  </si>
  <si>
    <t>IVA</t>
  </si>
  <si>
    <t>SGAE</t>
  </si>
  <si>
    <t>TOTAL RECAPTACIÓ NETA</t>
  </si>
  <si>
    <t>RESULTAT</t>
  </si>
  <si>
    <t>PVP mig</t>
  </si>
  <si>
    <r>
      <t xml:space="preserve">A. DESPESES </t>
    </r>
    <r>
      <rPr>
        <sz val="10"/>
        <rFont val="Helvetica*"/>
      </rPr>
      <t>(ajustar conceptes segons convingui)</t>
    </r>
  </si>
  <si>
    <t> Preu mig net</t>
  </si>
  <si>
    <t>Ocupació prevista</t>
  </si>
  <si>
    <t xml:space="preserve">Annex 1: Comparatiu entre les partides del pressupost acceptat en la resolució de concessió i les efectivament executades </t>
  </si>
  <si>
    <t>Justificació econòmica del projecte</t>
  </si>
  <si>
    <r>
      <t>(a presentar a</t>
    </r>
    <r>
      <rPr>
        <b/>
        <sz val="10"/>
        <rFont val="Helvetica*"/>
      </rPr>
      <t>l justificar</t>
    </r>
    <r>
      <rPr>
        <sz val="10"/>
        <rFont val="Helvetica*"/>
      </rPr>
      <t xml:space="preserve"> l'ajut atorgat, cal indicar l'import en euros)</t>
    </r>
  </si>
  <si>
    <t>DATA FACTURA</t>
  </si>
  <si>
    <t>PROVEIDOR</t>
  </si>
  <si>
    <t>IMPORT ACREDITAT</t>
  </si>
  <si>
    <t>Ajuts a la distribució i explotació d'espectacles</t>
  </si>
  <si>
    <t>Actor 1</t>
  </si>
  <si>
    <t>Actor 2</t>
  </si>
  <si>
    <t>Desplaçament equip tècnic</t>
  </si>
  <si>
    <t>Dietes tècnics</t>
  </si>
  <si>
    <t>Regidor</t>
  </si>
  <si>
    <t xml:space="preserve">Sastre </t>
  </si>
  <si>
    <t>Perruqueria</t>
  </si>
  <si>
    <t>Fungibles a escena</t>
  </si>
  <si>
    <t>Bugaderia</t>
  </si>
  <si>
    <t>Dietes actors</t>
  </si>
  <si>
    <t>Dietes equip de producció</t>
  </si>
  <si>
    <t xml:space="preserve">Desplaçaments </t>
  </si>
  <si>
    <t>Transport escenografia</t>
  </si>
  <si>
    <t>Publicitat i difusió (no compartida amb la sala de teatre)</t>
  </si>
  <si>
    <t>CONCEPTE PRESSUPOST</t>
  </si>
  <si>
    <t>Nombre d'artistes</t>
  </si>
  <si>
    <t>Nombre de funcions</t>
  </si>
  <si>
    <t>Cost per funció</t>
  </si>
  <si>
    <t>Personal artístic</t>
  </si>
  <si>
    <t>Actor ...</t>
  </si>
  <si>
    <t>Personal de producció</t>
  </si>
  <si>
    <t>Personal tècnic</t>
  </si>
  <si>
    <t>Maquinistes, elèctrics, so</t>
  </si>
  <si>
    <t>Escenografia i vestuari</t>
  </si>
  <si>
    <t>Despeses producció</t>
  </si>
  <si>
    <t>Material tècnic</t>
  </si>
  <si>
    <t>Material de llum i so</t>
  </si>
  <si>
    <t>Publicitat i promoció</t>
  </si>
  <si>
    <t>Despeses indirectes (màx. 10 % despesa directa)</t>
  </si>
  <si>
    <t>Data d'estrena</t>
  </si>
  <si>
    <t>Data última funció prevista</t>
  </si>
  <si>
    <t>Total funcions</t>
  </si>
  <si>
    <t>Funcions per setmana</t>
  </si>
  <si>
    <t>TOTAL</t>
  </si>
  <si>
    <t>Total setmanes</t>
  </si>
  <si>
    <t>Total aforament</t>
  </si>
  <si>
    <t>Entrades venda</t>
  </si>
  <si>
    <t>Entrades venudes</t>
  </si>
  <si>
    <t>TAQUILLA BRUTA</t>
  </si>
  <si>
    <t>TOTAL DESPESES COMUNES</t>
  </si>
  <si>
    <t>PUBLICITAT aborderó</t>
  </si>
  <si>
    <r>
      <t xml:space="preserve">% Ingrés companyia </t>
    </r>
    <r>
      <rPr>
        <b/>
        <vertAlign val="superscript"/>
        <sz val="9"/>
        <rFont val="Helvetica*"/>
      </rPr>
      <t>(*)</t>
    </r>
  </si>
  <si>
    <t>COST EXPLOTACIÓ</t>
  </si>
  <si>
    <t>TOTAL NET COMPANYIA</t>
  </si>
  <si>
    <t>Població</t>
  </si>
  <si>
    <t>Llengua</t>
  </si>
  <si>
    <t>Nombre de Funcions</t>
  </si>
  <si>
    <t>Dates</t>
  </si>
  <si>
    <t>Aforament</t>
  </si>
  <si>
    <t>Ocupació</t>
  </si>
  <si>
    <t>Recaptació bruta</t>
  </si>
  <si>
    <t>Recaptació sense IVA</t>
  </si>
  <si>
    <t>Recaptació neta</t>
  </si>
  <si>
    <t>% Ingrés companyia</t>
  </si>
  <si>
    <t>Ingrés net companyia (VARIABLE)</t>
  </si>
  <si>
    <t>Catxet (FIX)</t>
  </si>
  <si>
    <t>Despeses explotació companyia</t>
  </si>
  <si>
    <t> Entrades venudes</t>
  </si>
  <si>
    <t xml:space="preserve">Annex 5: Relació de les factures de despesa no incloses en justificar el pressupost acceptat en la resolució de concessió (SGAE, Ticketing) </t>
  </si>
  <si>
    <t xml:space="preserve">Annex 6: Relació de factures o resolucions acreditatives del finançament i ingressos fruit del projecte </t>
  </si>
  <si>
    <t>REAL</t>
  </si>
  <si>
    <t>Despesa acceptada</t>
  </si>
  <si>
    <r>
      <t xml:space="preserve">Quantia de despesa feta amb </t>
    </r>
    <r>
      <rPr>
        <b/>
        <sz val="10"/>
        <rFont val="Helvetica*"/>
      </rPr>
      <t xml:space="preserve">proveïdors </t>
    </r>
    <r>
      <rPr>
        <sz val="10"/>
        <rFont val="Helvetica*"/>
      </rPr>
      <t>amb seu permanent a Catalunya</t>
    </r>
  </si>
  <si>
    <r>
      <t xml:space="preserve">Quantia de despesa en </t>
    </r>
    <r>
      <rPr>
        <b/>
        <sz val="10"/>
        <rFont val="Helvetica*"/>
      </rPr>
      <t>nòmines,</t>
    </r>
    <r>
      <rPr>
        <sz val="10"/>
        <rFont val="Helvetica*"/>
      </rPr>
      <t xml:space="preserve"> màxim fins a data d'estrena</t>
    </r>
  </si>
  <si>
    <r>
      <t xml:space="preserve">(a presentar </t>
    </r>
    <r>
      <rPr>
        <b/>
        <sz val="10"/>
        <rFont val="Helvetica*"/>
      </rPr>
      <t>al justificar l'ajut</t>
    </r>
    <r>
      <rPr>
        <sz val="10"/>
        <rFont val="Helvetica*"/>
      </rPr>
      <t xml:space="preserve"> atorgat, cal indicar l'import en euros)</t>
    </r>
  </si>
  <si>
    <t>Data última funció</t>
  </si>
  <si>
    <t>Despesa efectuada</t>
  </si>
  <si>
    <t>Annex 2: Relació de les factures que els proveidors de l’empresa subcontractada vinculada corresponents a l'activitat subvencionada</t>
  </si>
  <si>
    <t>Annex 4: Comparatiu previsió ingressos i les reals</t>
  </si>
  <si>
    <t>Annex 3: Comparatiu previsió ingressos i les reals</t>
  </si>
  <si>
    <t>Altres</t>
  </si>
  <si>
    <r>
      <t xml:space="preserve">Altres </t>
    </r>
    <r>
      <rPr>
        <sz val="10"/>
        <color theme="0" tint="-0.499984740745262"/>
        <rFont val="Helvetica*"/>
      </rPr>
      <t>(especificar):</t>
    </r>
  </si>
  <si>
    <t>Total despeses directes</t>
  </si>
  <si>
    <t>Despesa de personal. 
NOMÉS PER A EMPRESES PERSONA FÍSICA</t>
  </si>
  <si>
    <t>Detallar tasques</t>
  </si>
  <si>
    <t>Total despeses personal propi (màx. 10 % despesa directa)</t>
  </si>
  <si>
    <t>Total despeses indirectes</t>
  </si>
  <si>
    <t>Total Despeses</t>
  </si>
  <si>
    <t>FINANÇAMENT ALIÈ (concedit i sol·licitat)</t>
  </si>
  <si>
    <t>Altres subvencions</t>
  </si>
  <si>
    <t>Especificar organisme i estat actual (concedit o sol·licitat)</t>
  </si>
  <si>
    <t>Especificar empresa</t>
  </si>
  <si>
    <t>Especificar</t>
  </si>
  <si>
    <t>Total Finançament aliè</t>
  </si>
  <si>
    <t>AVISOS (si el següent quadre mostra algún avís, considereu revisió)</t>
  </si>
  <si>
    <t xml:space="preserve">Comissions venda </t>
  </si>
  <si>
    <t>Comissions venda</t>
  </si>
  <si>
    <t>indicar % IVA</t>
  </si>
  <si>
    <t>Indicar % SGAE</t>
  </si>
  <si>
    <t>Indicar % Comissions venda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</si>
</sst>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7" formatCode="#,##0.00\ &quot;€&quot;;\-#,##0.00\ &quot;€&quot;"/>
    <numFmt numFmtId="41" formatCode="_-* #,##0_-;\-* #,##0_-;_-* &quot;-&quot;_-;_-@_-"/>
    <numFmt numFmtId="44" formatCode="_-* #,##0.00\ &quot;€&quot;_-;\-* #,##0.00\ &quot;€&quot;_-;_-* &quot;-&quot;??\ &quot;€&quot;_-;_-@_-"/>
    <numFmt numFmtId="164" formatCode="_-* #,##0\ _€_-;\-* #,##0\ _€_-;_-* &quot;-&quot;\ _€_-;_-@_-"/>
    <numFmt numFmtId="165" formatCode="_-* #,##0.00\ _€_-;\-* #,##0.00\ _€_-;_-* &quot;-&quot;??\ _€_-;_-@_-"/>
    <numFmt numFmtId="166" formatCode="#,##0.00\ &quot;€&quot;"/>
    <numFmt numFmtId="167" formatCode="_-* #,##0.00\ &quot;€&quot;_-;\-* #,##0.00\ &quot;€&quot;_-;_-* &quot;-&quot;??\ &quot;€&quot;_-;_-@"/>
    <numFmt numFmtId="168" formatCode="#,##0\ &quot;€&quot;"/>
  </numFmts>
  <fonts count="3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Helvetica*"/>
    </font>
    <font>
      <sz val="10"/>
      <name val="Arial"/>
      <family val="2"/>
    </font>
    <font>
      <b/>
      <sz val="10"/>
      <name val="Helvetica*"/>
    </font>
    <font>
      <i/>
      <sz val="10"/>
      <name val="Helvetica*"/>
    </font>
    <font>
      <sz val="9"/>
      <name val="Helvetica*"/>
    </font>
    <font>
      <b/>
      <sz val="10"/>
      <name val="Arial"/>
      <family val="2"/>
    </font>
    <font>
      <sz val="10"/>
      <color theme="1"/>
      <name val="Helvetica*"/>
    </font>
    <font>
      <b/>
      <sz val="10"/>
      <color theme="1"/>
      <name val="Helvetica*"/>
    </font>
    <font>
      <b/>
      <sz val="8"/>
      <color indexed="81"/>
      <name val="Helvetica*"/>
    </font>
    <font>
      <sz val="8"/>
      <color indexed="81"/>
      <name val="Helvetica*"/>
    </font>
    <font>
      <b/>
      <sz val="10"/>
      <color indexed="8"/>
      <name val="Helvetica*"/>
    </font>
    <font>
      <sz val="10"/>
      <color theme="1"/>
      <name val="Calibri"/>
      <family val="2"/>
      <scheme val="minor"/>
    </font>
    <font>
      <b/>
      <sz val="10"/>
      <color rgb="FF222222"/>
      <name val="Helvetica*"/>
    </font>
    <font>
      <sz val="10"/>
      <color theme="1"/>
      <name val="Arial"/>
      <family val="2"/>
    </font>
    <font>
      <b/>
      <sz val="10"/>
      <color theme="0"/>
      <name val="Helvetica*"/>
    </font>
    <font>
      <b/>
      <sz val="10"/>
      <color rgb="FF0070C0"/>
      <name val="Helvetica*"/>
    </font>
    <font>
      <i/>
      <sz val="9"/>
      <color theme="1"/>
      <name val="Helvetica*"/>
    </font>
    <font>
      <sz val="8"/>
      <color theme="1"/>
      <name val="Helvetica*"/>
    </font>
    <font>
      <sz val="12"/>
      <color theme="1"/>
      <name val="Helvetica*"/>
    </font>
    <font>
      <b/>
      <sz val="12"/>
      <color theme="1"/>
      <name val="Helvetica*"/>
    </font>
    <font>
      <i/>
      <sz val="9"/>
      <name val="Helvetica*"/>
    </font>
    <font>
      <b/>
      <sz val="11"/>
      <color theme="1"/>
      <name val="Helvetica*"/>
    </font>
    <font>
      <sz val="9"/>
      <color indexed="8"/>
      <name val="Helvetica*"/>
    </font>
    <font>
      <b/>
      <sz val="9"/>
      <name val="Helvetica*"/>
    </font>
    <font>
      <b/>
      <sz val="8"/>
      <name val="Helvetica*"/>
    </font>
    <font>
      <b/>
      <vertAlign val="superscript"/>
      <sz val="9"/>
      <name val="Helvetica*"/>
    </font>
    <font>
      <b/>
      <sz val="9"/>
      <color indexed="8"/>
      <name val="Helvetica*"/>
    </font>
    <font>
      <b/>
      <sz val="10"/>
      <name val="Helvetica"/>
    </font>
    <font>
      <sz val="10"/>
      <name val="Helvetica"/>
    </font>
    <font>
      <sz val="10"/>
      <color theme="1"/>
      <name val="Helvetica"/>
    </font>
    <font>
      <sz val="10"/>
      <color theme="0" tint="-0.499984740745262"/>
      <name val="Helvetica*"/>
    </font>
    <font>
      <b/>
      <sz val="11"/>
      <name val="Helvetica*"/>
    </font>
    <font>
      <b/>
      <sz val="8"/>
      <color theme="1"/>
      <name val="Arial"/>
      <family val="2"/>
    </font>
    <font>
      <sz val="10"/>
      <color rgb="FFFF0000"/>
      <name val="Helvetica*"/>
    </font>
  </fonts>
  <fills count="1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0C0C0"/>
        <bgColor rgb="FFC0C0C0"/>
      </patternFill>
    </fill>
    <fill>
      <patternFill patternType="solid">
        <fgColor indexed="2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59999389629810485"/>
        <bgColor rgb="FFC0C0C0"/>
      </patternFill>
    </fill>
    <fill>
      <patternFill patternType="gray0625"/>
    </fill>
    <fill>
      <patternFill patternType="solid">
        <fgColor theme="4" tint="0.59999389629810485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/>
      <right/>
      <top/>
      <bottom style="hair">
        <color indexed="64"/>
      </bottom>
      <diagonal/>
    </border>
    <border>
      <left/>
      <right style="mediumDashDot">
        <color auto="1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9"/>
      </left>
      <right/>
      <top/>
      <bottom/>
      <diagonal/>
    </border>
    <border>
      <left/>
      <right style="thin">
        <color indexed="9"/>
      </right>
      <top/>
      <bottom/>
      <diagonal/>
    </border>
    <border>
      <left style="medium">
        <color indexed="64"/>
      </left>
      <right style="mediumDashDot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9"/>
      </left>
      <right style="thin">
        <color theme="0"/>
      </right>
      <top style="thin">
        <color theme="0" tint="-0.2499465926084170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 tint="-0.24994659260841701"/>
      </top>
      <bottom style="thin">
        <color theme="0"/>
      </bottom>
      <diagonal/>
    </border>
    <border>
      <left style="thin">
        <color theme="0"/>
      </left>
      <right style="thin">
        <color indexed="9"/>
      </right>
      <top style="thin">
        <color theme="0" tint="-0.24994659260841701"/>
      </top>
      <bottom style="thin">
        <color theme="0"/>
      </bottom>
      <diagonal/>
    </border>
    <border>
      <left style="thin">
        <color indexed="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9"/>
      </right>
      <top style="thin">
        <color indexed="9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9"/>
      </bottom>
      <diagonal/>
    </border>
    <border>
      <left/>
      <right/>
      <top style="medium">
        <color indexed="64"/>
      </top>
      <bottom style="medium">
        <color indexed="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9"/>
      </bottom>
      <diagonal/>
    </border>
    <border>
      <left style="thin">
        <color indexed="9"/>
      </left>
      <right/>
      <top style="thin">
        <color indexed="9"/>
      </top>
      <bottom/>
      <diagonal/>
    </border>
    <border>
      <left style="mediumDashDot">
        <color auto="1"/>
      </left>
      <right style="medium">
        <color theme="0" tint="-0.499984740745262"/>
      </right>
      <top/>
      <bottom/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mediumDashDot">
        <color auto="1"/>
      </left>
      <right style="medium">
        <color theme="0" tint="-0.499984740745262"/>
      </right>
      <top/>
      <bottom style="thin">
        <color indexed="9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0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405">
    <xf numFmtId="0" fontId="0" fillId="0" borderId="0" xfId="0"/>
    <xf numFmtId="0" fontId="2" fillId="0" borderId="0" xfId="0" applyFont="1" applyProtection="1"/>
    <xf numFmtId="0" fontId="3" fillId="0" borderId="0" xfId="0" applyFont="1" applyProtection="1"/>
    <xf numFmtId="4" fontId="2" fillId="0" borderId="0" xfId="0" applyNumberFormat="1" applyFont="1" applyProtection="1"/>
    <xf numFmtId="0" fontId="4" fillId="0" borderId="0" xfId="0" applyFont="1" applyBorder="1" applyAlignment="1" applyProtection="1">
      <alignment vertical="center"/>
    </xf>
    <xf numFmtId="4" fontId="3" fillId="0" borderId="0" xfId="0" applyNumberFormat="1" applyFont="1" applyProtection="1"/>
    <xf numFmtId="0" fontId="2" fillId="0" borderId="0" xfId="0" applyFont="1" applyAlignment="1">
      <alignment vertical="center"/>
    </xf>
    <xf numFmtId="0" fontId="3" fillId="4" borderId="0" xfId="0" applyFont="1" applyFill="1" applyBorder="1" applyProtection="1"/>
    <xf numFmtId="4" fontId="3" fillId="4" borderId="0" xfId="0" applyNumberFormat="1" applyFont="1" applyFill="1" applyBorder="1" applyProtection="1"/>
    <xf numFmtId="0" fontId="8" fillId="0" borderId="0" xfId="0" applyFont="1"/>
    <xf numFmtId="0" fontId="2" fillId="0" borderId="0" xfId="0" applyFont="1"/>
    <xf numFmtId="0" fontId="4" fillId="0" borderId="0" xfId="0" applyFont="1" applyBorder="1"/>
    <xf numFmtId="4" fontId="2" fillId="0" borderId="0" xfId="0" applyNumberFormat="1" applyFont="1" applyFill="1" applyBorder="1" applyAlignment="1" applyProtection="1">
      <alignment horizontal="center" vertical="center" wrapText="1"/>
    </xf>
    <xf numFmtId="0" fontId="8" fillId="0" borderId="0" xfId="0" applyFont="1" applyAlignment="1">
      <alignment vertical="center"/>
    </xf>
    <xf numFmtId="0" fontId="4" fillId="0" borderId="0" xfId="0" applyFont="1"/>
    <xf numFmtId="0" fontId="4" fillId="0" borderId="0" xfId="0" applyFont="1" applyAlignment="1">
      <alignment horizontal="right"/>
    </xf>
    <xf numFmtId="49" fontId="2" fillId="0" borderId="0" xfId="0" applyNumberFormat="1" applyFont="1" applyAlignment="1">
      <alignment horizontal="left"/>
    </xf>
    <xf numFmtId="4" fontId="4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4" fontId="2" fillId="0" borderId="0" xfId="0" applyNumberFormat="1" applyFont="1" applyBorder="1"/>
    <xf numFmtId="0" fontId="2" fillId="0" borderId="0" xfId="0" applyFont="1" applyBorder="1"/>
    <xf numFmtId="166" fontId="2" fillId="0" borderId="0" xfId="0" applyNumberFormat="1" applyFont="1"/>
    <xf numFmtId="166" fontId="2" fillId="0" borderId="0" xfId="0" applyNumberFormat="1" applyFont="1" applyBorder="1"/>
    <xf numFmtId="166" fontId="4" fillId="7" borderId="17" xfId="0" applyNumberFormat="1" applyFont="1" applyFill="1" applyBorder="1"/>
    <xf numFmtId="166" fontId="4" fillId="0" borderId="0" xfId="0" applyNumberFormat="1" applyFont="1" applyBorder="1"/>
    <xf numFmtId="167" fontId="4" fillId="0" borderId="0" xfId="0" applyNumberFormat="1" applyFont="1"/>
    <xf numFmtId="0" fontId="4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Border="1" applyAlignment="1">
      <alignment horizontal="right"/>
    </xf>
    <xf numFmtId="4" fontId="8" fillId="0" borderId="0" xfId="0" applyNumberFormat="1" applyFont="1"/>
    <xf numFmtId="0" fontId="8" fillId="0" borderId="21" xfId="0" applyFont="1" applyBorder="1"/>
    <xf numFmtId="0" fontId="4" fillId="0" borderId="0" xfId="0" applyFont="1" applyFill="1" applyBorder="1" applyAlignment="1">
      <alignment horizontal="right" indent="1"/>
    </xf>
    <xf numFmtId="0" fontId="2" fillId="0" borderId="0" xfId="0" applyFont="1" applyFill="1" applyBorder="1" applyAlignment="1">
      <alignment horizontal="left"/>
    </xf>
    <xf numFmtId="0" fontId="2" fillId="0" borderId="0" xfId="0" applyFont="1" applyFill="1" applyBorder="1"/>
    <xf numFmtId="0" fontId="8" fillId="0" borderId="0" xfId="0" applyFont="1" applyBorder="1"/>
    <xf numFmtId="0" fontId="2" fillId="0" borderId="0" xfId="0" applyFont="1" applyFill="1" applyBorder="1" applyAlignment="1">
      <alignment vertical="center"/>
    </xf>
    <xf numFmtId="0" fontId="4" fillId="0" borderId="0" xfId="0" applyFont="1" applyFill="1" applyBorder="1"/>
    <xf numFmtId="0" fontId="4" fillId="0" borderId="0" xfId="0" applyFont="1" applyFill="1" applyBorder="1" applyAlignment="1">
      <alignment horizontal="right"/>
    </xf>
    <xf numFmtId="166" fontId="4" fillId="0" borderId="0" xfId="0" applyNumberFormat="1" applyFont="1" applyFill="1" applyBorder="1"/>
    <xf numFmtId="4" fontId="2" fillId="0" borderId="23" xfId="0" applyNumberFormat="1" applyFont="1" applyBorder="1" applyAlignment="1" applyProtection="1">
      <alignment horizontal="center" vertical="center" wrapText="1"/>
    </xf>
    <xf numFmtId="4" fontId="2" fillId="0" borderId="24" xfId="0" applyNumberFormat="1" applyFont="1" applyBorder="1" applyAlignment="1" applyProtection="1">
      <alignment horizontal="center" vertical="center" wrapText="1"/>
    </xf>
    <xf numFmtId="166" fontId="2" fillId="0" borderId="18" xfId="0" applyNumberFormat="1" applyFont="1" applyBorder="1"/>
    <xf numFmtId="0" fontId="2" fillId="0" borderId="18" xfId="0" applyNumberFormat="1" applyFont="1" applyBorder="1"/>
    <xf numFmtId="166" fontId="2" fillId="0" borderId="25" xfId="0" applyNumberFormat="1" applyFont="1" applyBorder="1"/>
    <xf numFmtId="166" fontId="4" fillId="0" borderId="25" xfId="0" applyNumberFormat="1" applyFont="1" applyFill="1" applyBorder="1"/>
    <xf numFmtId="0" fontId="8" fillId="0" borderId="0" xfId="0" applyFont="1" applyBorder="1" applyAlignment="1">
      <alignment vertical="center"/>
    </xf>
    <xf numFmtId="0" fontId="2" fillId="0" borderId="27" xfId="0" applyFont="1" applyBorder="1"/>
    <xf numFmtId="0" fontId="2" fillId="0" borderId="27" xfId="0" applyFont="1" applyFill="1" applyBorder="1"/>
    <xf numFmtId="0" fontId="7" fillId="0" borderId="0" xfId="0" applyFont="1" applyProtection="1"/>
    <xf numFmtId="0" fontId="13" fillId="0" borderId="0" xfId="0" applyFont="1"/>
    <xf numFmtId="0" fontId="4" fillId="7" borderId="0" xfId="0" applyFont="1" applyFill="1" applyBorder="1" applyAlignment="1">
      <alignment vertical="center"/>
    </xf>
    <xf numFmtId="0" fontId="2" fillId="0" borderId="0" xfId="0" applyNumberFormat="1" applyFont="1" applyFill="1" applyBorder="1" applyAlignment="1">
      <alignment horizontal="left"/>
    </xf>
    <xf numFmtId="0" fontId="5" fillId="0" borderId="0" xfId="0" applyFont="1" applyBorder="1" applyAlignment="1"/>
    <xf numFmtId="0" fontId="4" fillId="0" borderId="29" xfId="0" applyFont="1" applyFill="1" applyBorder="1" applyAlignment="1" applyProtection="1">
      <alignment horizontal="left" vertical="top" wrapText="1"/>
    </xf>
    <xf numFmtId="0" fontId="2" fillId="0" borderId="28" xfId="0" applyFont="1" applyBorder="1"/>
    <xf numFmtId="0" fontId="2" fillId="0" borderId="4" xfId="0" applyFont="1" applyBorder="1" applyAlignment="1">
      <alignment horizontal="center" vertical="center"/>
    </xf>
    <xf numFmtId="0" fontId="3" fillId="0" borderId="0" xfId="0" applyFont="1"/>
    <xf numFmtId="0" fontId="4" fillId="0" borderId="0" xfId="0" applyFont="1" applyFill="1" applyAlignment="1" applyProtection="1">
      <alignment vertical="center" wrapText="1"/>
    </xf>
    <xf numFmtId="0" fontId="13" fillId="0" borderId="0" xfId="0" applyFont="1" applyAlignment="1">
      <alignment vertical="center"/>
    </xf>
    <xf numFmtId="0" fontId="7" fillId="0" borderId="0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/>
    </xf>
    <xf numFmtId="14" fontId="3" fillId="0" borderId="8" xfId="0" applyNumberFormat="1" applyFont="1" applyBorder="1"/>
    <xf numFmtId="0" fontId="3" fillId="0" borderId="8" xfId="0" applyFont="1" applyBorder="1"/>
    <xf numFmtId="165" fontId="3" fillId="0" borderId="8" xfId="1" applyFont="1" applyBorder="1"/>
    <xf numFmtId="7" fontId="3" fillId="0" borderId="8" xfId="1" applyNumberFormat="1" applyFont="1" applyBorder="1"/>
    <xf numFmtId="166" fontId="3" fillId="0" borderId="8" xfId="0" applyNumberFormat="1" applyFont="1" applyBorder="1"/>
    <xf numFmtId="166" fontId="3" fillId="0" borderId="0" xfId="0" applyNumberFormat="1" applyFont="1" applyBorder="1"/>
    <xf numFmtId="0" fontId="3" fillId="0" borderId="9" xfId="0" applyFont="1" applyBorder="1" applyAlignment="1">
      <alignment horizontal="center"/>
    </xf>
    <xf numFmtId="0" fontId="3" fillId="0" borderId="9" xfId="0" applyFont="1" applyBorder="1"/>
    <xf numFmtId="165" fontId="3" fillId="0" borderId="9" xfId="1" applyFont="1" applyBorder="1"/>
    <xf numFmtId="7" fontId="3" fillId="0" borderId="9" xfId="1" applyNumberFormat="1" applyFont="1" applyBorder="1"/>
    <xf numFmtId="166" fontId="3" fillId="0" borderId="9" xfId="0" applyNumberFormat="1" applyFont="1" applyBorder="1"/>
    <xf numFmtId="0" fontId="7" fillId="0" borderId="5" xfId="0" applyFont="1" applyBorder="1"/>
    <xf numFmtId="0" fontId="7" fillId="0" borderId="6" xfId="0" applyFont="1" applyBorder="1" applyAlignment="1">
      <alignment horizontal="right"/>
    </xf>
    <xf numFmtId="0" fontId="7" fillId="0" borderId="0" xfId="0" applyFont="1"/>
    <xf numFmtId="0" fontId="7" fillId="0" borderId="0" xfId="0" applyFont="1" applyBorder="1"/>
    <xf numFmtId="0" fontId="2" fillId="0" borderId="0" xfId="0" applyFont="1" applyAlignment="1" applyProtection="1">
      <alignment vertical="center"/>
    </xf>
    <xf numFmtId="0" fontId="4" fillId="0" borderId="0" xfId="0" applyFont="1" applyAlignment="1" applyProtection="1">
      <alignment vertical="center"/>
    </xf>
    <xf numFmtId="4" fontId="3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>
      <alignment vertical="center"/>
    </xf>
    <xf numFmtId="0" fontId="4" fillId="3" borderId="0" xfId="0" applyFont="1" applyFill="1" applyAlignment="1" applyProtection="1">
      <alignment vertical="center" wrapText="1"/>
    </xf>
    <xf numFmtId="0" fontId="0" fillId="0" borderId="47" xfId="0" applyBorder="1"/>
    <xf numFmtId="0" fontId="2" fillId="0" borderId="44" xfId="0" applyFont="1" applyBorder="1" applyAlignment="1">
      <alignment horizontal="center" vertical="center"/>
    </xf>
    <xf numFmtId="0" fontId="2" fillId="0" borderId="36" xfId="0" applyFont="1" applyBorder="1"/>
    <xf numFmtId="0" fontId="15" fillId="0" borderId="0" xfId="0" applyFont="1"/>
    <xf numFmtId="0" fontId="7" fillId="0" borderId="0" xfId="0" applyFont="1" applyAlignment="1" applyProtection="1">
      <alignment vertical="center"/>
    </xf>
    <xf numFmtId="0" fontId="15" fillId="0" borderId="0" xfId="0" applyFont="1" applyAlignment="1">
      <alignment wrapText="1"/>
    </xf>
    <xf numFmtId="0" fontId="14" fillId="9" borderId="4" xfId="0" applyFont="1" applyFill="1" applyBorder="1" applyAlignment="1">
      <alignment horizontal="center" vertical="center" wrapText="1"/>
    </xf>
    <xf numFmtId="166" fontId="3" fillId="0" borderId="48" xfId="0" applyNumberFormat="1" applyFont="1" applyBorder="1"/>
    <xf numFmtId="0" fontId="2" fillId="0" borderId="4" xfId="0" applyFont="1" applyFill="1" applyBorder="1" applyProtection="1">
      <protection locked="0"/>
    </xf>
    <xf numFmtId="0" fontId="2" fillId="0" borderId="4" xfId="0" applyFont="1" applyFill="1" applyBorder="1" applyProtection="1"/>
    <xf numFmtId="0" fontId="8" fillId="0" borderId="4" xfId="0" applyFont="1" applyFill="1" applyBorder="1" applyProtection="1"/>
    <xf numFmtId="0" fontId="7" fillId="0" borderId="0" xfId="0" applyFont="1" applyBorder="1" applyAlignment="1">
      <alignment horizontal="left"/>
    </xf>
    <xf numFmtId="0" fontId="7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/>
    </xf>
    <xf numFmtId="4" fontId="4" fillId="8" borderId="4" xfId="0" applyNumberFormat="1" applyFont="1" applyFill="1" applyBorder="1" applyAlignment="1" applyProtection="1">
      <alignment horizontal="center" vertical="center" wrapText="1"/>
    </xf>
    <xf numFmtId="4" fontId="16" fillId="10" borderId="4" xfId="0" applyNumberFormat="1" applyFont="1" applyFill="1" applyBorder="1" applyAlignment="1" applyProtection="1">
      <alignment horizontal="center" vertical="center" wrapText="1"/>
    </xf>
    <xf numFmtId="49" fontId="2" fillId="0" borderId="0" xfId="0" applyNumberFormat="1" applyFont="1" applyBorder="1" applyAlignment="1" applyProtection="1">
      <alignment horizontal="right"/>
    </xf>
    <xf numFmtId="0" fontId="4" fillId="5" borderId="4" xfId="0" applyFont="1" applyFill="1" applyBorder="1" applyAlignment="1" applyProtection="1">
      <alignment vertical="center"/>
    </xf>
    <xf numFmtId="0" fontId="4" fillId="0" borderId="34" xfId="0" applyFont="1" applyFill="1" applyBorder="1" applyAlignment="1" applyProtection="1">
      <alignment vertical="center"/>
    </xf>
    <xf numFmtId="49" fontId="2" fillId="0" borderId="34" xfId="0" applyNumberFormat="1" applyFont="1" applyBorder="1" applyAlignment="1" applyProtection="1">
      <alignment horizontal="right"/>
    </xf>
    <xf numFmtId="3" fontId="2" fillId="0" borderId="4" xfId="0" applyNumberFormat="1" applyFont="1" applyFill="1" applyBorder="1" applyAlignment="1" applyProtection="1">
      <alignment horizontal="center" vertical="center"/>
      <protection locked="0"/>
    </xf>
    <xf numFmtId="166" fontId="2" fillId="0" borderId="4" xfId="0" applyNumberFormat="1" applyFont="1" applyFill="1" applyBorder="1" applyAlignment="1" applyProtection="1">
      <alignment horizontal="center" vertical="center"/>
      <protection locked="0"/>
    </xf>
    <xf numFmtId="166" fontId="2" fillId="0" borderId="4" xfId="0" applyNumberFormat="1" applyFont="1" applyBorder="1" applyAlignment="1" applyProtection="1">
      <alignment horizontal="center" vertical="center"/>
    </xf>
    <xf numFmtId="0" fontId="4" fillId="0" borderId="5" xfId="0" applyFont="1" applyFill="1" applyBorder="1" applyProtection="1"/>
    <xf numFmtId="0" fontId="4" fillId="0" borderId="0" xfId="0" applyFont="1" applyFill="1" applyBorder="1" applyAlignment="1" applyProtection="1">
      <alignment horizontal="center" vertical="center"/>
    </xf>
    <xf numFmtId="166" fontId="4" fillId="5" borderId="4" xfId="0" applyNumberFormat="1" applyFont="1" applyFill="1" applyBorder="1" applyAlignment="1" applyProtection="1">
      <alignment horizontal="center" vertical="center"/>
    </xf>
    <xf numFmtId="0" fontId="4" fillId="0" borderId="34" xfId="0" applyFont="1" applyFill="1" applyBorder="1" applyProtection="1"/>
    <xf numFmtId="49" fontId="2" fillId="0" borderId="0" xfId="0" applyNumberFormat="1" applyFont="1" applyBorder="1" applyAlignment="1" applyProtection="1">
      <alignment horizontal="center" vertical="center"/>
    </xf>
    <xf numFmtId="0" fontId="4" fillId="0" borderId="33" xfId="0" applyFont="1" applyFill="1" applyBorder="1" applyAlignment="1" applyProtection="1">
      <alignment horizontal="center" vertical="center"/>
    </xf>
    <xf numFmtId="0" fontId="4" fillId="0" borderId="34" xfId="0" applyFont="1" applyFill="1" applyBorder="1" applyAlignment="1" applyProtection="1">
      <alignment horizontal="center" vertical="center"/>
    </xf>
    <xf numFmtId="49" fontId="2" fillId="0" borderId="34" xfId="0" applyNumberFormat="1" applyFont="1" applyBorder="1" applyAlignment="1" applyProtection="1">
      <alignment horizontal="center" vertical="center"/>
    </xf>
    <xf numFmtId="3" fontId="2" fillId="0" borderId="33" xfId="0" applyNumberFormat="1" applyFont="1" applyFill="1" applyBorder="1" applyAlignment="1" applyProtection="1">
      <alignment horizontal="center" vertical="center"/>
    </xf>
    <xf numFmtId="3" fontId="2" fillId="0" borderId="34" xfId="0" applyNumberFormat="1" applyFont="1" applyFill="1" applyBorder="1" applyAlignment="1" applyProtection="1">
      <alignment horizontal="center" vertical="center"/>
    </xf>
    <xf numFmtId="166" fontId="2" fillId="0" borderId="34" xfId="0" applyNumberFormat="1" applyFont="1" applyFill="1" applyBorder="1" applyAlignment="1" applyProtection="1">
      <alignment horizontal="center" vertical="center"/>
    </xf>
    <xf numFmtId="166" fontId="2" fillId="0" borderId="34" xfId="0" applyNumberFormat="1" applyFont="1" applyBorder="1" applyAlignment="1" applyProtection="1">
      <alignment horizontal="center" vertical="center"/>
    </xf>
    <xf numFmtId="0" fontId="4" fillId="0" borderId="0" xfId="0" applyFont="1" applyFill="1" applyBorder="1" applyProtection="1"/>
    <xf numFmtId="0" fontId="17" fillId="0" borderId="33" xfId="0" applyFont="1" applyFill="1" applyBorder="1" applyAlignment="1" applyProtection="1">
      <alignment horizontal="center" vertical="center"/>
    </xf>
    <xf numFmtId="0" fontId="17" fillId="0" borderId="34" xfId="0" applyFont="1" applyFill="1" applyBorder="1" applyAlignment="1" applyProtection="1">
      <alignment horizontal="center" vertical="center"/>
    </xf>
    <xf numFmtId="49" fontId="2" fillId="0" borderId="34" xfId="0" applyNumberFormat="1" applyFont="1" applyFill="1" applyBorder="1" applyAlignment="1" applyProtection="1">
      <alignment horizontal="center" vertical="center"/>
    </xf>
    <xf numFmtId="3" fontId="8" fillId="0" borderId="4" xfId="0" applyNumberFormat="1" applyFont="1" applyFill="1" applyBorder="1" applyAlignment="1" applyProtection="1">
      <alignment horizontal="center" vertical="center"/>
      <protection locked="0"/>
    </xf>
    <xf numFmtId="166" fontId="8" fillId="0" borderId="4" xfId="0" applyNumberFormat="1" applyFont="1" applyFill="1" applyBorder="1" applyAlignment="1" applyProtection="1">
      <alignment horizontal="center" vertical="center"/>
      <protection locked="0"/>
    </xf>
    <xf numFmtId="166" fontId="8" fillId="0" borderId="4" xfId="0" applyNumberFormat="1" applyFont="1" applyFill="1" applyBorder="1" applyAlignment="1" applyProtection="1">
      <alignment horizontal="center" vertical="center"/>
    </xf>
    <xf numFmtId="0" fontId="9" fillId="0" borderId="5" xfId="0" applyFont="1" applyFill="1" applyBorder="1" applyProtection="1"/>
    <xf numFmtId="0" fontId="9" fillId="0" borderId="0" xfId="0" applyFont="1" applyFill="1" applyBorder="1" applyAlignment="1" applyProtection="1">
      <alignment horizontal="center" vertical="center"/>
    </xf>
    <xf numFmtId="166" fontId="9" fillId="5" borderId="4" xfId="0" applyNumberFormat="1" applyFont="1" applyFill="1" applyBorder="1" applyAlignment="1" applyProtection="1">
      <alignment horizontal="center" vertical="center"/>
    </xf>
    <xf numFmtId="0" fontId="9" fillId="0" borderId="0" xfId="0" applyFont="1" applyAlignment="1" applyProtection="1">
      <alignment horizontal="right"/>
    </xf>
    <xf numFmtId="4" fontId="18" fillId="0" borderId="0" xfId="0" applyNumberFormat="1" applyFont="1" applyFill="1" applyBorder="1" applyAlignment="1" applyProtection="1">
      <alignment horizontal="center"/>
    </xf>
    <xf numFmtId="0" fontId="8" fillId="0" borderId="0" xfId="0" applyFont="1" applyProtection="1"/>
    <xf numFmtId="0" fontId="9" fillId="0" borderId="0" xfId="0" applyFont="1" applyBorder="1" applyAlignment="1" applyProtection="1">
      <alignment horizontal="right"/>
    </xf>
    <xf numFmtId="166" fontId="9" fillId="8" borderId="4" xfId="0" applyNumberFormat="1" applyFont="1" applyFill="1" applyBorder="1" applyAlignment="1" applyProtection="1">
      <alignment horizontal="center"/>
    </xf>
    <xf numFmtId="4" fontId="9" fillId="0" borderId="0" xfId="0" applyNumberFormat="1" applyFont="1" applyFill="1" applyBorder="1" applyProtection="1"/>
    <xf numFmtId="0" fontId="19" fillId="0" borderId="0" xfId="0" applyFont="1" applyFill="1" applyBorder="1" applyAlignment="1" applyProtection="1">
      <alignment horizontal="left"/>
    </xf>
    <xf numFmtId="0" fontId="9" fillId="0" borderId="0" xfId="0" applyFont="1" applyFill="1" applyBorder="1" applyAlignment="1" applyProtection="1">
      <alignment horizontal="right"/>
    </xf>
    <xf numFmtId="0" fontId="8" fillId="0" borderId="0" xfId="0" applyFont="1" applyFill="1" applyProtection="1"/>
    <xf numFmtId="0" fontId="9" fillId="0" borderId="32" xfId="0" applyFont="1" applyBorder="1" applyAlignment="1" applyProtection="1">
      <alignment horizontal="right"/>
    </xf>
    <xf numFmtId="0" fontId="20" fillId="0" borderId="0" xfId="0" applyFont="1" applyFill="1" applyProtection="1"/>
    <xf numFmtId="0" fontId="21" fillId="0" borderId="0" xfId="0" applyFont="1" applyFill="1" applyBorder="1" applyAlignment="1" applyProtection="1">
      <alignment horizontal="right"/>
    </xf>
    <xf numFmtId="166" fontId="2" fillId="0" borderId="0" xfId="0" applyNumberFormat="1" applyFont="1" applyBorder="1" applyAlignment="1">
      <alignment horizontal="right"/>
    </xf>
    <xf numFmtId="0" fontId="8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right"/>
    </xf>
    <xf numFmtId="49" fontId="2" fillId="0" borderId="18" xfId="0" applyNumberFormat="1" applyFont="1" applyBorder="1"/>
    <xf numFmtId="49" fontId="4" fillId="0" borderId="0" xfId="0" applyNumberFormat="1" applyFont="1" applyBorder="1"/>
    <xf numFmtId="49" fontId="2" fillId="0" borderId="0" xfId="0" applyNumberFormat="1" applyFont="1"/>
    <xf numFmtId="49" fontId="2" fillId="0" borderId="0" xfId="0" applyNumberFormat="1" applyFont="1" applyFill="1" applyBorder="1"/>
    <xf numFmtId="2" fontId="2" fillId="0" borderId="18" xfId="0" applyNumberFormat="1" applyFont="1" applyBorder="1"/>
    <xf numFmtId="2" fontId="4" fillId="0" borderId="0" xfId="0" applyNumberFormat="1" applyFont="1" applyBorder="1"/>
    <xf numFmtId="2" fontId="2" fillId="0" borderId="0" xfId="0" applyNumberFormat="1" applyFont="1"/>
    <xf numFmtId="0" fontId="8" fillId="0" borderId="27" xfId="3" applyFont="1" applyBorder="1" applyAlignment="1">
      <alignment horizontal="right"/>
    </xf>
    <xf numFmtId="0" fontId="2" fillId="5" borderId="27" xfId="3" applyFont="1" applyFill="1" applyBorder="1"/>
    <xf numFmtId="0" fontId="8" fillId="0" borderId="27" xfId="3" applyFont="1" applyFill="1" applyBorder="1" applyAlignment="1">
      <alignment horizontal="right"/>
    </xf>
    <xf numFmtId="14" fontId="2" fillId="5" borderId="27" xfId="3" applyNumberFormat="1" applyFont="1" applyFill="1" applyBorder="1"/>
    <xf numFmtId="0" fontId="8" fillId="0" borderId="28" xfId="3" applyFont="1" applyFill="1" applyBorder="1" applyAlignment="1">
      <alignment horizontal="right"/>
    </xf>
    <xf numFmtId="0" fontId="8" fillId="0" borderId="0" xfId="3" applyFont="1" applyFill="1"/>
    <xf numFmtId="0" fontId="2" fillId="0" borderId="0" xfId="3" applyNumberFormat="1" applyFont="1"/>
    <xf numFmtId="0" fontId="8" fillId="0" borderId="0" xfId="3" applyFont="1" applyFill="1" applyAlignment="1">
      <alignment horizontal="right"/>
    </xf>
    <xf numFmtId="0" fontId="2" fillId="5" borderId="27" xfId="3" applyNumberFormat="1" applyFont="1" applyFill="1" applyBorder="1" applyAlignment="1">
      <alignment horizontal="center"/>
    </xf>
    <xf numFmtId="0" fontId="8" fillId="0" borderId="0" xfId="3" applyFont="1" applyFill="1" applyBorder="1" applyAlignment="1">
      <alignment horizontal="right"/>
    </xf>
    <xf numFmtId="0" fontId="6" fillId="0" borderId="30" xfId="0" applyFont="1" applyBorder="1"/>
    <xf numFmtId="0" fontId="6" fillId="0" borderId="6" xfId="0" applyFont="1" applyBorder="1" applyAlignment="1">
      <alignment horizontal="center"/>
    </xf>
    <xf numFmtId="0" fontId="2" fillId="5" borderId="28" xfId="3" applyNumberFormat="1" applyFont="1" applyFill="1" applyBorder="1" applyAlignment="1">
      <alignment horizontal="center"/>
    </xf>
    <xf numFmtId="0" fontId="6" fillId="0" borderId="26" xfId="0" applyFont="1" applyBorder="1"/>
    <xf numFmtId="166" fontId="2" fillId="5" borderId="28" xfId="3" applyNumberFormat="1" applyFont="1" applyFill="1" applyBorder="1" applyAlignment="1">
      <alignment horizontal="center"/>
    </xf>
    <xf numFmtId="9" fontId="2" fillId="5" borderId="28" xfId="3" applyNumberFormat="1" applyFont="1" applyFill="1" applyBorder="1" applyAlignment="1">
      <alignment horizontal="center"/>
    </xf>
    <xf numFmtId="0" fontId="6" fillId="0" borderId="33" xfId="0" applyFont="1" applyBorder="1"/>
    <xf numFmtId="3" fontId="6" fillId="0" borderId="35" xfId="0" applyNumberFormat="1" applyFont="1" applyBorder="1"/>
    <xf numFmtId="0" fontId="6" fillId="0" borderId="0" xfId="0" applyFont="1"/>
    <xf numFmtId="3" fontId="6" fillId="0" borderId="40" xfId="2" applyNumberFormat="1" applyFont="1" applyBorder="1" applyAlignment="1">
      <alignment horizontal="center"/>
    </xf>
    <xf numFmtId="0" fontId="4" fillId="0" borderId="27" xfId="0" applyFont="1" applyBorder="1"/>
    <xf numFmtId="168" fontId="24" fillId="0" borderId="40" xfId="7" applyNumberFormat="1" applyFont="1" applyBorder="1" applyAlignment="1">
      <alignment horizontal="right"/>
    </xf>
    <xf numFmtId="168" fontId="24" fillId="0" borderId="40" xfId="7" applyNumberFormat="1" applyFont="1" applyFill="1" applyBorder="1" applyAlignment="1">
      <alignment horizontal="right"/>
    </xf>
    <xf numFmtId="168" fontId="24" fillId="0" borderId="50" xfId="7" applyNumberFormat="1" applyFont="1" applyBorder="1" applyAlignment="1">
      <alignment horizontal="right"/>
    </xf>
    <xf numFmtId="168" fontId="24" fillId="0" borderId="51" xfId="7" applyNumberFormat="1" applyFont="1" applyBorder="1" applyAlignment="1">
      <alignment horizontal="right"/>
    </xf>
    <xf numFmtId="168" fontId="24" fillId="0" borderId="51" xfId="7" applyNumberFormat="1" applyFont="1" applyFill="1" applyBorder="1" applyAlignment="1">
      <alignment horizontal="right"/>
    </xf>
    <xf numFmtId="168" fontId="24" fillId="0" borderId="52" xfId="7" applyNumberFormat="1" applyFont="1" applyFill="1" applyBorder="1" applyAlignment="1">
      <alignment horizontal="right"/>
    </xf>
    <xf numFmtId="168" fontId="2" fillId="0" borderId="36" xfId="0" applyNumberFormat="1" applyFont="1" applyBorder="1"/>
    <xf numFmtId="9" fontId="2" fillId="5" borderId="27" xfId="2" applyFont="1" applyFill="1" applyBorder="1" applyAlignment="1">
      <alignment horizontal="right"/>
    </xf>
    <xf numFmtId="168" fontId="6" fillId="0" borderId="40" xfId="0" applyNumberFormat="1" applyFont="1" applyBorder="1" applyAlignment="1">
      <alignment horizontal="right"/>
    </xf>
    <xf numFmtId="168" fontId="6" fillId="0" borderId="41" xfId="0" applyNumberFormat="1" applyFont="1" applyBorder="1" applyAlignment="1">
      <alignment horizontal="right"/>
    </xf>
    <xf numFmtId="0" fontId="25" fillId="0" borderId="0" xfId="0" applyFont="1"/>
    <xf numFmtId="168" fontId="25" fillId="0" borderId="42" xfId="0" applyNumberFormat="1" applyFont="1" applyBorder="1" applyAlignment="1">
      <alignment horizontal="right"/>
    </xf>
    <xf numFmtId="168" fontId="2" fillId="0" borderId="27" xfId="0" applyNumberFormat="1" applyFont="1" applyBorder="1"/>
    <xf numFmtId="168" fontId="6" fillId="5" borderId="40" xfId="0" applyNumberFormat="1" applyFont="1" applyFill="1" applyBorder="1" applyAlignment="1">
      <alignment horizontal="right"/>
    </xf>
    <xf numFmtId="0" fontId="25" fillId="0" borderId="37" xfId="0" applyFont="1" applyFill="1" applyBorder="1"/>
    <xf numFmtId="9" fontId="25" fillId="0" borderId="38" xfId="0" applyNumberFormat="1" applyFont="1" applyFill="1" applyBorder="1"/>
    <xf numFmtId="168" fontId="25" fillId="0" borderId="38" xfId="0" applyNumberFormat="1" applyFont="1" applyFill="1" applyBorder="1" applyAlignment="1">
      <alignment horizontal="right"/>
    </xf>
    <xf numFmtId="168" fontId="25" fillId="0" borderId="39" xfId="0" applyNumberFormat="1" applyFont="1" applyFill="1" applyBorder="1" applyAlignment="1">
      <alignment horizontal="right"/>
    </xf>
    <xf numFmtId="0" fontId="2" fillId="0" borderId="31" xfId="0" applyFont="1" applyBorder="1"/>
    <xf numFmtId="9" fontId="25" fillId="5" borderId="38" xfId="0" applyNumberFormat="1" applyFont="1" applyFill="1" applyBorder="1" applyAlignment="1">
      <alignment horizontal="center"/>
    </xf>
    <xf numFmtId="168" fontId="25" fillId="5" borderId="38" xfId="0" applyNumberFormat="1" applyFont="1" applyFill="1" applyBorder="1" applyAlignment="1">
      <alignment horizontal="right"/>
    </xf>
    <xf numFmtId="0" fontId="2" fillId="0" borderId="27" xfId="0" quotePrefix="1" applyFont="1" applyBorder="1"/>
    <xf numFmtId="0" fontId="26" fillId="0" borderId="27" xfId="0" applyFont="1" applyBorder="1" applyAlignment="1">
      <alignment horizontal="right"/>
    </xf>
    <xf numFmtId="0" fontId="12" fillId="8" borderId="4" xfId="0" applyFont="1" applyFill="1" applyBorder="1" applyAlignment="1">
      <alignment horizontal="center" vertical="center" wrapText="1"/>
    </xf>
    <xf numFmtId="0" fontId="9" fillId="8" borderId="4" xfId="0" applyFont="1" applyFill="1" applyBorder="1" applyAlignment="1">
      <alignment horizontal="center" vertical="center" wrapText="1"/>
    </xf>
    <xf numFmtId="0" fontId="24" fillId="0" borderId="4" xfId="0" applyFont="1" applyFill="1" applyBorder="1" applyProtection="1">
      <protection locked="0"/>
    </xf>
    <xf numFmtId="3" fontId="24" fillId="0" borderId="4" xfId="0" applyNumberFormat="1" applyFont="1" applyFill="1" applyBorder="1" applyAlignment="1" applyProtection="1">
      <alignment horizontal="center" vertical="center"/>
      <protection locked="0"/>
    </xf>
    <xf numFmtId="14" fontId="24" fillId="0" borderId="4" xfId="0" applyNumberFormat="1" applyFont="1" applyFill="1" applyBorder="1" applyProtection="1">
      <protection locked="0"/>
    </xf>
    <xf numFmtId="10" fontId="24" fillId="0" borderId="4" xfId="0" applyNumberFormat="1" applyFont="1" applyFill="1" applyBorder="1" applyAlignment="1" applyProtection="1">
      <alignment horizontal="center" vertical="center"/>
      <protection locked="0"/>
    </xf>
    <xf numFmtId="3" fontId="24" fillId="6" borderId="4" xfId="0" applyNumberFormat="1" applyFont="1" applyFill="1" applyBorder="1" applyAlignment="1" applyProtection="1">
      <alignment horizontal="center" vertical="center"/>
      <protection locked="0"/>
    </xf>
    <xf numFmtId="166" fontId="24" fillId="0" borderId="4" xfId="0" applyNumberFormat="1" applyFont="1" applyBorder="1" applyAlignment="1" applyProtection="1">
      <alignment horizontal="center" vertical="center"/>
      <protection locked="0"/>
    </xf>
    <xf numFmtId="166" fontId="24" fillId="6" borderId="4" xfId="0" applyNumberFormat="1" applyFont="1" applyFill="1" applyBorder="1" applyAlignment="1">
      <alignment horizontal="center" vertical="center"/>
    </xf>
    <xf numFmtId="9" fontId="24" fillId="0" borderId="4" xfId="2" applyFont="1" applyBorder="1" applyAlignment="1" applyProtection="1">
      <alignment horizontal="center"/>
      <protection locked="0"/>
    </xf>
    <xf numFmtId="166" fontId="24" fillId="0" borderId="4" xfId="0" applyNumberFormat="1" applyFont="1" applyBorder="1" applyAlignment="1">
      <alignment horizontal="center" vertical="center"/>
    </xf>
    <xf numFmtId="0" fontId="24" fillId="0" borderId="49" xfId="0" applyFont="1" applyFill="1" applyBorder="1" applyProtection="1">
      <protection locked="0"/>
    </xf>
    <xf numFmtId="14" fontId="24" fillId="0" borderId="49" xfId="0" applyNumberFormat="1" applyFont="1" applyFill="1" applyBorder="1" applyProtection="1">
      <protection locked="0"/>
    </xf>
    <xf numFmtId="0" fontId="28" fillId="0" borderId="22" xfId="0" applyFont="1" applyFill="1" applyBorder="1" applyAlignment="1">
      <alignment horizontal="center"/>
    </xf>
    <xf numFmtId="4" fontId="28" fillId="0" borderId="55" xfId="0" applyNumberFormat="1" applyFont="1" applyFill="1" applyBorder="1" applyAlignment="1">
      <alignment horizontal="center"/>
    </xf>
    <xf numFmtId="4" fontId="28" fillId="0" borderId="56" xfId="0" applyNumberFormat="1" applyFont="1" applyFill="1" applyBorder="1" applyAlignment="1">
      <alignment horizontal="center"/>
    </xf>
    <xf numFmtId="3" fontId="28" fillId="0" borderId="22" xfId="0" applyNumberFormat="1" applyFont="1" applyFill="1" applyBorder="1" applyAlignment="1">
      <alignment horizontal="center"/>
    </xf>
    <xf numFmtId="7" fontId="28" fillId="0" borderId="22" xfId="8" applyNumberFormat="1" applyFont="1" applyFill="1" applyBorder="1" applyAlignment="1">
      <alignment horizontal="center" vertical="center" wrapText="1"/>
    </xf>
    <xf numFmtId="4" fontId="28" fillId="0" borderId="57" xfId="0" applyNumberFormat="1" applyFont="1" applyFill="1" applyBorder="1" applyAlignment="1">
      <alignment horizontal="center"/>
    </xf>
    <xf numFmtId="0" fontId="22" fillId="0" borderId="27" xfId="0" applyFont="1" applyBorder="1"/>
    <xf numFmtId="0" fontId="0" fillId="0" borderId="0" xfId="0" applyAlignment="1">
      <alignment wrapText="1"/>
    </xf>
    <xf numFmtId="0" fontId="2" fillId="0" borderId="43" xfId="0" applyFont="1" applyFill="1" applyBorder="1" applyAlignment="1">
      <alignment wrapText="1"/>
    </xf>
    <xf numFmtId="168" fontId="2" fillId="0" borderId="28" xfId="0" applyNumberFormat="1" applyFont="1" applyFill="1" applyBorder="1" applyAlignment="1">
      <alignment wrapText="1"/>
    </xf>
    <xf numFmtId="0" fontId="2" fillId="0" borderId="28" xfId="0" applyFont="1" applyBorder="1" applyAlignment="1">
      <alignment wrapText="1"/>
    </xf>
    <xf numFmtId="0" fontId="2" fillId="0" borderId="54" xfId="0" applyFont="1" applyBorder="1" applyAlignment="1">
      <alignment wrapText="1"/>
    </xf>
    <xf numFmtId="166" fontId="28" fillId="0" borderId="22" xfId="0" applyNumberFormat="1" applyFont="1" applyFill="1" applyBorder="1" applyAlignment="1">
      <alignment horizontal="center"/>
    </xf>
    <xf numFmtId="0" fontId="29" fillId="0" borderId="0" xfId="0" applyFont="1" applyProtection="1"/>
    <xf numFmtId="4" fontId="30" fillId="0" borderId="0" xfId="0" applyNumberFormat="1" applyFont="1" applyProtection="1"/>
    <xf numFmtId="0" fontId="30" fillId="0" borderId="0" xfId="0" applyFont="1" applyProtection="1"/>
    <xf numFmtId="0" fontId="30" fillId="0" borderId="0" xfId="0" applyFont="1"/>
    <xf numFmtId="0" fontId="31" fillId="0" borderId="0" xfId="0" applyFont="1"/>
    <xf numFmtId="0" fontId="29" fillId="0" borderId="0" xfId="0" applyFont="1" applyFill="1" applyAlignment="1" applyProtection="1">
      <alignment wrapText="1"/>
    </xf>
    <xf numFmtId="0" fontId="30" fillId="0" borderId="0" xfId="0" applyFont="1" applyAlignment="1">
      <alignment vertical="center"/>
    </xf>
    <xf numFmtId="0" fontId="29" fillId="0" borderId="0" xfId="0" applyFont="1" applyBorder="1" applyAlignment="1">
      <alignment wrapText="1"/>
    </xf>
    <xf numFmtId="0" fontId="30" fillId="0" borderId="8" xfId="0" applyFont="1" applyBorder="1" applyAlignment="1">
      <alignment horizontal="center"/>
    </xf>
    <xf numFmtId="14" fontId="30" fillId="0" borderId="8" xfId="0" applyNumberFormat="1" applyFont="1" applyBorder="1"/>
    <xf numFmtId="0" fontId="30" fillId="0" borderId="8" xfId="0" applyFont="1" applyBorder="1"/>
    <xf numFmtId="165" fontId="30" fillId="0" borderId="8" xfId="1" applyFont="1" applyBorder="1"/>
    <xf numFmtId="7" fontId="30" fillId="0" borderId="8" xfId="1" applyNumberFormat="1" applyFont="1" applyBorder="1"/>
    <xf numFmtId="166" fontId="30" fillId="0" borderId="8" xfId="0" applyNumberFormat="1" applyFont="1" applyBorder="1"/>
    <xf numFmtId="0" fontId="30" fillId="0" borderId="9" xfId="0" applyFont="1" applyBorder="1" applyAlignment="1">
      <alignment horizontal="center"/>
    </xf>
    <xf numFmtId="0" fontId="30" fillId="0" borderId="9" xfId="0" applyFont="1" applyBorder="1"/>
    <xf numFmtId="165" fontId="30" fillId="0" borderId="9" xfId="1" applyFont="1" applyBorder="1"/>
    <xf numFmtId="7" fontId="30" fillId="0" borderId="9" xfId="1" applyNumberFormat="1" applyFont="1" applyBorder="1"/>
    <xf numFmtId="166" fontId="30" fillId="0" borderId="9" xfId="0" applyNumberFormat="1" applyFont="1" applyBorder="1"/>
    <xf numFmtId="166" fontId="30" fillId="0" borderId="48" xfId="0" applyNumberFormat="1" applyFont="1" applyBorder="1"/>
    <xf numFmtId="0" fontId="29" fillId="0" borderId="5" xfId="0" applyFont="1" applyBorder="1"/>
    <xf numFmtId="0" fontId="29" fillId="0" borderId="6" xfId="0" applyFont="1" applyBorder="1" applyAlignment="1">
      <alignment horizontal="right"/>
    </xf>
    <xf numFmtId="0" fontId="29" fillId="0" borderId="0" xfId="0" applyFont="1"/>
    <xf numFmtId="0" fontId="29" fillId="0" borderId="0" xfId="0" applyFont="1" applyBorder="1"/>
    <xf numFmtId="0" fontId="29" fillId="0" borderId="0" xfId="0" applyFont="1" applyBorder="1" applyAlignment="1"/>
    <xf numFmtId="0" fontId="23" fillId="0" borderId="0" xfId="0" applyFont="1" applyFill="1" applyBorder="1" applyAlignment="1" applyProtection="1">
      <alignment horizontal="right"/>
    </xf>
    <xf numFmtId="4" fontId="2" fillId="0" borderId="4" xfId="0" applyNumberFormat="1" applyFont="1" applyFill="1" applyBorder="1" applyAlignment="1" applyProtection="1">
      <alignment horizontal="center" vertical="center" wrapText="1"/>
    </xf>
    <xf numFmtId="0" fontId="7" fillId="0" borderId="0" xfId="0" applyFont="1" applyBorder="1" applyAlignment="1">
      <alignment vertical="center" wrapText="1"/>
    </xf>
    <xf numFmtId="0" fontId="7" fillId="0" borderId="34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2" fillId="0" borderId="58" xfId="0" applyFont="1" applyBorder="1" applyAlignment="1">
      <alignment wrapText="1"/>
    </xf>
    <xf numFmtId="0" fontId="2" fillId="12" borderId="4" xfId="0" applyFont="1" applyFill="1" applyBorder="1"/>
    <xf numFmtId="4" fontId="4" fillId="12" borderId="4" xfId="0" applyNumberFormat="1" applyFont="1" applyFill="1" applyBorder="1" applyAlignment="1" applyProtection="1">
      <alignment horizontal="center" vertical="center" wrapText="1"/>
    </xf>
    <xf numFmtId="166" fontId="4" fillId="13" borderId="17" xfId="0" applyNumberFormat="1" applyFont="1" applyFill="1" applyBorder="1"/>
    <xf numFmtId="166" fontId="7" fillId="11" borderId="4" xfId="0" applyNumberFormat="1" applyFont="1" applyFill="1" applyBorder="1"/>
    <xf numFmtId="0" fontId="2" fillId="9" borderId="27" xfId="3" applyFont="1" applyFill="1" applyBorder="1"/>
    <xf numFmtId="14" fontId="2" fillId="9" borderId="27" xfId="3" applyNumberFormat="1" applyFont="1" applyFill="1" applyBorder="1"/>
    <xf numFmtId="0" fontId="2" fillId="9" borderId="27" xfId="3" applyNumberFormat="1" applyFont="1" applyFill="1" applyBorder="1" applyAlignment="1">
      <alignment horizontal="center"/>
    </xf>
    <xf numFmtId="0" fontId="2" fillId="9" borderId="28" xfId="3" applyNumberFormat="1" applyFont="1" applyFill="1" applyBorder="1" applyAlignment="1">
      <alignment horizontal="center"/>
    </xf>
    <xf numFmtId="166" fontId="2" fillId="9" borderId="28" xfId="3" applyNumberFormat="1" applyFont="1" applyFill="1" applyBorder="1" applyAlignment="1">
      <alignment horizontal="center"/>
    </xf>
    <xf numFmtId="9" fontId="2" fillId="9" borderId="28" xfId="3" applyNumberFormat="1" applyFont="1" applyFill="1" applyBorder="1" applyAlignment="1">
      <alignment horizontal="center"/>
    </xf>
    <xf numFmtId="3" fontId="6" fillId="9" borderId="32" xfId="0" applyNumberFormat="1" applyFont="1" applyFill="1" applyBorder="1"/>
    <xf numFmtId="0" fontId="7" fillId="0" borderId="34" xfId="0" applyFont="1" applyBorder="1" applyAlignment="1">
      <alignment horizontal="left" vertical="center" wrapText="1"/>
    </xf>
    <xf numFmtId="0" fontId="3" fillId="0" borderId="34" xfId="0" applyFont="1" applyBorder="1" applyAlignment="1">
      <alignment vertical="center"/>
    </xf>
    <xf numFmtId="0" fontId="7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vertical="center"/>
    </xf>
    <xf numFmtId="0" fontId="8" fillId="0" borderId="59" xfId="0" applyFont="1" applyBorder="1"/>
    <xf numFmtId="168" fontId="25" fillId="0" borderId="60" xfId="0" applyNumberFormat="1" applyFont="1" applyFill="1" applyBorder="1" applyAlignment="1">
      <alignment horizontal="right"/>
    </xf>
    <xf numFmtId="0" fontId="8" fillId="0" borderId="61" xfId="0" applyFont="1" applyBorder="1"/>
    <xf numFmtId="9" fontId="24" fillId="0" borderId="60" xfId="2" applyFont="1" applyFill="1" applyBorder="1" applyAlignment="1">
      <alignment horizontal="center"/>
    </xf>
    <xf numFmtId="0" fontId="7" fillId="9" borderId="4" xfId="0" applyFont="1" applyFill="1" applyBorder="1" applyAlignment="1">
      <alignment horizontal="center" vertical="center" wrapText="1"/>
    </xf>
    <xf numFmtId="0" fontId="29" fillId="9" borderId="4" xfId="0" applyFont="1" applyFill="1" applyBorder="1" applyAlignment="1">
      <alignment horizontal="center" vertical="center" wrapText="1"/>
    </xf>
    <xf numFmtId="4" fontId="4" fillId="9" borderId="4" xfId="0" applyNumberFormat="1" applyFont="1" applyFill="1" applyBorder="1" applyAlignment="1" applyProtection="1">
      <alignment horizontal="center" vertical="center" wrapText="1"/>
    </xf>
    <xf numFmtId="0" fontId="4" fillId="2" borderId="0" xfId="0" applyFont="1" applyFill="1" applyAlignment="1" applyProtection="1">
      <alignment horizontal="left" vertical="center"/>
    </xf>
    <xf numFmtId="0" fontId="4" fillId="0" borderId="0" xfId="0" applyFont="1" applyAlignment="1" applyProtection="1">
      <alignment horizontal="left" vertical="center"/>
    </xf>
    <xf numFmtId="4" fontId="2" fillId="9" borderId="1" xfId="0" applyNumberFormat="1" applyFont="1" applyFill="1" applyBorder="1" applyAlignment="1" applyProtection="1">
      <alignment horizontal="center" vertical="center" wrapText="1"/>
    </xf>
    <xf numFmtId="4" fontId="2" fillId="9" borderId="2" xfId="0" applyNumberFormat="1" applyFont="1" applyFill="1" applyBorder="1" applyAlignment="1" applyProtection="1">
      <alignment horizontal="center" vertical="center" wrapText="1"/>
    </xf>
    <xf numFmtId="4" fontId="2" fillId="9" borderId="3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Alignment="1">
      <alignment horizontal="left"/>
    </xf>
    <xf numFmtId="0" fontId="4" fillId="3" borderId="0" xfId="0" applyFont="1" applyFill="1" applyAlignment="1" applyProtection="1">
      <alignment horizontal="left" vertical="center" wrapText="1"/>
    </xf>
    <xf numFmtId="0" fontId="3" fillId="0" borderId="0" xfId="0" applyFont="1" applyBorder="1" applyAlignment="1">
      <alignment horizontal="left" vertical="top" wrapText="1"/>
    </xf>
    <xf numFmtId="0" fontId="4" fillId="3" borderId="45" xfId="0" applyFont="1" applyFill="1" applyBorder="1" applyAlignment="1" applyProtection="1">
      <alignment horizontal="left" wrapText="1"/>
    </xf>
    <xf numFmtId="0" fontId="4" fillId="3" borderId="0" xfId="0" applyFont="1" applyFill="1" applyAlignment="1" applyProtection="1">
      <alignment horizontal="left" wrapText="1"/>
    </xf>
    <xf numFmtId="0" fontId="4" fillId="3" borderId="46" xfId="0" applyFont="1" applyFill="1" applyBorder="1" applyAlignment="1" applyProtection="1">
      <alignment horizontal="left" wrapText="1"/>
    </xf>
    <xf numFmtId="4" fontId="2" fillId="11" borderId="1" xfId="0" applyNumberFormat="1" applyFont="1" applyFill="1" applyBorder="1" applyAlignment="1" applyProtection="1">
      <alignment horizontal="center" vertical="center" wrapText="1"/>
    </xf>
    <xf numFmtId="4" fontId="2" fillId="11" borderId="2" xfId="0" applyNumberFormat="1" applyFont="1" applyFill="1" applyBorder="1" applyAlignment="1" applyProtection="1">
      <alignment horizontal="center" vertical="center" wrapText="1"/>
    </xf>
    <xf numFmtId="4" fontId="2" fillId="11" borderId="3" xfId="0" applyNumberFormat="1" applyFont="1" applyFill="1" applyBorder="1" applyAlignment="1" applyProtection="1">
      <alignment horizontal="center" vertical="center" wrapText="1"/>
    </xf>
    <xf numFmtId="0" fontId="7" fillId="0" borderId="0" xfId="0" applyFont="1" applyBorder="1" applyAlignment="1">
      <alignment horizontal="left" vertical="center" wrapText="1"/>
    </xf>
    <xf numFmtId="0" fontId="4" fillId="3" borderId="0" xfId="0" applyFont="1" applyFill="1" applyBorder="1" applyAlignment="1" applyProtection="1">
      <alignment horizontal="left" wrapText="1"/>
    </xf>
    <xf numFmtId="0" fontId="7" fillId="3" borderId="0" xfId="0" applyFont="1" applyFill="1" applyAlignment="1" applyProtection="1">
      <alignment horizontal="left" wrapText="1"/>
    </xf>
    <xf numFmtId="0" fontId="29" fillId="3" borderId="0" xfId="0" applyFont="1" applyFill="1" applyAlignment="1" applyProtection="1">
      <alignment horizontal="left" wrapText="1"/>
    </xf>
    <xf numFmtId="0" fontId="30" fillId="0" borderId="0" xfId="0" applyFont="1" applyAlignment="1">
      <alignment horizontal="left"/>
    </xf>
    <xf numFmtId="0" fontId="29" fillId="0" borderId="0" xfId="0" applyFont="1" applyAlignment="1" applyProtection="1">
      <alignment horizontal="left" vertical="center"/>
    </xf>
    <xf numFmtId="0" fontId="30" fillId="0" borderId="0" xfId="0" applyFont="1" applyBorder="1" applyAlignment="1">
      <alignment horizontal="left" vertical="top" wrapText="1"/>
    </xf>
    <xf numFmtId="0" fontId="2" fillId="0" borderId="18" xfId="0" applyFont="1" applyFill="1" applyBorder="1" applyProtection="1"/>
    <xf numFmtId="0" fontId="3" fillId="0" borderId="0" xfId="0" applyFont="1" applyBorder="1" applyProtection="1"/>
    <xf numFmtId="0" fontId="4" fillId="5" borderId="4" xfId="0" applyFont="1" applyFill="1" applyBorder="1" applyAlignment="1" applyProtection="1">
      <alignment wrapText="1"/>
    </xf>
    <xf numFmtId="3" fontId="2" fillId="0" borderId="34" xfId="0" applyNumberFormat="1" applyFont="1" applyBorder="1" applyAlignment="1" applyProtection="1">
      <alignment horizontal="center" vertical="center"/>
    </xf>
    <xf numFmtId="166" fontId="2" fillId="0" borderId="0" xfId="0" applyNumberFormat="1" applyFont="1" applyBorder="1" applyAlignment="1" applyProtection="1">
      <alignment horizontal="right"/>
      <protection locked="0"/>
    </xf>
    <xf numFmtId="166" fontId="2" fillId="0" borderId="0" xfId="0" applyNumberFormat="1" applyFont="1" applyProtection="1"/>
    <xf numFmtId="0" fontId="5" fillId="0" borderId="4" xfId="0" applyFont="1" applyFill="1" applyBorder="1" applyProtection="1"/>
    <xf numFmtId="3" fontId="2" fillId="14" borderId="4" xfId="0" applyNumberFormat="1" applyFont="1" applyFill="1" applyBorder="1" applyAlignment="1" applyProtection="1">
      <alignment horizontal="center" vertical="center"/>
      <protection locked="0"/>
    </xf>
    <xf numFmtId="166" fontId="2" fillId="14" borderId="4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Border="1" applyProtection="1"/>
    <xf numFmtId="166" fontId="4" fillId="0" borderId="32" xfId="0" applyNumberFormat="1" applyFont="1" applyBorder="1" applyAlignment="1" applyProtection="1">
      <alignment horizontal="right"/>
    </xf>
    <xf numFmtId="166" fontId="8" fillId="0" borderId="0" xfId="0" applyNumberFormat="1" applyFont="1" applyProtection="1"/>
    <xf numFmtId="166" fontId="8" fillId="0" borderId="0" xfId="0" applyNumberFormat="1" applyFont="1" applyFill="1" applyBorder="1" applyProtection="1"/>
    <xf numFmtId="166" fontId="9" fillId="0" borderId="0" xfId="0" applyNumberFormat="1" applyFont="1" applyFill="1" applyBorder="1" applyAlignment="1" applyProtection="1">
      <alignment horizontal="center"/>
    </xf>
    <xf numFmtId="0" fontId="2" fillId="0" borderId="0" xfId="0" applyFont="1" applyFill="1"/>
    <xf numFmtId="0" fontId="8" fillId="0" borderId="0" xfId="0" applyFont="1" applyFill="1" applyBorder="1" applyAlignment="1" applyProtection="1">
      <alignment horizontal="right"/>
    </xf>
    <xf numFmtId="166" fontId="8" fillId="0" borderId="0" xfId="0" applyNumberFormat="1" applyFont="1" applyBorder="1" applyAlignment="1" applyProtection="1">
      <alignment horizontal="right"/>
    </xf>
    <xf numFmtId="166" fontId="9" fillId="0" borderId="4" xfId="0" applyNumberFormat="1" applyFont="1" applyFill="1" applyBorder="1" applyAlignment="1" applyProtection="1">
      <alignment horizontal="center" vertical="center"/>
    </xf>
    <xf numFmtId="166" fontId="9" fillId="0" borderId="0" xfId="0" applyNumberFormat="1" applyFont="1" applyProtection="1"/>
    <xf numFmtId="166" fontId="9" fillId="0" borderId="0" xfId="0" applyNumberFormat="1" applyFont="1" applyFill="1" applyBorder="1" applyProtection="1"/>
    <xf numFmtId="166" fontId="2" fillId="0" borderId="0" xfId="0" applyNumberFormat="1" applyFont="1" applyBorder="1" applyAlignment="1" applyProtection="1">
      <alignment horizontal="center" vertical="center"/>
    </xf>
    <xf numFmtId="49" fontId="8" fillId="0" borderId="0" xfId="0" applyNumberFormat="1" applyFont="1" applyFill="1" applyBorder="1" applyAlignment="1" applyProtection="1">
      <alignment horizontal="left" vertical="center"/>
    </xf>
    <xf numFmtId="0" fontId="33" fillId="7" borderId="4" xfId="3" applyFont="1" applyFill="1" applyBorder="1" applyAlignment="1">
      <alignment vertical="center"/>
    </xf>
    <xf numFmtId="0" fontId="34" fillId="0" borderId="0" xfId="0" applyFont="1" applyFill="1" applyBorder="1" applyAlignment="1" applyProtection="1">
      <alignment horizontal="right" vertical="center" wrapText="1"/>
    </xf>
    <xf numFmtId="0" fontId="4" fillId="0" borderId="0" xfId="3" applyFont="1" applyAlignment="1">
      <alignment horizontal="center"/>
    </xf>
    <xf numFmtId="167" fontId="4" fillId="0" borderId="0" xfId="3" applyNumberFormat="1" applyFont="1"/>
    <xf numFmtId="0" fontId="2" fillId="0" borderId="0" xfId="3" applyFont="1"/>
    <xf numFmtId="0" fontId="4" fillId="0" borderId="0" xfId="3" applyFont="1" applyAlignment="1">
      <alignment horizontal="right"/>
    </xf>
    <xf numFmtId="0" fontId="2" fillId="0" borderId="20" xfId="3" applyFont="1" applyFill="1" applyBorder="1" applyAlignment="1"/>
    <xf numFmtId="0" fontId="5" fillId="0" borderId="20" xfId="3" applyFont="1" applyFill="1" applyBorder="1" applyAlignment="1"/>
    <xf numFmtId="166" fontId="2" fillId="0" borderId="19" xfId="3" applyNumberFormat="1" applyFont="1" applyBorder="1" applyAlignment="1">
      <alignment horizontal="right"/>
    </xf>
    <xf numFmtId="0" fontId="2" fillId="0" borderId="0" xfId="3" applyFont="1" applyFill="1" applyBorder="1" applyAlignment="1">
      <alignment horizontal="left" vertical="center"/>
    </xf>
    <xf numFmtId="0" fontId="2" fillId="0" borderId="20" xfId="3" applyFont="1" applyFill="1" applyBorder="1" applyAlignment="1">
      <alignment horizontal="left" vertical="center"/>
    </xf>
    <xf numFmtId="0" fontId="2" fillId="0" borderId="0" xfId="3" applyFont="1" applyAlignment="1">
      <alignment horizontal="left" vertical="center"/>
    </xf>
    <xf numFmtId="166" fontId="2" fillId="0" borderId="0" xfId="3" applyNumberFormat="1" applyFont="1" applyAlignment="1">
      <alignment horizontal="right"/>
    </xf>
    <xf numFmtId="0" fontId="33" fillId="0" borderId="0" xfId="3" applyFont="1" applyAlignment="1">
      <alignment horizontal="right"/>
    </xf>
    <xf numFmtId="166" fontId="33" fillId="7" borderId="17" xfId="3" applyNumberFormat="1" applyFont="1" applyFill="1" applyBorder="1"/>
    <xf numFmtId="0" fontId="35" fillId="0" borderId="15" xfId="0" applyFont="1" applyBorder="1" applyAlignment="1" applyProtection="1">
      <alignment horizontal="left" indent="1"/>
    </xf>
    <xf numFmtId="4" fontId="2" fillId="0" borderId="0" xfId="0" applyNumberFormat="1" applyFont="1" applyBorder="1" applyProtection="1"/>
    <xf numFmtId="44" fontId="2" fillId="0" borderId="16" xfId="0" applyNumberFormat="1" applyFont="1" applyBorder="1" applyProtection="1"/>
    <xf numFmtId="4" fontId="2" fillId="0" borderId="7" xfId="0" applyNumberFormat="1" applyFont="1" applyBorder="1" applyProtection="1"/>
    <xf numFmtId="44" fontId="2" fillId="0" borderId="12" xfId="0" applyNumberFormat="1" applyFont="1" applyBorder="1" applyProtection="1"/>
    <xf numFmtId="0" fontId="4" fillId="0" borderId="0" xfId="0" applyFont="1" applyBorder="1" applyAlignment="1" applyProtection="1">
      <alignment horizontal="left"/>
    </xf>
    <xf numFmtId="0" fontId="35" fillId="0" borderId="10" xfId="0" applyFont="1" applyBorder="1" applyAlignment="1" applyProtection="1">
      <alignment horizontal="left" indent="1"/>
    </xf>
    <xf numFmtId="4" fontId="2" fillId="0" borderId="13" xfId="0" applyNumberFormat="1" applyFont="1" applyBorder="1" applyProtection="1"/>
    <xf numFmtId="44" fontId="2" fillId="0" borderId="14" xfId="0" applyNumberFormat="1" applyFont="1" applyBorder="1" applyProtection="1"/>
    <xf numFmtId="0" fontId="35" fillId="0" borderId="11" xfId="0" applyFont="1" applyBorder="1" applyAlignment="1" applyProtection="1">
      <alignment horizontal="left" indent="1"/>
    </xf>
    <xf numFmtId="166" fontId="4" fillId="7" borderId="17" xfId="0" applyNumberFormat="1" applyFont="1" applyFill="1" applyBorder="1" applyAlignment="1">
      <alignment horizontal="center"/>
    </xf>
    <xf numFmtId="167" fontId="4" fillId="0" borderId="0" xfId="0" applyNumberFormat="1" applyFont="1" applyAlignment="1">
      <alignment horizontal="center"/>
    </xf>
    <xf numFmtId="166" fontId="4" fillId="7" borderId="4" xfId="0" applyNumberFormat="1" applyFont="1" applyFill="1" applyBorder="1" applyAlignment="1">
      <alignment horizontal="center"/>
    </xf>
    <xf numFmtId="166" fontId="4" fillId="13" borderId="17" xfId="0" applyNumberFormat="1" applyFont="1" applyFill="1" applyBorder="1" applyAlignment="1">
      <alignment horizontal="center"/>
    </xf>
    <xf numFmtId="0" fontId="5" fillId="0" borderId="44" xfId="0" applyFont="1" applyFill="1" applyBorder="1" applyProtection="1"/>
    <xf numFmtId="3" fontId="2" fillId="14" borderId="44" xfId="0" applyNumberFormat="1" applyFont="1" applyFill="1" applyBorder="1" applyAlignment="1" applyProtection="1">
      <alignment horizontal="center" vertical="center"/>
      <protection locked="0"/>
    </xf>
    <xf numFmtId="166" fontId="4" fillId="13" borderId="62" xfId="0" applyNumberFormat="1" applyFont="1" applyFill="1" applyBorder="1" applyAlignment="1">
      <alignment horizontal="left"/>
    </xf>
    <xf numFmtId="166" fontId="4" fillId="13" borderId="63" xfId="0" applyNumberFormat="1" applyFont="1" applyFill="1" applyBorder="1" applyAlignment="1">
      <alignment horizontal="left"/>
    </xf>
    <xf numFmtId="166" fontId="4" fillId="13" borderId="64" xfId="0" applyNumberFormat="1" applyFont="1" applyFill="1" applyBorder="1" applyAlignment="1">
      <alignment horizontal="left"/>
    </xf>
    <xf numFmtId="166" fontId="4" fillId="0" borderId="0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166" fontId="4" fillId="0" borderId="0" xfId="0" applyNumberFormat="1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166" fontId="2" fillId="0" borderId="0" xfId="0" applyNumberFormat="1" applyFont="1" applyBorder="1" applyAlignment="1" applyProtection="1">
      <alignment horizontal="center"/>
      <protection locked="0"/>
    </xf>
    <xf numFmtId="166" fontId="2" fillId="0" borderId="0" xfId="0" applyNumberFormat="1" applyFont="1" applyAlignment="1" applyProtection="1">
      <alignment horizontal="center"/>
    </xf>
    <xf numFmtId="0" fontId="5" fillId="0" borderId="0" xfId="0" applyFont="1" applyFill="1" applyBorder="1" applyAlignment="1" applyProtection="1">
      <alignment horizontal="center"/>
    </xf>
    <xf numFmtId="166" fontId="8" fillId="0" borderId="0" xfId="0" applyNumberFormat="1" applyFont="1" applyAlignment="1" applyProtection="1">
      <alignment horizontal="center"/>
    </xf>
    <xf numFmtId="166" fontId="8" fillId="0" borderId="0" xfId="0" applyNumberFormat="1" applyFont="1" applyFill="1" applyBorder="1" applyAlignment="1" applyProtection="1">
      <alignment horizontal="center"/>
    </xf>
    <xf numFmtId="4" fontId="9" fillId="0" borderId="0" xfId="0" applyNumberFormat="1" applyFont="1" applyFill="1" applyBorder="1" applyAlignment="1" applyProtection="1">
      <alignment horizontal="center"/>
    </xf>
    <xf numFmtId="166" fontId="2" fillId="0" borderId="0" xfId="0" applyNumberFormat="1" applyFont="1" applyAlignment="1">
      <alignment horizontal="center"/>
    </xf>
    <xf numFmtId="0" fontId="8" fillId="0" borderId="0" xfId="0" applyFont="1" applyFill="1" applyAlignment="1" applyProtection="1">
      <alignment horizontal="center"/>
    </xf>
    <xf numFmtId="166" fontId="2" fillId="0" borderId="0" xfId="0" applyNumberFormat="1" applyFont="1" applyBorder="1" applyAlignment="1">
      <alignment horizontal="center"/>
    </xf>
    <xf numFmtId="0" fontId="9" fillId="0" borderId="0" xfId="0" applyFont="1" applyBorder="1" applyAlignment="1" applyProtection="1">
      <alignment horizontal="center"/>
    </xf>
    <xf numFmtId="166" fontId="9" fillId="0" borderId="0" xfId="0" applyNumberFormat="1" applyFont="1" applyAlignment="1" applyProtection="1">
      <alignment horizontal="center"/>
    </xf>
    <xf numFmtId="0" fontId="2" fillId="0" borderId="28" xfId="0" applyFont="1" applyBorder="1" applyAlignment="1">
      <alignment horizontal="right"/>
    </xf>
    <xf numFmtId="0" fontId="2" fillId="0" borderId="27" xfId="0" applyFont="1" applyBorder="1" applyAlignment="1">
      <alignment horizontal="right"/>
    </xf>
    <xf numFmtId="0" fontId="3" fillId="0" borderId="0" xfId="0" applyFont="1" applyAlignment="1" applyProtection="1">
      <alignment horizontal="right" vertical="center"/>
    </xf>
    <xf numFmtId="0" fontId="3" fillId="0" borderId="0" xfId="0" applyFont="1" applyAlignment="1">
      <alignment horizontal="right" vertical="center"/>
    </xf>
    <xf numFmtId="0" fontId="4" fillId="3" borderId="0" xfId="0" applyFont="1" applyFill="1" applyAlignment="1" applyProtection="1">
      <alignment horizontal="right" vertical="center" wrapText="1"/>
    </xf>
    <xf numFmtId="0" fontId="2" fillId="0" borderId="0" xfId="0" applyFont="1" applyAlignment="1">
      <alignment horizontal="right" vertical="center"/>
    </xf>
    <xf numFmtId="0" fontId="13" fillId="0" borderId="0" xfId="0" applyFont="1" applyAlignment="1">
      <alignment horizontal="right" vertical="center"/>
    </xf>
    <xf numFmtId="0" fontId="3" fillId="0" borderId="34" xfId="0" applyFont="1" applyBorder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0" fontId="2" fillId="0" borderId="36" xfId="0" applyFont="1" applyBorder="1" applyAlignment="1">
      <alignment horizontal="right"/>
    </xf>
    <xf numFmtId="0" fontId="6" fillId="0" borderId="30" xfId="0" applyFont="1" applyBorder="1" applyAlignment="1">
      <alignment horizontal="right"/>
    </xf>
    <xf numFmtId="0" fontId="6" fillId="0" borderId="6" xfId="0" applyFont="1" applyBorder="1" applyAlignment="1">
      <alignment horizontal="right"/>
    </xf>
    <xf numFmtId="0" fontId="6" fillId="0" borderId="26" xfId="0" applyFont="1" applyBorder="1" applyAlignment="1">
      <alignment horizontal="right"/>
    </xf>
    <xf numFmtId="3" fontId="6" fillId="5" borderId="32" xfId="0" applyNumberFormat="1" applyFont="1" applyFill="1" applyBorder="1" applyAlignment="1">
      <alignment horizontal="right"/>
    </xf>
    <xf numFmtId="0" fontId="6" fillId="0" borderId="33" xfId="0" applyFont="1" applyBorder="1" applyAlignment="1">
      <alignment horizontal="right"/>
    </xf>
    <xf numFmtId="3" fontId="6" fillId="0" borderId="35" xfId="0" applyNumberFormat="1" applyFont="1" applyBorder="1" applyAlignment="1">
      <alignment horizontal="right"/>
    </xf>
    <xf numFmtId="9" fontId="24" fillId="0" borderId="37" xfId="2" applyFont="1" applyBorder="1" applyAlignment="1">
      <alignment horizontal="right"/>
    </xf>
    <xf numFmtId="9" fontId="24" fillId="0" borderId="38" xfId="2" applyFont="1" applyBorder="1" applyAlignment="1">
      <alignment horizontal="right"/>
    </xf>
    <xf numFmtId="9" fontId="24" fillId="0" borderId="38" xfId="2" applyFont="1" applyFill="1" applyBorder="1" applyAlignment="1">
      <alignment horizontal="right"/>
    </xf>
    <xf numFmtId="9" fontId="24" fillId="0" borderId="38" xfId="2" applyNumberFormat="1" applyFont="1" applyFill="1" applyBorder="1" applyAlignment="1">
      <alignment horizontal="right"/>
    </xf>
    <xf numFmtId="9" fontId="6" fillId="0" borderId="38" xfId="2" applyFont="1" applyFill="1" applyBorder="1" applyAlignment="1">
      <alignment horizontal="right"/>
    </xf>
    <xf numFmtId="9" fontId="24" fillId="0" borderId="39" xfId="2" applyFont="1" applyFill="1" applyBorder="1" applyAlignment="1">
      <alignment horizontal="right"/>
    </xf>
    <xf numFmtId="3" fontId="6" fillId="0" borderId="40" xfId="2" applyNumberFormat="1" applyFont="1" applyBorder="1" applyAlignment="1">
      <alignment horizontal="right"/>
    </xf>
    <xf numFmtId="168" fontId="2" fillId="0" borderId="36" xfId="0" applyNumberFormat="1" applyFont="1" applyBorder="1" applyAlignment="1">
      <alignment horizontal="right"/>
    </xf>
    <xf numFmtId="168" fontId="2" fillId="0" borderId="27" xfId="0" applyNumberFormat="1" applyFont="1" applyBorder="1" applyAlignment="1">
      <alignment horizontal="right"/>
    </xf>
    <xf numFmtId="166" fontId="2" fillId="0" borderId="27" xfId="0" applyNumberFormat="1" applyFont="1" applyBorder="1" applyAlignment="1">
      <alignment horizontal="right"/>
    </xf>
    <xf numFmtId="0" fontId="2" fillId="0" borderId="43" xfId="0" applyFont="1" applyBorder="1" applyAlignment="1">
      <alignment wrapText="1"/>
    </xf>
    <xf numFmtId="0" fontId="0" fillId="0" borderId="0" xfId="0" applyFill="1" applyBorder="1"/>
    <xf numFmtId="9" fontId="2" fillId="0" borderId="0" xfId="2" applyFont="1" applyFill="1" applyBorder="1"/>
    <xf numFmtId="0" fontId="12" fillId="15" borderId="4" xfId="0" applyFont="1" applyFill="1" applyBorder="1" applyAlignment="1">
      <alignment horizontal="center" vertical="center" wrapText="1"/>
    </xf>
    <xf numFmtId="0" fontId="28" fillId="15" borderId="4" xfId="0" applyFont="1" applyFill="1" applyBorder="1" applyAlignment="1">
      <alignment horizontal="center" vertical="center" wrapText="1"/>
    </xf>
    <xf numFmtId="9" fontId="2" fillId="0" borderId="4" xfId="9" applyFont="1" applyBorder="1" applyAlignment="1">
      <alignment horizontal="center"/>
    </xf>
    <xf numFmtId="9" fontId="2" fillId="0" borderId="4" xfId="9" applyFont="1" applyFill="1" applyBorder="1" applyAlignment="1">
      <alignment horizontal="center"/>
    </xf>
    <xf numFmtId="9" fontId="2" fillId="0" borderId="53" xfId="9" applyFont="1" applyFill="1" applyBorder="1" applyAlignment="1">
      <alignment horizontal="center"/>
    </xf>
    <xf numFmtId="9" fontId="2" fillId="0" borderId="0" xfId="9" applyFont="1" applyBorder="1" applyAlignment="1">
      <alignment horizontal="center"/>
    </xf>
    <xf numFmtId="9" fontId="2" fillId="0" borderId="0" xfId="9" applyFont="1" applyFill="1" applyBorder="1" applyAlignment="1">
      <alignment horizontal="center"/>
    </xf>
    <xf numFmtId="9" fontId="2" fillId="0" borderId="45" xfId="9" applyFont="1" applyFill="1" applyBorder="1" applyAlignment="1">
      <alignment horizontal="center"/>
    </xf>
    <xf numFmtId="9" fontId="2" fillId="0" borderId="2" xfId="9" applyFont="1" applyBorder="1" applyAlignment="1">
      <alignment horizontal="center"/>
    </xf>
    <xf numFmtId="9" fontId="2" fillId="0" borderId="2" xfId="9" applyFont="1" applyFill="1" applyBorder="1" applyAlignment="1">
      <alignment horizontal="center"/>
    </xf>
    <xf numFmtId="166" fontId="7" fillId="9" borderId="4" xfId="0" applyNumberFormat="1" applyFont="1" applyFill="1" applyBorder="1" applyAlignment="1">
      <alignment horizontal="center" vertical="center" wrapText="1"/>
    </xf>
  </cellXfs>
  <cellStyles count="10">
    <cellStyle name="Coma" xfId="1" builtinId="3"/>
    <cellStyle name="Coma 2" xfId="4"/>
    <cellStyle name="Euro" xfId="8"/>
    <cellStyle name="Milers [0]" xfId="7" builtinId="6"/>
    <cellStyle name="Millares [0] 2" xfId="5"/>
    <cellStyle name="Moneda 2" xfId="6"/>
    <cellStyle name="Normal" xfId="0" builtinId="0"/>
    <cellStyle name="Normal 2" xfId="3"/>
    <cellStyle name="Percentatge" xfId="2" builtinId="5"/>
    <cellStyle name="Percentatge 2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Radio" checked="Checked" firstButton="1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0</xdr:colOff>
      <xdr:row>91</xdr:row>
      <xdr:rowOff>0</xdr:rowOff>
    </xdr:from>
    <xdr:to>
      <xdr:col>15</xdr:col>
      <xdr:colOff>171450</xdr:colOff>
      <xdr:row>92</xdr:row>
      <xdr:rowOff>3174</xdr:rowOff>
    </xdr:to>
    <xdr:sp macro="" textlink="">
      <xdr:nvSpPr>
        <xdr:cNvPr id="2" name="AutoShape 15" descr="image001"/>
        <xdr:cNvSpPr>
          <a:spLocks noChangeAspect="1" noChangeArrowheads="1"/>
        </xdr:cNvSpPr>
      </xdr:nvSpPr>
      <xdr:spPr bwMode="auto">
        <a:xfrm>
          <a:off x="259080" y="14584680"/>
          <a:ext cx="171450" cy="1631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91</xdr:row>
      <xdr:rowOff>0</xdr:rowOff>
    </xdr:from>
    <xdr:to>
      <xdr:col>15</xdr:col>
      <xdr:colOff>171450</xdr:colOff>
      <xdr:row>92</xdr:row>
      <xdr:rowOff>3174</xdr:rowOff>
    </xdr:to>
    <xdr:sp macro="" textlink="">
      <xdr:nvSpPr>
        <xdr:cNvPr id="3" name="AutoShape 16" descr="image001"/>
        <xdr:cNvSpPr>
          <a:spLocks noChangeAspect="1" noChangeArrowheads="1"/>
        </xdr:cNvSpPr>
      </xdr:nvSpPr>
      <xdr:spPr bwMode="auto">
        <a:xfrm>
          <a:off x="259080" y="14584680"/>
          <a:ext cx="171450" cy="1631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276225</xdr:colOff>
      <xdr:row>97</xdr:row>
      <xdr:rowOff>114300</xdr:rowOff>
    </xdr:from>
    <xdr:to>
      <xdr:col>21</xdr:col>
      <xdr:colOff>100965</xdr:colOff>
      <xdr:row>98</xdr:row>
      <xdr:rowOff>111125</xdr:rowOff>
    </xdr:to>
    <xdr:sp macro="" textlink="">
      <xdr:nvSpPr>
        <xdr:cNvPr id="4" name="AutoShape 16" descr="image001"/>
        <xdr:cNvSpPr>
          <a:spLocks noChangeAspect="1" noChangeArrowheads="1"/>
        </xdr:cNvSpPr>
      </xdr:nvSpPr>
      <xdr:spPr bwMode="auto">
        <a:xfrm>
          <a:off x="5335905" y="15659100"/>
          <a:ext cx="166370" cy="156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57150</xdr:colOff>
          <xdr:row>99</xdr:row>
          <xdr:rowOff>114300</xdr:rowOff>
        </xdr:from>
        <xdr:to>
          <xdr:col>15</xdr:col>
          <xdr:colOff>361950</xdr:colOff>
          <xdr:row>101</xdr:row>
          <xdr:rowOff>31750</xdr:rowOff>
        </xdr:to>
        <xdr:sp macro="" textlink="">
          <xdr:nvSpPr>
            <xdr:cNvPr id="11266" name="Option Button 2" hidden="1">
              <a:extLst>
                <a:ext uri="{63B3BB69-23CF-44E3-9099-C40C66FF867C}">
                  <a14:compatExt spid="_x0000_s112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H191"/>
  <sheetViews>
    <sheetView showGridLines="0" topLeftCell="A58" zoomScale="80" zoomScaleNormal="80" workbookViewId="0">
      <selection activeCell="S24" sqref="S24"/>
    </sheetView>
  </sheetViews>
  <sheetFormatPr defaultColWidth="9.26953125" defaultRowHeight="12.5"/>
  <cols>
    <col min="1" max="1" width="3.7265625" style="1" customWidth="1"/>
    <col min="2" max="2" width="45.90625" style="1" customWidth="1"/>
    <col min="3" max="4" width="13.7265625" style="1" customWidth="1"/>
    <col min="5" max="5" width="20.453125" style="1" customWidth="1"/>
    <col min="6" max="6" width="16.7265625" style="1" customWidth="1"/>
    <col min="7" max="7" width="2.54296875" style="1" customWidth="1"/>
    <col min="8" max="8" width="16.7265625" style="1" customWidth="1"/>
    <col min="9" max="9" width="15.453125" style="1" customWidth="1"/>
    <col min="10" max="10" width="3.453125" style="3" customWidth="1"/>
    <col min="11" max="12" width="17.26953125" style="1" customWidth="1"/>
    <col min="13" max="13" width="1.54296875" style="1" customWidth="1"/>
    <col min="14" max="15" width="1.7265625" style="1" customWidth="1"/>
    <col min="16" max="16" width="29.90625" style="1" customWidth="1"/>
    <col min="17" max="17" width="23.1796875" style="1" customWidth="1"/>
    <col min="18" max="18" width="17.26953125" style="1" customWidth="1"/>
    <col min="19" max="19" width="18.7265625" style="1" customWidth="1"/>
    <col min="20" max="20" width="15.26953125" style="1" customWidth="1"/>
    <col min="21" max="21" width="5" style="1" customWidth="1"/>
    <col min="22" max="22" width="16.26953125" style="1" customWidth="1"/>
    <col min="23" max="23" width="13.54296875" style="1" customWidth="1"/>
    <col min="24" max="24" width="4.54296875" style="1" customWidth="1"/>
    <col min="25" max="25" width="15.26953125" style="1" customWidth="1"/>
    <col min="26" max="26" width="26.453125" style="1" customWidth="1"/>
    <col min="27" max="16384" width="9.26953125" style="1"/>
  </cols>
  <sheetData>
    <row r="1" spans="1:29" ht="12.65" customHeight="1"/>
    <row r="2" spans="1:29" s="77" customFormat="1" ht="12.65" customHeight="1">
      <c r="B2" s="78" t="s">
        <v>41</v>
      </c>
      <c r="C2" s="78"/>
      <c r="D2" s="78"/>
      <c r="E2" s="78"/>
      <c r="F2" s="79"/>
      <c r="G2" s="80"/>
      <c r="H2" s="80"/>
      <c r="I2" s="80"/>
      <c r="J2" s="81"/>
      <c r="K2" s="81"/>
      <c r="L2" s="81"/>
      <c r="M2" s="81"/>
      <c r="N2" s="81"/>
    </row>
    <row r="3" spans="1:29" s="77" customFormat="1" ht="12.65" customHeight="1">
      <c r="B3" s="273" t="s">
        <v>40</v>
      </c>
      <c r="C3" s="273"/>
      <c r="D3" s="273"/>
      <c r="E3" s="273"/>
      <c r="F3" s="273"/>
      <c r="G3" s="273"/>
      <c r="H3" s="273"/>
      <c r="I3" s="273"/>
      <c r="J3" s="273"/>
      <c r="K3" s="273"/>
      <c r="L3" s="273"/>
    </row>
    <row r="4" spans="1:29" ht="12.65" customHeight="1">
      <c r="B4" s="274" t="s">
        <v>46</v>
      </c>
      <c r="C4" s="274"/>
      <c r="D4" s="274"/>
      <c r="E4" s="274"/>
      <c r="F4" s="274"/>
      <c r="G4" s="274"/>
      <c r="H4" s="274"/>
      <c r="I4" s="6"/>
      <c r="J4" s="57"/>
      <c r="K4" s="57"/>
      <c r="L4" s="57"/>
      <c r="M4" s="57"/>
      <c r="N4" s="57"/>
    </row>
    <row r="5" spans="1:29" ht="12.65" customHeight="1"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</row>
    <row r="6" spans="1:29" s="6" customFormat="1" ht="12.65" customHeight="1">
      <c r="B6" s="247" t="s">
        <v>1</v>
      </c>
      <c r="C6" s="248"/>
      <c r="D6" s="248"/>
      <c r="E6" s="248"/>
      <c r="F6" s="247"/>
      <c r="G6" s="57"/>
      <c r="H6" s="50"/>
      <c r="I6" s="50"/>
      <c r="J6" s="57"/>
      <c r="K6" s="57"/>
      <c r="L6" s="57"/>
      <c r="M6" s="57"/>
      <c r="N6" s="57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</row>
    <row r="7" spans="1:29" s="10" customFormat="1" ht="12.65" customHeight="1">
      <c r="B7" s="247" t="s">
        <v>14</v>
      </c>
      <c r="C7" s="249"/>
      <c r="D7" s="249"/>
      <c r="E7" s="249"/>
      <c r="F7" s="247"/>
      <c r="G7" s="57"/>
      <c r="H7" s="50"/>
      <c r="I7" s="50"/>
      <c r="J7" s="57"/>
      <c r="K7" s="57"/>
      <c r="L7" s="57"/>
      <c r="M7" s="57"/>
      <c r="N7" s="57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</row>
    <row r="8" spans="1:29" s="10" customFormat="1" ht="22" customHeight="1">
      <c r="B8" s="4"/>
      <c r="C8" s="4"/>
      <c r="D8" s="4"/>
      <c r="E8" s="4"/>
      <c r="F8" s="21"/>
      <c r="G8" s="12"/>
      <c r="H8" s="50"/>
      <c r="I8" s="50"/>
      <c r="J8" s="20"/>
      <c r="K8" s="20"/>
      <c r="L8" s="20"/>
      <c r="M8" s="21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29" s="10" customFormat="1" ht="23" customHeight="1">
      <c r="B9" s="32"/>
      <c r="C9" s="32"/>
      <c r="D9" s="32"/>
      <c r="E9" s="32"/>
      <c r="F9" s="33"/>
      <c r="G9" s="33"/>
      <c r="H9" s="33"/>
      <c r="I9" s="33"/>
      <c r="J9" s="33"/>
      <c r="K9" s="33"/>
      <c r="L9" s="33"/>
      <c r="M9" s="33"/>
      <c r="N9" s="33"/>
      <c r="O9" s="9"/>
      <c r="P9" s="9"/>
      <c r="Q9" s="275" t="s">
        <v>111</v>
      </c>
      <c r="R9" s="276"/>
      <c r="S9" s="276"/>
      <c r="T9" s="276"/>
      <c r="U9" s="276"/>
      <c r="V9" s="276"/>
      <c r="W9" s="276"/>
      <c r="X9" s="276"/>
      <c r="Y9" s="276"/>
      <c r="Z9" s="277"/>
    </row>
    <row r="10" spans="1:29" s="10" customFormat="1" ht="12.65" customHeight="1" thickBot="1">
      <c r="B10" s="14"/>
      <c r="C10" s="14"/>
      <c r="D10" s="14"/>
      <c r="E10" s="14"/>
      <c r="F10" s="14"/>
      <c r="G10" s="14"/>
      <c r="H10" s="16"/>
      <c r="I10" s="16"/>
      <c r="N10" s="9"/>
      <c r="O10" s="9"/>
      <c r="P10" s="9"/>
      <c r="Q10" s="9"/>
      <c r="R10" s="9"/>
      <c r="S10" s="9"/>
      <c r="T10" s="16"/>
      <c r="U10" s="16"/>
      <c r="V10" s="16"/>
    </row>
    <row r="11" spans="1:29" s="10" customFormat="1" ht="74.650000000000006" customHeight="1" thickBot="1">
      <c r="A11" s="6"/>
      <c r="B11" s="77"/>
      <c r="C11" s="97" t="s">
        <v>62</v>
      </c>
      <c r="D11" s="97" t="s">
        <v>63</v>
      </c>
      <c r="E11" s="97" t="s">
        <v>64</v>
      </c>
      <c r="F11" s="98" t="s">
        <v>108</v>
      </c>
      <c r="G11" s="17"/>
      <c r="H11" s="246" t="s">
        <v>109</v>
      </c>
      <c r="I11" s="246" t="s">
        <v>110</v>
      </c>
      <c r="K11" s="40" t="s">
        <v>23</v>
      </c>
      <c r="L11" s="41" t="s">
        <v>24</v>
      </c>
      <c r="M11" s="36"/>
      <c r="N11" s="31"/>
      <c r="O11" s="46"/>
      <c r="P11" s="46"/>
      <c r="Q11" s="272" t="s">
        <v>62</v>
      </c>
      <c r="R11" s="272" t="s">
        <v>63</v>
      </c>
      <c r="S11" s="272" t="s">
        <v>64</v>
      </c>
      <c r="T11" s="252" t="s">
        <v>113</v>
      </c>
      <c r="U11" s="17"/>
      <c r="V11" s="246" t="s">
        <v>109</v>
      </c>
      <c r="W11" s="246" t="s">
        <v>110</v>
      </c>
      <c r="Y11" s="40" t="s">
        <v>23</v>
      </c>
      <c r="Z11" s="41" t="s">
        <v>24</v>
      </c>
      <c r="AA11" s="36"/>
      <c r="AB11" s="34"/>
      <c r="AC11" s="34"/>
    </row>
    <row r="12" spans="1:29" s="10" customFormat="1" ht="12.65" customHeight="1">
      <c r="B12" s="51" t="s">
        <v>37</v>
      </c>
      <c r="C12" s="18"/>
      <c r="D12" s="18"/>
      <c r="E12" s="18"/>
      <c r="F12" s="18"/>
      <c r="G12" s="19"/>
      <c r="I12" s="16"/>
      <c r="M12" s="34"/>
      <c r="N12" s="31"/>
      <c r="O12" s="35"/>
      <c r="P12" s="35"/>
      <c r="Q12" s="35"/>
      <c r="R12" s="35"/>
      <c r="S12" s="35"/>
      <c r="T12" s="18"/>
      <c r="U12" s="19"/>
      <c r="W12" s="16"/>
      <c r="AA12" s="34"/>
      <c r="AB12" s="34"/>
      <c r="AC12" s="34"/>
    </row>
    <row r="13" spans="1:29" s="10" customFormat="1" ht="12.75" customHeight="1">
      <c r="B13" s="14"/>
      <c r="C13" s="14"/>
      <c r="D13" s="14"/>
      <c r="E13" s="14"/>
      <c r="F13" s="20"/>
      <c r="G13" s="19"/>
      <c r="I13" s="16"/>
      <c r="M13" s="34"/>
      <c r="N13" s="31"/>
      <c r="O13" s="35"/>
      <c r="P13" s="35"/>
      <c r="Q13" s="35"/>
      <c r="R13" s="35"/>
      <c r="S13" s="35"/>
      <c r="T13" s="20"/>
      <c r="U13" s="19"/>
      <c r="W13" s="16"/>
      <c r="AA13" s="34"/>
      <c r="AB13" s="34"/>
      <c r="AC13" s="34"/>
    </row>
    <row r="14" spans="1:29" s="10" customFormat="1" ht="12.75" customHeight="1">
      <c r="B14" s="100" t="s">
        <v>65</v>
      </c>
      <c r="C14" s="101"/>
      <c r="D14" s="101"/>
      <c r="E14" s="101"/>
      <c r="F14" s="102"/>
      <c r="G14" s="11"/>
      <c r="H14" s="11"/>
      <c r="I14" s="11"/>
      <c r="J14" s="11"/>
      <c r="K14" s="11"/>
      <c r="L14" s="11"/>
      <c r="M14" s="34"/>
      <c r="N14" s="31"/>
      <c r="O14" s="35"/>
      <c r="P14" s="35"/>
      <c r="Q14" s="35"/>
      <c r="R14" s="35"/>
      <c r="S14" s="35"/>
      <c r="T14" s="11"/>
      <c r="U14" s="11"/>
      <c r="V14" s="11"/>
      <c r="W14" s="11"/>
      <c r="X14" s="11"/>
      <c r="Y14" s="11"/>
      <c r="Z14" s="11"/>
      <c r="AA14" s="34"/>
      <c r="AB14" s="34"/>
      <c r="AC14" s="34"/>
    </row>
    <row r="15" spans="1:29" s="10" customFormat="1" ht="12.75" customHeight="1">
      <c r="B15" s="91" t="s">
        <v>47</v>
      </c>
      <c r="C15" s="103"/>
      <c r="D15" s="103"/>
      <c r="E15" s="104"/>
      <c r="F15" s="105">
        <f>+C15*D15*E15</f>
        <v>0</v>
      </c>
      <c r="G15" s="21"/>
      <c r="H15" s="42"/>
      <c r="I15" s="42"/>
      <c r="K15" s="42"/>
      <c r="L15" s="43"/>
      <c r="M15" s="34"/>
      <c r="N15" s="31"/>
      <c r="O15" s="35"/>
      <c r="P15" s="35"/>
      <c r="Q15" s="147"/>
      <c r="R15" s="147"/>
      <c r="S15" s="42"/>
      <c r="T15" s="42"/>
      <c r="U15" s="21"/>
      <c r="V15" s="42"/>
      <c r="W15" s="42"/>
      <c r="Y15" s="42"/>
      <c r="Z15" s="143"/>
      <c r="AA15" s="52"/>
      <c r="AB15" s="34"/>
      <c r="AC15" s="34"/>
    </row>
    <row r="16" spans="1:29" s="10" customFormat="1" ht="12.75" customHeight="1">
      <c r="B16" s="91" t="s">
        <v>48</v>
      </c>
      <c r="C16" s="103"/>
      <c r="D16" s="103"/>
      <c r="E16" s="104"/>
      <c r="F16" s="105">
        <f>+C16*D16*E16</f>
        <v>0</v>
      </c>
      <c r="G16" s="21"/>
      <c r="H16" s="42"/>
      <c r="I16" s="42"/>
      <c r="K16" s="42"/>
      <c r="L16" s="43"/>
      <c r="M16" s="34"/>
      <c r="N16" s="31"/>
      <c r="O16" s="35"/>
      <c r="P16" s="35"/>
      <c r="Q16" s="147"/>
      <c r="R16" s="147"/>
      <c r="S16" s="42"/>
      <c r="T16" s="42"/>
      <c r="U16" s="21"/>
      <c r="V16" s="42"/>
      <c r="W16" s="42"/>
      <c r="Y16" s="42"/>
      <c r="Z16" s="143"/>
      <c r="AA16" s="52"/>
      <c r="AB16" s="34"/>
      <c r="AC16" s="34"/>
    </row>
    <row r="17" spans="1:34" s="14" customFormat="1" ht="12.75" customHeight="1">
      <c r="B17" s="91" t="s">
        <v>66</v>
      </c>
      <c r="C17" s="103"/>
      <c r="D17" s="103"/>
      <c r="E17" s="104"/>
      <c r="F17" s="105">
        <f>+C17*D17*E17</f>
        <v>0</v>
      </c>
      <c r="G17" s="21"/>
      <c r="H17" s="42"/>
      <c r="I17" s="42"/>
      <c r="J17" s="10"/>
      <c r="K17" s="42"/>
      <c r="L17" s="43"/>
      <c r="M17" s="37"/>
      <c r="N17" s="31"/>
      <c r="O17" s="11"/>
      <c r="P17" s="11"/>
      <c r="Q17" s="147"/>
      <c r="R17" s="147"/>
      <c r="S17" s="42"/>
      <c r="T17" s="42"/>
      <c r="U17" s="21"/>
      <c r="V17" s="42"/>
      <c r="W17" s="42"/>
      <c r="X17" s="10"/>
      <c r="Y17" s="42"/>
      <c r="Z17" s="143"/>
      <c r="AA17" s="37"/>
      <c r="AB17" s="37"/>
      <c r="AC17" s="37"/>
    </row>
    <row r="18" spans="1:34" s="10" customFormat="1" ht="12.75" customHeight="1">
      <c r="B18" s="106"/>
      <c r="C18" s="107"/>
      <c r="D18" s="107"/>
      <c r="E18" s="107"/>
      <c r="F18" s="108">
        <f>+SUM(F15:F17)</f>
        <v>0</v>
      </c>
      <c r="G18" s="21"/>
      <c r="H18" s="42"/>
      <c r="I18" s="42"/>
      <c r="K18" s="42"/>
      <c r="L18" s="43"/>
      <c r="M18" s="34"/>
      <c r="N18" s="31"/>
      <c r="O18" s="35"/>
      <c r="P18" s="35"/>
      <c r="Q18" s="147"/>
      <c r="R18" s="147"/>
      <c r="S18" s="42"/>
      <c r="T18" s="42"/>
      <c r="U18" s="21"/>
      <c r="V18" s="42"/>
      <c r="W18" s="42"/>
      <c r="Y18" s="42"/>
      <c r="Z18" s="143"/>
      <c r="AA18" s="34"/>
      <c r="AB18" s="34"/>
      <c r="AC18" s="34"/>
    </row>
    <row r="19" spans="1:34" s="10" customFormat="1" ht="12.75" customHeight="1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31"/>
      <c r="O19" s="11"/>
      <c r="P19" s="11"/>
      <c r="Q19" s="148"/>
      <c r="R19" s="148"/>
      <c r="S19" s="25"/>
      <c r="T19" s="11"/>
      <c r="U19" s="11"/>
      <c r="V19" s="11"/>
      <c r="W19" s="11"/>
      <c r="X19" s="11"/>
      <c r="Y19" s="11"/>
      <c r="Z19" s="144"/>
      <c r="AA19" s="11"/>
      <c r="AB19" s="11"/>
      <c r="AC19" s="11"/>
      <c r="AD19" s="11"/>
      <c r="AE19" s="11"/>
      <c r="AF19" s="11"/>
      <c r="AG19" s="11"/>
      <c r="AH19" s="11"/>
    </row>
    <row r="20" spans="1:34" s="10" customFormat="1" ht="12.75" customHeight="1">
      <c r="A20" s="11"/>
      <c r="B20" s="100" t="s">
        <v>67</v>
      </c>
      <c r="C20" s="111"/>
      <c r="D20" s="112"/>
      <c r="E20" s="112"/>
      <c r="F20" s="113"/>
      <c r="G20" s="11"/>
      <c r="H20" s="11"/>
      <c r="I20" s="11"/>
      <c r="J20" s="11"/>
      <c r="K20" s="11"/>
      <c r="L20" s="11"/>
      <c r="M20" s="11"/>
      <c r="N20" s="31"/>
      <c r="O20" s="11"/>
      <c r="P20" s="11"/>
      <c r="Q20" s="148"/>
      <c r="R20" s="148"/>
      <c r="S20" s="25"/>
      <c r="T20" s="11"/>
      <c r="U20" s="11"/>
      <c r="V20" s="11"/>
      <c r="W20" s="11"/>
      <c r="X20" s="11"/>
      <c r="Y20" s="11"/>
      <c r="Z20" s="144"/>
      <c r="AA20" s="11"/>
      <c r="AB20" s="11"/>
      <c r="AC20" s="11"/>
      <c r="AD20" s="11"/>
      <c r="AE20" s="11"/>
      <c r="AF20" s="11"/>
      <c r="AG20" s="11"/>
      <c r="AH20" s="11"/>
    </row>
    <row r="21" spans="1:34" s="10" customFormat="1" ht="12.75" customHeight="1">
      <c r="B21" s="92" t="s">
        <v>51</v>
      </c>
      <c r="C21" s="103"/>
      <c r="D21" s="103"/>
      <c r="E21" s="104"/>
      <c r="F21" s="105">
        <f>+C21*D21*E21</f>
        <v>0</v>
      </c>
      <c r="G21" s="11"/>
      <c r="H21" s="42"/>
      <c r="I21" s="42"/>
      <c r="J21" s="11"/>
      <c r="K21" s="42"/>
      <c r="L21" s="43"/>
      <c r="M21" s="34"/>
      <c r="N21" s="31"/>
      <c r="O21" s="35"/>
      <c r="P21" s="35"/>
      <c r="Q21" s="147"/>
      <c r="R21" s="147"/>
      <c r="S21" s="42"/>
      <c r="T21" s="42"/>
      <c r="U21" s="11"/>
      <c r="V21" s="42"/>
      <c r="W21" s="42"/>
      <c r="X21" s="11"/>
      <c r="Y21" s="42"/>
      <c r="Z21" s="143"/>
      <c r="AA21" s="34"/>
      <c r="AB21" s="34"/>
      <c r="AC21" s="34"/>
    </row>
    <row r="22" spans="1:34" s="14" customFormat="1" ht="12.65" customHeight="1">
      <c r="B22" s="92" t="s">
        <v>52</v>
      </c>
      <c r="C22" s="103"/>
      <c r="D22" s="103"/>
      <c r="E22" s="104"/>
      <c r="F22" s="105">
        <f>+C22*D22*E22</f>
        <v>0</v>
      </c>
      <c r="G22" s="21"/>
      <c r="H22" s="42"/>
      <c r="I22" s="42"/>
      <c r="J22" s="10"/>
      <c r="K22" s="42"/>
      <c r="L22" s="43"/>
      <c r="M22" s="37"/>
      <c r="N22" s="31"/>
      <c r="O22" s="11"/>
      <c r="P22" s="11"/>
      <c r="Q22" s="147"/>
      <c r="R22" s="147"/>
      <c r="S22" s="42"/>
      <c r="T22" s="42"/>
      <c r="U22" s="21"/>
      <c r="V22" s="42"/>
      <c r="W22" s="42"/>
      <c r="X22" s="10"/>
      <c r="Y22" s="42"/>
      <c r="Z22" s="143"/>
      <c r="AA22" s="37"/>
      <c r="AB22" s="37"/>
      <c r="AC22" s="37"/>
    </row>
    <row r="23" spans="1:34" s="14" customFormat="1" ht="12.75" customHeight="1">
      <c r="B23" s="92" t="s">
        <v>53</v>
      </c>
      <c r="C23" s="103"/>
      <c r="D23" s="103"/>
      <c r="E23" s="104"/>
      <c r="F23" s="105">
        <f>+C23*D23*E23</f>
        <v>0</v>
      </c>
      <c r="G23" s="19"/>
      <c r="H23" s="42"/>
      <c r="I23" s="42"/>
      <c r="J23" s="10"/>
      <c r="K23" s="42"/>
      <c r="L23" s="43"/>
      <c r="M23" s="37"/>
      <c r="N23" s="31"/>
      <c r="O23" s="11"/>
      <c r="P23" s="11"/>
      <c r="Q23" s="147"/>
      <c r="R23" s="147"/>
      <c r="S23" s="42"/>
      <c r="T23" s="42"/>
      <c r="U23" s="19"/>
      <c r="V23" s="42"/>
      <c r="W23" s="42"/>
      <c r="X23" s="10"/>
      <c r="Y23" s="42"/>
      <c r="Z23" s="143"/>
      <c r="AA23" s="37"/>
      <c r="AB23" s="37"/>
      <c r="AC23" s="37"/>
    </row>
    <row r="24" spans="1:34" s="10" customFormat="1" ht="12.75" customHeight="1">
      <c r="B24" s="294" t="s">
        <v>118</v>
      </c>
      <c r="C24" s="103"/>
      <c r="D24" s="103"/>
      <c r="E24" s="104"/>
      <c r="F24" s="105">
        <f>+C24*D24*E24</f>
        <v>0</v>
      </c>
      <c r="G24" s="21"/>
      <c r="H24" s="42"/>
      <c r="I24" s="42"/>
      <c r="K24" s="42"/>
      <c r="L24" s="43"/>
      <c r="M24" s="34"/>
      <c r="N24" s="31"/>
      <c r="O24" s="35"/>
      <c r="P24" s="35"/>
      <c r="Q24" s="147"/>
      <c r="R24" s="147"/>
      <c r="S24" s="42"/>
      <c r="T24" s="42"/>
      <c r="U24" s="21"/>
      <c r="V24" s="42"/>
      <c r="W24" s="42"/>
      <c r="Y24" s="42"/>
      <c r="Z24" s="143"/>
      <c r="AA24" s="34"/>
      <c r="AB24" s="34"/>
      <c r="AC24" s="34"/>
    </row>
    <row r="25" spans="1:34" s="10" customFormat="1" ht="12.75" customHeight="1">
      <c r="A25" s="11"/>
      <c r="B25" s="106"/>
      <c r="C25" s="107"/>
      <c r="D25" s="107"/>
      <c r="E25" s="107"/>
      <c r="F25" s="108">
        <f>+SUM(F21:F24)</f>
        <v>0</v>
      </c>
      <c r="G25" s="11"/>
      <c r="H25" s="11"/>
      <c r="I25" s="11"/>
      <c r="J25" s="11"/>
      <c r="K25" s="11"/>
      <c r="L25" s="11"/>
      <c r="M25" s="11"/>
      <c r="N25" s="31"/>
      <c r="O25" s="11"/>
      <c r="P25" s="11"/>
      <c r="Q25" s="148"/>
      <c r="R25" s="148"/>
      <c r="S25" s="25"/>
      <c r="T25" s="11"/>
      <c r="U25" s="11"/>
      <c r="V25" s="11"/>
      <c r="W25" s="11"/>
      <c r="X25" s="11"/>
      <c r="Y25" s="11"/>
      <c r="Z25" s="144"/>
      <c r="AA25" s="11"/>
      <c r="AB25" s="11"/>
      <c r="AC25" s="11"/>
      <c r="AD25" s="11"/>
      <c r="AE25" s="11"/>
      <c r="AF25" s="11"/>
      <c r="AG25" s="11"/>
    </row>
    <row r="26" spans="1:34" s="14" customFormat="1" ht="12.75" customHeight="1">
      <c r="A26" s="11"/>
      <c r="B26" s="100" t="s">
        <v>68</v>
      </c>
      <c r="C26" s="111"/>
      <c r="D26" s="112"/>
      <c r="E26" s="112"/>
      <c r="F26" s="113"/>
      <c r="G26" s="11"/>
      <c r="H26" s="11"/>
      <c r="I26" s="11"/>
      <c r="J26" s="11"/>
      <c r="K26" s="11"/>
      <c r="L26" s="11"/>
      <c r="M26" s="11"/>
      <c r="N26" s="31"/>
      <c r="O26" s="11"/>
      <c r="P26" s="11"/>
      <c r="Q26" s="148"/>
      <c r="R26" s="148"/>
      <c r="S26" s="25"/>
      <c r="T26" s="11"/>
      <c r="U26" s="11"/>
      <c r="V26" s="11"/>
      <c r="W26" s="11"/>
      <c r="X26" s="11"/>
      <c r="Y26" s="11"/>
      <c r="Z26" s="144"/>
      <c r="AA26" s="11"/>
      <c r="AB26" s="11"/>
      <c r="AC26" s="11"/>
      <c r="AD26" s="11"/>
      <c r="AE26" s="11"/>
      <c r="AF26" s="11"/>
      <c r="AG26" s="11"/>
    </row>
    <row r="27" spans="1:34" s="14" customFormat="1" ht="12" customHeight="1">
      <c r="B27" s="92" t="s">
        <v>69</v>
      </c>
      <c r="C27" s="103"/>
      <c r="D27" s="103"/>
      <c r="E27" s="104"/>
      <c r="F27" s="105">
        <f>+C27*D27*E27</f>
        <v>0</v>
      </c>
      <c r="G27" s="11"/>
      <c r="H27" s="42"/>
      <c r="I27" s="42"/>
      <c r="J27" s="11"/>
      <c r="K27" s="42"/>
      <c r="L27" s="43"/>
      <c r="M27" s="37"/>
      <c r="N27" s="31"/>
      <c r="O27" s="11"/>
      <c r="P27" s="11"/>
      <c r="Q27" s="147"/>
      <c r="R27" s="147"/>
      <c r="S27" s="42"/>
      <c r="T27" s="42"/>
      <c r="U27" s="11"/>
      <c r="V27" s="42"/>
      <c r="W27" s="42"/>
      <c r="X27" s="11"/>
      <c r="Y27" s="42"/>
      <c r="Z27" s="143"/>
      <c r="AA27" s="37"/>
      <c r="AB27" s="37"/>
      <c r="AC27" s="37"/>
    </row>
    <row r="28" spans="1:34" s="10" customFormat="1" ht="12.75" customHeight="1">
      <c r="B28" s="92" t="s">
        <v>49</v>
      </c>
      <c r="C28" s="103"/>
      <c r="D28" s="103"/>
      <c r="E28" s="104"/>
      <c r="F28" s="105">
        <f>+C28*D28*E28</f>
        <v>0</v>
      </c>
      <c r="G28" s="19"/>
      <c r="H28" s="42"/>
      <c r="I28" s="42"/>
      <c r="K28" s="42"/>
      <c r="L28" s="43"/>
      <c r="M28" s="34"/>
      <c r="N28" s="31"/>
      <c r="O28" s="35"/>
      <c r="P28" s="35"/>
      <c r="Q28" s="147"/>
      <c r="R28" s="147"/>
      <c r="S28" s="42"/>
      <c r="T28" s="42"/>
      <c r="U28" s="19"/>
      <c r="V28" s="42"/>
      <c r="W28" s="42"/>
      <c r="Y28" s="42"/>
      <c r="Z28" s="143"/>
      <c r="AA28" s="34"/>
      <c r="AB28" s="34"/>
      <c r="AC28" s="34"/>
    </row>
    <row r="29" spans="1:34" s="10" customFormat="1" ht="12.75" customHeight="1">
      <c r="B29" s="92" t="s">
        <v>50</v>
      </c>
      <c r="C29" s="103"/>
      <c r="D29" s="103"/>
      <c r="E29" s="104"/>
      <c r="F29" s="105">
        <f>+C29*D29*E29</f>
        <v>0</v>
      </c>
      <c r="G29" s="19"/>
      <c r="H29" s="42"/>
      <c r="I29" s="42"/>
      <c r="K29" s="42"/>
      <c r="L29" s="43"/>
      <c r="M29" s="34"/>
      <c r="N29" s="31"/>
      <c r="O29" s="35"/>
      <c r="P29" s="35"/>
      <c r="Q29" s="147"/>
      <c r="R29" s="147"/>
      <c r="S29" s="42"/>
      <c r="T29" s="42"/>
      <c r="U29" s="19"/>
      <c r="V29" s="42"/>
      <c r="W29" s="42"/>
      <c r="Y29" s="42"/>
      <c r="Z29" s="143"/>
      <c r="AA29" s="34"/>
      <c r="AB29" s="34"/>
      <c r="AC29" s="34"/>
    </row>
    <row r="30" spans="1:34" s="10" customFormat="1" ht="12.75" customHeight="1">
      <c r="B30" s="294" t="s">
        <v>118</v>
      </c>
      <c r="C30" s="103"/>
      <c r="D30" s="103"/>
      <c r="E30" s="104"/>
      <c r="F30" s="105">
        <f>+C30*D30*E30</f>
        <v>0</v>
      </c>
      <c r="G30" s="21"/>
      <c r="H30" s="42"/>
      <c r="I30" s="42"/>
      <c r="K30" s="42"/>
      <c r="L30" s="43"/>
      <c r="M30" s="34"/>
      <c r="N30" s="31"/>
      <c r="O30" s="35"/>
      <c r="P30" s="35"/>
      <c r="Q30" s="147"/>
      <c r="R30" s="147"/>
      <c r="S30" s="42"/>
      <c r="T30" s="42"/>
      <c r="U30" s="21"/>
      <c r="V30" s="42"/>
      <c r="W30" s="42"/>
      <c r="Y30" s="42"/>
      <c r="Z30" s="143"/>
      <c r="AA30" s="34"/>
      <c r="AB30" s="34"/>
      <c r="AC30" s="34"/>
    </row>
    <row r="31" spans="1:34" s="10" customFormat="1" ht="12.75" customHeight="1">
      <c r="B31" s="106"/>
      <c r="C31" s="107"/>
      <c r="D31" s="107"/>
      <c r="E31" s="107"/>
      <c r="F31" s="108">
        <f>+SUM(F27:F30)</f>
        <v>0</v>
      </c>
      <c r="H31" s="11"/>
      <c r="N31" s="31"/>
      <c r="Q31" s="149"/>
      <c r="R31" s="149"/>
      <c r="S31" s="22"/>
      <c r="V31" s="11"/>
      <c r="Z31" s="145"/>
    </row>
    <row r="32" spans="1:34" s="10" customFormat="1" ht="12.75" customHeight="1">
      <c r="B32" s="1"/>
      <c r="C32" s="1"/>
      <c r="D32" s="1"/>
      <c r="E32" s="1"/>
      <c r="F32" s="3"/>
      <c r="N32" s="31"/>
      <c r="Q32" s="149"/>
      <c r="R32" s="149"/>
      <c r="S32" s="22"/>
      <c r="Z32" s="145"/>
    </row>
    <row r="33" spans="2:29" s="10" customFormat="1" ht="12.75" customHeight="1">
      <c r="B33" s="100" t="s">
        <v>70</v>
      </c>
      <c r="C33" s="114"/>
      <c r="D33" s="115"/>
      <c r="E33" s="116"/>
      <c r="F33" s="117"/>
      <c r="N33" s="31"/>
      <c r="Q33" s="149"/>
      <c r="R33" s="149"/>
      <c r="S33" s="22"/>
      <c r="Z33" s="145"/>
    </row>
    <row r="34" spans="2:29" s="10" customFormat="1" ht="12.75" customHeight="1">
      <c r="B34" s="92" t="s">
        <v>54</v>
      </c>
      <c r="C34" s="103"/>
      <c r="D34" s="103"/>
      <c r="E34" s="104"/>
      <c r="F34" s="105"/>
      <c r="G34" s="11"/>
      <c r="H34" s="42"/>
      <c r="I34" s="42"/>
      <c r="J34" s="14"/>
      <c r="K34" s="42"/>
      <c r="L34" s="43"/>
      <c r="M34" s="37"/>
      <c r="N34" s="31"/>
      <c r="O34" s="11"/>
      <c r="P34" s="11"/>
      <c r="Q34" s="147"/>
      <c r="R34" s="147"/>
      <c r="S34" s="42"/>
      <c r="T34" s="42"/>
      <c r="U34" s="11"/>
      <c r="V34" s="42"/>
      <c r="W34" s="42"/>
      <c r="X34" s="14"/>
      <c r="Y34" s="42"/>
      <c r="Z34" s="143"/>
    </row>
    <row r="35" spans="2:29" s="10" customFormat="1" ht="12.75" customHeight="1">
      <c r="B35" s="92" t="s">
        <v>55</v>
      </c>
      <c r="C35" s="103"/>
      <c r="D35" s="103"/>
      <c r="E35" s="104"/>
      <c r="F35" s="105"/>
      <c r="G35" s="14"/>
      <c r="H35" s="42"/>
      <c r="I35" s="42"/>
      <c r="J35" s="14"/>
      <c r="K35" s="42"/>
      <c r="L35" s="43"/>
      <c r="M35" s="37"/>
      <c r="N35" s="31"/>
      <c r="O35" s="11"/>
      <c r="P35" s="11"/>
      <c r="Q35" s="147"/>
      <c r="R35" s="147"/>
      <c r="S35" s="42"/>
      <c r="T35" s="42"/>
      <c r="U35" s="14"/>
      <c r="V35" s="42"/>
      <c r="W35" s="42"/>
      <c r="X35" s="14"/>
      <c r="Y35" s="42"/>
      <c r="Z35" s="143"/>
    </row>
    <row r="36" spans="2:29" s="10" customFormat="1" ht="12.75" customHeight="1">
      <c r="B36" s="294" t="s">
        <v>118</v>
      </c>
      <c r="C36" s="103"/>
      <c r="D36" s="103"/>
      <c r="E36" s="104"/>
      <c r="F36" s="105"/>
      <c r="H36" s="42"/>
      <c r="I36" s="42"/>
      <c r="K36" s="42"/>
      <c r="L36" s="43"/>
      <c r="N36" s="31"/>
      <c r="Q36" s="147"/>
      <c r="R36" s="147"/>
      <c r="S36" s="42"/>
      <c r="T36" s="42"/>
      <c r="V36" s="42"/>
      <c r="W36" s="42"/>
      <c r="Y36" s="42"/>
      <c r="Z36" s="143"/>
    </row>
    <row r="37" spans="2:29" s="10" customFormat="1" ht="12.75" customHeight="1">
      <c r="B37" s="106"/>
      <c r="C37" s="107"/>
      <c r="D37" s="107"/>
      <c r="E37" s="107"/>
      <c r="F37" s="108">
        <f>+SUM(F34:F36)</f>
        <v>0</v>
      </c>
      <c r="N37" s="31"/>
      <c r="Q37" s="149"/>
      <c r="R37" s="149"/>
      <c r="S37" s="22"/>
      <c r="Z37" s="145"/>
    </row>
    <row r="38" spans="2:29" s="10" customFormat="1" ht="12.75" customHeight="1">
      <c r="B38" s="109"/>
      <c r="C38" s="107"/>
      <c r="D38" s="107"/>
      <c r="E38" s="107"/>
      <c r="F38" s="110"/>
      <c r="N38" s="31"/>
      <c r="Q38" s="149"/>
      <c r="R38" s="149"/>
      <c r="S38" s="22"/>
      <c r="Z38" s="145"/>
    </row>
    <row r="39" spans="2:29" s="14" customFormat="1" ht="12.75" customHeight="1">
      <c r="B39" s="100" t="s">
        <v>71</v>
      </c>
      <c r="C39" s="111"/>
      <c r="D39" s="112"/>
      <c r="E39" s="112"/>
      <c r="F39" s="113"/>
      <c r="G39" s="11"/>
      <c r="H39" s="10"/>
      <c r="I39" s="10"/>
      <c r="M39" s="37"/>
      <c r="N39" s="31"/>
      <c r="O39" s="11"/>
      <c r="P39" s="11"/>
      <c r="Q39" s="149"/>
      <c r="R39" s="149"/>
      <c r="S39" s="22"/>
      <c r="T39" s="10"/>
      <c r="U39" s="11"/>
      <c r="V39" s="10"/>
      <c r="W39" s="10"/>
      <c r="Y39" s="10"/>
      <c r="Z39" s="145"/>
      <c r="AA39" s="37"/>
      <c r="AB39" s="37"/>
      <c r="AC39" s="37"/>
    </row>
    <row r="40" spans="2:29" s="14" customFormat="1" ht="12.75" customHeight="1">
      <c r="B40" s="92" t="s">
        <v>56</v>
      </c>
      <c r="C40" s="103"/>
      <c r="D40" s="103"/>
      <c r="E40" s="104"/>
      <c r="F40" s="105"/>
      <c r="H40" s="42"/>
      <c r="I40" s="42"/>
      <c r="K40" s="42"/>
      <c r="L40" s="43"/>
      <c r="M40" s="37"/>
      <c r="N40" s="31"/>
      <c r="O40" s="11"/>
      <c r="P40" s="11"/>
      <c r="Q40" s="147"/>
      <c r="R40" s="147"/>
      <c r="S40" s="42"/>
      <c r="T40" s="42"/>
      <c r="V40" s="42"/>
      <c r="W40" s="42"/>
      <c r="Y40" s="42"/>
      <c r="Z40" s="143"/>
      <c r="AA40" s="37"/>
      <c r="AB40" s="37"/>
      <c r="AC40" s="37"/>
    </row>
    <row r="41" spans="2:29" s="10" customFormat="1" ht="12.75" customHeight="1">
      <c r="B41" s="92" t="s">
        <v>57</v>
      </c>
      <c r="C41" s="103"/>
      <c r="D41" s="103"/>
      <c r="E41" s="104"/>
      <c r="F41" s="105"/>
      <c r="G41" s="19"/>
      <c r="H41" s="42"/>
      <c r="I41" s="42"/>
      <c r="K41" s="42"/>
      <c r="L41" s="43"/>
      <c r="M41" s="34"/>
      <c r="N41" s="31"/>
      <c r="O41" s="35"/>
      <c r="P41" s="35"/>
      <c r="Q41" s="147"/>
      <c r="R41" s="147"/>
      <c r="S41" s="42"/>
      <c r="T41" s="42"/>
      <c r="U41" s="19"/>
      <c r="V41" s="42"/>
      <c r="W41" s="42"/>
      <c r="Y41" s="42"/>
      <c r="Z41" s="143"/>
      <c r="AA41" s="34"/>
      <c r="AB41" s="34"/>
      <c r="AC41" s="34"/>
    </row>
    <row r="42" spans="2:29" s="10" customFormat="1" ht="12.75" customHeight="1">
      <c r="B42" s="92" t="s">
        <v>58</v>
      </c>
      <c r="C42" s="103"/>
      <c r="D42" s="103"/>
      <c r="E42" s="104"/>
      <c r="F42" s="105"/>
      <c r="H42" s="42"/>
      <c r="I42" s="42"/>
      <c r="K42" s="42"/>
      <c r="L42" s="43"/>
      <c r="N42" s="31"/>
      <c r="Q42" s="147"/>
      <c r="R42" s="147"/>
      <c r="S42" s="42"/>
      <c r="T42" s="42"/>
      <c r="V42" s="42"/>
      <c r="W42" s="42"/>
      <c r="Y42" s="42"/>
      <c r="Z42" s="143"/>
    </row>
    <row r="43" spans="2:29" s="10" customFormat="1" ht="12.75" customHeight="1">
      <c r="B43" s="294" t="s">
        <v>118</v>
      </c>
      <c r="C43" s="103"/>
      <c r="D43" s="103"/>
      <c r="E43" s="104"/>
      <c r="F43" s="105"/>
      <c r="H43" s="42"/>
      <c r="I43" s="42"/>
      <c r="K43" s="42"/>
      <c r="L43" s="43"/>
      <c r="N43" s="31"/>
      <c r="Q43" s="147"/>
      <c r="R43" s="147"/>
      <c r="S43" s="42"/>
      <c r="T43" s="42"/>
      <c r="V43" s="42"/>
      <c r="W43" s="42"/>
      <c r="Y43" s="42"/>
      <c r="Z43" s="143"/>
    </row>
    <row r="44" spans="2:29" s="10" customFormat="1" ht="12.75" customHeight="1">
      <c r="B44" s="106"/>
      <c r="C44" s="107"/>
      <c r="D44" s="107"/>
      <c r="E44" s="107"/>
      <c r="F44" s="108">
        <f>+SUM(F40:F43)</f>
        <v>0</v>
      </c>
      <c r="N44" s="31"/>
      <c r="Q44" s="149"/>
      <c r="R44" s="149"/>
      <c r="S44" s="22"/>
      <c r="Z44" s="145"/>
    </row>
    <row r="45" spans="2:29" s="14" customFormat="1" ht="12.75" customHeight="1">
      <c r="B45" s="118"/>
      <c r="C45" s="118"/>
      <c r="D45" s="118"/>
      <c r="E45" s="118"/>
      <c r="F45" s="99"/>
      <c r="G45" s="19"/>
      <c r="H45" s="11"/>
      <c r="I45" s="11"/>
      <c r="J45" s="10"/>
      <c r="M45" s="37"/>
      <c r="N45" s="31"/>
      <c r="O45" s="11"/>
      <c r="P45" s="11"/>
      <c r="Q45" s="148"/>
      <c r="R45" s="148"/>
      <c r="S45" s="25"/>
      <c r="T45" s="11"/>
      <c r="U45" s="19"/>
      <c r="V45" s="11"/>
      <c r="W45" s="11"/>
      <c r="X45" s="10"/>
      <c r="Y45" s="11"/>
      <c r="Z45" s="144"/>
      <c r="AA45" s="37"/>
      <c r="AB45" s="37"/>
      <c r="AC45" s="37"/>
    </row>
    <row r="46" spans="2:29" s="10" customFormat="1" ht="12.75" customHeight="1">
      <c r="B46" s="100" t="s">
        <v>72</v>
      </c>
      <c r="C46" s="111"/>
      <c r="D46" s="112"/>
      <c r="E46" s="112"/>
      <c r="F46" s="113"/>
      <c r="G46" s="19"/>
      <c r="H46" s="11"/>
      <c r="I46" s="11"/>
      <c r="M46" s="34"/>
      <c r="N46" s="31"/>
      <c r="O46" s="35"/>
      <c r="P46" s="35"/>
      <c r="Q46" s="148"/>
      <c r="R46" s="148"/>
      <c r="S46" s="25"/>
      <c r="T46" s="11"/>
      <c r="U46" s="19"/>
      <c r="V46" s="11"/>
      <c r="W46" s="11"/>
      <c r="Y46" s="11"/>
      <c r="Z46" s="144"/>
      <c r="AA46" s="34"/>
      <c r="AB46" s="34"/>
      <c r="AC46" s="34"/>
    </row>
    <row r="47" spans="2:29" s="10" customFormat="1" ht="12.75" customHeight="1">
      <c r="B47" s="92" t="s">
        <v>73</v>
      </c>
      <c r="C47" s="103"/>
      <c r="D47" s="103"/>
      <c r="E47" s="104"/>
      <c r="F47" s="105"/>
      <c r="H47" s="42"/>
      <c r="I47" s="42"/>
      <c r="K47" s="42"/>
      <c r="L47" s="43"/>
      <c r="N47" s="31"/>
      <c r="Q47" s="147"/>
      <c r="R47" s="147"/>
      <c r="S47" s="42"/>
      <c r="T47" s="42"/>
      <c r="V47" s="42"/>
      <c r="W47" s="42"/>
      <c r="Y47" s="42"/>
      <c r="Z47" s="143"/>
    </row>
    <row r="48" spans="2:29" s="14" customFormat="1" ht="12.75" customHeight="1">
      <c r="B48" s="92" t="s">
        <v>59</v>
      </c>
      <c r="C48" s="103"/>
      <c r="D48" s="103"/>
      <c r="E48" s="104"/>
      <c r="F48" s="105"/>
      <c r="G48" s="11"/>
      <c r="H48" s="42"/>
      <c r="I48" s="42"/>
      <c r="J48" s="11"/>
      <c r="K48" s="42"/>
      <c r="L48" s="43"/>
      <c r="M48" s="37"/>
      <c r="N48" s="31"/>
      <c r="O48" s="11"/>
      <c r="P48" s="11"/>
      <c r="Q48" s="147"/>
      <c r="R48" s="147"/>
      <c r="S48" s="42"/>
      <c r="T48" s="42"/>
      <c r="U48" s="11"/>
      <c r="V48" s="42"/>
      <c r="W48" s="42"/>
      <c r="X48" s="11"/>
      <c r="Y48" s="42"/>
      <c r="Z48" s="143"/>
      <c r="AA48" s="37"/>
      <c r="AB48" s="37"/>
      <c r="AC48" s="37"/>
    </row>
    <row r="49" spans="1:29" s="14" customFormat="1" ht="12.75" customHeight="1">
      <c r="B49" s="294" t="s">
        <v>118</v>
      </c>
      <c r="C49" s="103"/>
      <c r="D49" s="103"/>
      <c r="E49" s="104"/>
      <c r="F49" s="105"/>
      <c r="G49" s="11"/>
      <c r="H49" s="42"/>
      <c r="I49" s="42"/>
      <c r="J49" s="11"/>
      <c r="K49" s="42"/>
      <c r="L49" s="43"/>
      <c r="M49" s="37"/>
      <c r="N49" s="31"/>
      <c r="O49" s="11"/>
      <c r="P49" s="11"/>
      <c r="Q49" s="147"/>
      <c r="R49" s="147"/>
      <c r="S49" s="42"/>
      <c r="T49" s="42"/>
      <c r="U49" s="11"/>
      <c r="V49" s="42"/>
      <c r="W49" s="42"/>
      <c r="X49" s="11"/>
      <c r="Y49" s="42"/>
      <c r="Z49" s="143"/>
      <c r="AA49" s="37"/>
      <c r="AB49" s="37"/>
      <c r="AC49" s="37"/>
    </row>
    <row r="50" spans="1:29" s="14" customFormat="1" ht="12.75" customHeight="1">
      <c r="B50" s="106"/>
      <c r="C50" s="107"/>
      <c r="D50" s="107"/>
      <c r="E50" s="107"/>
      <c r="F50" s="108">
        <f>+SUM(F47:F49)</f>
        <v>0</v>
      </c>
      <c r="G50" s="19"/>
      <c r="H50" s="10"/>
      <c r="I50" s="10"/>
      <c r="J50" s="10"/>
      <c r="M50" s="37"/>
      <c r="N50" s="31"/>
      <c r="O50" s="11"/>
      <c r="P50" s="11"/>
      <c r="Q50" s="149"/>
      <c r="R50" s="149"/>
      <c r="S50" s="22"/>
      <c r="T50" s="10"/>
      <c r="U50" s="19"/>
      <c r="V50" s="10"/>
      <c r="W50" s="10"/>
      <c r="X50" s="10"/>
      <c r="Y50" s="10"/>
      <c r="Z50" s="145"/>
      <c r="AA50" s="37"/>
      <c r="AB50" s="37"/>
      <c r="AC50" s="37"/>
    </row>
    <row r="51" spans="1:29" s="10" customFormat="1" ht="12.75" customHeight="1">
      <c r="B51" s="1"/>
      <c r="C51" s="1"/>
      <c r="D51" s="1"/>
      <c r="E51" s="1"/>
      <c r="F51" s="3"/>
      <c r="G51" s="19"/>
      <c r="M51" s="34"/>
      <c r="N51" s="31"/>
      <c r="O51" s="35"/>
      <c r="P51" s="35"/>
      <c r="Q51" s="149"/>
      <c r="R51" s="149"/>
      <c r="S51" s="22"/>
      <c r="U51" s="19"/>
      <c r="Z51" s="145"/>
      <c r="AA51" s="34"/>
      <c r="AB51" s="34"/>
      <c r="AC51" s="34"/>
    </row>
    <row r="52" spans="1:29" s="10" customFormat="1" ht="12.75" customHeight="1">
      <c r="A52" s="34"/>
      <c r="B52" s="100" t="s">
        <v>74</v>
      </c>
      <c r="C52" s="119"/>
      <c r="D52" s="120"/>
      <c r="E52" s="120"/>
      <c r="F52" s="121"/>
      <c r="G52" s="34"/>
      <c r="J52" s="34"/>
      <c r="K52" s="34"/>
      <c r="L52" s="34"/>
      <c r="M52" s="34"/>
      <c r="N52" s="31"/>
      <c r="O52" s="34"/>
      <c r="P52" s="34"/>
      <c r="Q52" s="149"/>
      <c r="R52" s="149"/>
      <c r="S52" s="22"/>
      <c r="U52" s="34"/>
      <c r="X52" s="34"/>
      <c r="Z52" s="145"/>
      <c r="AA52" s="34"/>
      <c r="AB52" s="34"/>
      <c r="AC52" s="34"/>
    </row>
    <row r="53" spans="1:29" s="14" customFormat="1" ht="12.75" customHeight="1">
      <c r="B53" s="93" t="s">
        <v>60</v>
      </c>
      <c r="C53" s="122"/>
      <c r="D53" s="122"/>
      <c r="E53" s="123"/>
      <c r="F53" s="124"/>
      <c r="G53" s="44"/>
      <c r="H53" s="42"/>
      <c r="I53" s="42"/>
      <c r="J53" s="10"/>
      <c r="K53" s="42"/>
      <c r="L53" s="43"/>
      <c r="M53" s="37"/>
      <c r="N53" s="31"/>
      <c r="O53" s="11"/>
      <c r="P53" s="11"/>
      <c r="Q53" s="147"/>
      <c r="R53" s="147"/>
      <c r="S53" s="42"/>
      <c r="T53" s="42"/>
      <c r="U53" s="44"/>
      <c r="V53" s="42"/>
      <c r="W53" s="42"/>
      <c r="X53" s="10"/>
      <c r="Y53" s="42"/>
      <c r="Z53" s="143"/>
      <c r="AA53" s="37"/>
      <c r="AB53" s="37"/>
      <c r="AC53" s="37"/>
    </row>
    <row r="54" spans="1:29" s="14" customFormat="1" ht="12.75" customHeight="1">
      <c r="B54" s="294" t="s">
        <v>118</v>
      </c>
      <c r="C54" s="122"/>
      <c r="D54" s="122"/>
      <c r="E54" s="123"/>
      <c r="F54" s="124"/>
      <c r="G54" s="25"/>
      <c r="H54" s="42"/>
      <c r="I54" s="42"/>
      <c r="J54" s="10"/>
      <c r="K54" s="42"/>
      <c r="L54" s="43"/>
      <c r="M54" s="37"/>
      <c r="N54" s="31"/>
      <c r="O54" s="11"/>
      <c r="P54" s="11"/>
      <c r="Q54" s="147"/>
      <c r="R54" s="147"/>
      <c r="S54" s="42"/>
      <c r="T54" s="42"/>
      <c r="U54" s="25"/>
      <c r="V54" s="42"/>
      <c r="W54" s="42"/>
      <c r="X54" s="10"/>
      <c r="Y54" s="42"/>
      <c r="Z54" s="143"/>
      <c r="AA54" s="37"/>
      <c r="AB54" s="37"/>
      <c r="AC54" s="37"/>
    </row>
    <row r="55" spans="1:29" s="10" customFormat="1" ht="12.75" customHeight="1">
      <c r="B55" s="125"/>
      <c r="C55" s="126"/>
      <c r="D55" s="126"/>
      <c r="E55" s="126"/>
      <c r="F55" s="127">
        <f>+SUM(F53:F54)</f>
        <v>0</v>
      </c>
      <c r="G55" s="23"/>
      <c r="M55" s="34"/>
      <c r="N55" s="31"/>
      <c r="O55" s="35"/>
      <c r="P55" s="35"/>
      <c r="Q55" s="35"/>
      <c r="R55" s="35"/>
      <c r="S55" s="35"/>
      <c r="U55" s="23"/>
      <c r="Z55" s="146"/>
      <c r="AA55" s="34"/>
      <c r="AB55" s="34"/>
      <c r="AC55" s="34"/>
    </row>
    <row r="56" spans="1:29" s="10" customFormat="1" ht="12.75" customHeight="1">
      <c r="B56" s="128"/>
      <c r="C56" s="128"/>
      <c r="D56" s="128"/>
      <c r="E56" s="128"/>
      <c r="F56" s="129"/>
      <c r="G56" s="23"/>
      <c r="M56" s="34"/>
      <c r="N56" s="31"/>
      <c r="O56" s="35"/>
      <c r="P56" s="35"/>
      <c r="Q56" s="35"/>
      <c r="R56" s="35"/>
      <c r="S56" s="35"/>
      <c r="U56" s="23"/>
      <c r="Z56" s="145"/>
      <c r="AA56" s="34"/>
      <c r="AB56" s="34"/>
      <c r="AC56" s="34"/>
    </row>
    <row r="57" spans="1:29" s="10" customFormat="1" ht="12.75" customHeight="1">
      <c r="B57" s="130"/>
      <c r="C57" s="130"/>
      <c r="D57" s="131"/>
      <c r="E57" s="131" t="s">
        <v>119</v>
      </c>
      <c r="F57" s="132">
        <f>+F18+F25+F37+F44+F50+F31+F55</f>
        <v>0</v>
      </c>
      <c r="G57" s="25"/>
      <c r="H57" s="24">
        <f>SUM(H15:H54)</f>
        <v>0</v>
      </c>
      <c r="I57" s="24">
        <f>SUM(I15:I54)</f>
        <v>0</v>
      </c>
      <c r="K57" s="24">
        <f>SUM(K14:K52)</f>
        <v>0</v>
      </c>
      <c r="L57" s="45"/>
      <c r="M57" s="34"/>
      <c r="N57" s="31"/>
      <c r="O57" s="35"/>
      <c r="P57" s="35"/>
      <c r="Q57" s="35"/>
      <c r="R57" s="35"/>
      <c r="S57" s="35"/>
      <c r="T57" s="344">
        <f>SUM(T15:T54)</f>
        <v>0</v>
      </c>
      <c r="U57" s="350"/>
      <c r="V57" s="344">
        <f t="shared" ref="V57:W57" si="0">SUM(V15:V54)</f>
        <v>0</v>
      </c>
      <c r="W57" s="344">
        <f t="shared" si="0"/>
        <v>0</v>
      </c>
      <c r="X57" s="351"/>
      <c r="Y57" s="344">
        <f>SUM(Y15:Y54)</f>
        <v>0</v>
      </c>
      <c r="Z57" s="145"/>
      <c r="AA57" s="34"/>
      <c r="AB57" s="34"/>
      <c r="AC57" s="34"/>
    </row>
    <row r="58" spans="1:29" s="10" customFormat="1" ht="12.75" customHeight="1" thickBot="1">
      <c r="B58" s="130"/>
      <c r="C58" s="130"/>
      <c r="D58" s="131"/>
      <c r="E58" s="131"/>
      <c r="F58" s="307"/>
      <c r="G58" s="39"/>
      <c r="H58" s="39"/>
      <c r="I58" s="39"/>
      <c r="J58" s="308"/>
      <c r="K58" s="39"/>
      <c r="L58" s="39"/>
      <c r="M58" s="34"/>
      <c r="N58" s="31"/>
      <c r="O58" s="35"/>
      <c r="P58" s="35"/>
      <c r="Q58" s="35"/>
      <c r="R58" s="35"/>
      <c r="S58" s="35"/>
      <c r="T58" s="352"/>
      <c r="U58" s="352"/>
      <c r="V58" s="352"/>
      <c r="W58" s="352"/>
      <c r="X58" s="353"/>
      <c r="Y58" s="352"/>
      <c r="Z58" s="145"/>
      <c r="AA58" s="34"/>
      <c r="AB58" s="34"/>
      <c r="AC58" s="34"/>
    </row>
    <row r="59" spans="1:29" s="295" customFormat="1" ht="25" customHeight="1" thickBot="1">
      <c r="B59" s="296" t="s">
        <v>120</v>
      </c>
      <c r="C59" s="297"/>
      <c r="D59" s="297"/>
      <c r="E59" s="117"/>
      <c r="F59" s="117"/>
      <c r="G59" s="298"/>
      <c r="H59" s="117"/>
      <c r="I59" s="117"/>
      <c r="J59" s="299"/>
      <c r="K59" s="117"/>
      <c r="L59" s="110"/>
      <c r="N59" s="31"/>
      <c r="P59" s="347" t="s">
        <v>120</v>
      </c>
      <c r="Q59" s="348"/>
      <c r="R59" s="349"/>
      <c r="S59" s="117"/>
      <c r="T59" s="117"/>
      <c r="U59" s="354"/>
      <c r="V59" s="117"/>
      <c r="W59" s="117"/>
      <c r="X59" s="355"/>
      <c r="Y59" s="117"/>
    </row>
    <row r="60" spans="1:29" s="295" customFormat="1" ht="13">
      <c r="B60" s="300" t="s">
        <v>121</v>
      </c>
      <c r="C60" s="301"/>
      <c r="D60" s="301"/>
      <c r="E60" s="302"/>
      <c r="F60" s="105"/>
      <c r="G60" s="298"/>
      <c r="H60" s="105"/>
      <c r="I60" s="105"/>
      <c r="J60" s="299"/>
      <c r="K60" s="105"/>
      <c r="L60" s="314"/>
      <c r="N60" s="31"/>
      <c r="P60" s="345" t="s">
        <v>121</v>
      </c>
      <c r="Q60" s="346"/>
      <c r="R60" s="346"/>
      <c r="S60" s="302"/>
      <c r="T60" s="105"/>
      <c r="U60" s="354"/>
      <c r="V60" s="105"/>
      <c r="W60" s="105"/>
      <c r="X60" s="355"/>
      <c r="Y60" s="105"/>
    </row>
    <row r="61" spans="1:29" s="295" customFormat="1" ht="13">
      <c r="B61" s="300" t="s">
        <v>121</v>
      </c>
      <c r="C61" s="301"/>
      <c r="D61" s="301"/>
      <c r="E61" s="302"/>
      <c r="F61" s="105"/>
      <c r="G61" s="298"/>
      <c r="H61" s="105"/>
      <c r="I61" s="105"/>
      <c r="J61" s="299"/>
      <c r="K61" s="105"/>
      <c r="L61" s="314"/>
      <c r="N61" s="31"/>
      <c r="P61" s="300" t="s">
        <v>121</v>
      </c>
      <c r="Q61" s="301"/>
      <c r="R61" s="301"/>
      <c r="S61" s="302"/>
      <c r="T61" s="105"/>
      <c r="U61" s="354"/>
      <c r="V61" s="105"/>
      <c r="W61" s="105"/>
      <c r="X61" s="355"/>
      <c r="Y61" s="105"/>
    </row>
    <row r="62" spans="1:29" s="295" customFormat="1" ht="13">
      <c r="B62" s="300" t="s">
        <v>121</v>
      </c>
      <c r="C62" s="301"/>
      <c r="D62" s="301"/>
      <c r="E62" s="302"/>
      <c r="F62" s="105"/>
      <c r="G62" s="298"/>
      <c r="H62" s="105"/>
      <c r="I62" s="105"/>
      <c r="J62" s="299"/>
      <c r="K62" s="105"/>
      <c r="L62" s="314"/>
      <c r="N62" s="31"/>
      <c r="P62" s="300" t="s">
        <v>121</v>
      </c>
      <c r="Q62" s="301"/>
      <c r="R62" s="301"/>
      <c r="S62" s="302"/>
      <c r="T62" s="105"/>
      <c r="U62" s="354"/>
      <c r="V62" s="105"/>
      <c r="W62" s="105"/>
      <c r="X62" s="355"/>
      <c r="Y62" s="105"/>
    </row>
    <row r="63" spans="1:29" s="2" customFormat="1" ht="13">
      <c r="B63" s="300" t="s">
        <v>121</v>
      </c>
      <c r="C63" s="301"/>
      <c r="D63" s="301"/>
      <c r="E63" s="302"/>
      <c r="F63" s="105"/>
      <c r="G63" s="298"/>
      <c r="H63" s="105"/>
      <c r="I63" s="105"/>
      <c r="J63" s="299"/>
      <c r="K63" s="105"/>
      <c r="L63" s="314"/>
      <c r="N63" s="31"/>
      <c r="P63" s="300" t="s">
        <v>121</v>
      </c>
      <c r="Q63" s="301"/>
      <c r="R63" s="301"/>
      <c r="S63" s="302"/>
      <c r="T63" s="105"/>
      <c r="U63" s="354"/>
      <c r="V63" s="105"/>
      <c r="W63" s="105"/>
      <c r="X63" s="355"/>
      <c r="Y63" s="105"/>
    </row>
    <row r="64" spans="1:29" s="2" customFormat="1" ht="13">
      <c r="B64" s="303"/>
      <c r="C64" s="303"/>
      <c r="D64" s="303"/>
      <c r="E64" s="303"/>
      <c r="F64" s="303"/>
      <c r="G64" s="303"/>
      <c r="H64" s="303"/>
      <c r="I64" s="303"/>
      <c r="J64" s="303"/>
      <c r="K64" s="303"/>
      <c r="L64" s="303"/>
      <c r="N64" s="31"/>
      <c r="P64" s="303"/>
      <c r="Q64" s="303"/>
      <c r="R64" s="303"/>
      <c r="S64" s="303"/>
      <c r="T64" s="356"/>
      <c r="U64" s="356"/>
      <c r="V64" s="356"/>
      <c r="W64" s="356"/>
      <c r="X64" s="356"/>
      <c r="Y64" s="356"/>
    </row>
    <row r="65" spans="2:29" s="130" customFormat="1" ht="13">
      <c r="B65" s="134"/>
      <c r="C65" s="131"/>
      <c r="D65" s="131"/>
      <c r="E65" s="304" t="s">
        <v>122</v>
      </c>
      <c r="F65" s="132">
        <f>SUM(F60:F63)</f>
        <v>0</v>
      </c>
      <c r="G65" s="305"/>
      <c r="H65" s="132">
        <f>SUM(H60:H63)</f>
        <v>0</v>
      </c>
      <c r="I65" s="132">
        <f>SUM(I60:I63)</f>
        <v>0</v>
      </c>
      <c r="J65" s="306"/>
      <c r="K65" s="132">
        <f>SUM(K60:K63)</f>
        <v>0</v>
      </c>
      <c r="L65" s="131"/>
      <c r="N65" s="31"/>
      <c r="P65" s="134"/>
      <c r="Q65" s="131"/>
      <c r="R65" s="131"/>
      <c r="S65" s="304" t="s">
        <v>122</v>
      </c>
      <c r="T65" s="344">
        <f>SUM(T60:T63)</f>
        <v>0</v>
      </c>
      <c r="U65" s="357"/>
      <c r="V65" s="344"/>
      <c r="W65" s="344"/>
      <c r="X65" s="358"/>
      <c r="Y65" s="344"/>
    </row>
    <row r="66" spans="2:29" s="14" customFormat="1" ht="12.75" customHeight="1">
      <c r="B66" s="131"/>
      <c r="C66" s="131"/>
      <c r="D66" s="131"/>
      <c r="E66" s="131"/>
      <c r="F66" s="133"/>
      <c r="G66" s="25"/>
      <c r="J66" s="10"/>
      <c r="K66" s="22"/>
      <c r="L66" s="21"/>
      <c r="M66" s="37"/>
      <c r="N66" s="31"/>
      <c r="O66" s="11"/>
      <c r="P66" s="131"/>
      <c r="Q66" s="131"/>
      <c r="R66" s="131"/>
      <c r="S66" s="131"/>
      <c r="T66" s="359"/>
      <c r="U66" s="350"/>
      <c r="V66" s="27"/>
      <c r="W66" s="27"/>
      <c r="X66" s="351"/>
      <c r="Y66" s="360"/>
      <c r="AA66" s="37"/>
      <c r="AB66" s="37"/>
      <c r="AC66" s="37"/>
    </row>
    <row r="67" spans="2:29" s="136" customFormat="1">
      <c r="C67" s="309"/>
      <c r="D67" s="309"/>
      <c r="E67" s="310" t="s">
        <v>75</v>
      </c>
      <c r="F67" s="124"/>
      <c r="G67" s="305"/>
      <c r="H67" s="124"/>
      <c r="I67" s="124"/>
      <c r="J67" s="306"/>
      <c r="K67" s="124"/>
      <c r="L67" s="315"/>
      <c r="N67" s="31"/>
      <c r="Q67" s="309"/>
      <c r="R67" s="309"/>
      <c r="S67" s="310" t="s">
        <v>75</v>
      </c>
      <c r="T67" s="124"/>
      <c r="U67" s="357"/>
      <c r="V67" s="124"/>
      <c r="W67" s="124"/>
      <c r="X67" s="358"/>
      <c r="Y67" s="124"/>
    </row>
    <row r="68" spans="2:29" s="10" customFormat="1" ht="12.75" customHeight="1">
      <c r="B68" s="134"/>
      <c r="C68" s="135"/>
      <c r="D68" s="135"/>
      <c r="E68" s="135"/>
      <c r="F68" s="136"/>
      <c r="G68" s="15"/>
      <c r="H68" s="23"/>
      <c r="I68" s="22"/>
      <c r="J68" s="26"/>
      <c r="K68" s="22"/>
      <c r="L68" s="21"/>
      <c r="M68" s="34"/>
      <c r="N68" s="31"/>
      <c r="O68" s="35"/>
      <c r="P68" s="134"/>
      <c r="Q68" s="135"/>
      <c r="R68" s="135"/>
      <c r="S68" s="135"/>
      <c r="T68" s="361"/>
      <c r="U68" s="27"/>
      <c r="V68" s="362"/>
      <c r="W68" s="360"/>
      <c r="X68" s="342"/>
      <c r="Y68" s="360"/>
      <c r="AA68" s="34"/>
      <c r="AB68" s="34"/>
      <c r="AC68" s="34"/>
    </row>
    <row r="69" spans="2:29" s="10" customFormat="1" ht="12.75" customHeight="1">
      <c r="B69" s="134"/>
      <c r="C69" s="131"/>
      <c r="D69" s="131"/>
      <c r="E69" s="137" t="s">
        <v>123</v>
      </c>
      <c r="F69" s="132">
        <f>+F67</f>
        <v>0</v>
      </c>
      <c r="G69" s="27"/>
      <c r="H69" s="341">
        <f>+H67</f>
        <v>0</v>
      </c>
      <c r="I69" s="341">
        <f>+I67</f>
        <v>0</v>
      </c>
      <c r="J69" s="342"/>
      <c r="K69" s="343">
        <f>+K67</f>
        <v>0</v>
      </c>
      <c r="L69" s="21"/>
      <c r="M69" s="34"/>
      <c r="N69" s="31"/>
      <c r="O69" s="35"/>
      <c r="P69" s="134"/>
      <c r="Q69" s="131"/>
      <c r="R69" s="131"/>
      <c r="S69" s="137" t="s">
        <v>123</v>
      </c>
      <c r="T69" s="344">
        <f>+T67</f>
        <v>0</v>
      </c>
      <c r="U69" s="357"/>
      <c r="V69" s="344">
        <f t="shared" ref="U69:Y69" si="1">+V67</f>
        <v>0</v>
      </c>
      <c r="W69" s="344">
        <f t="shared" si="1"/>
        <v>0</v>
      </c>
      <c r="X69" s="358"/>
      <c r="Y69" s="344">
        <f t="shared" si="1"/>
        <v>0</v>
      </c>
      <c r="AA69" s="34"/>
      <c r="AB69" s="34"/>
      <c r="AC69" s="34"/>
    </row>
    <row r="70" spans="2:29" s="10" customFormat="1" ht="12.75" customHeight="1">
      <c r="B70" s="134"/>
      <c r="C70" s="131"/>
      <c r="D70" s="131"/>
      <c r="E70" s="131"/>
      <c r="F70" s="131"/>
      <c r="G70" s="15"/>
      <c r="H70" s="23"/>
      <c r="I70" s="22"/>
      <c r="J70" s="26"/>
      <c r="K70" s="22"/>
      <c r="M70" s="34"/>
      <c r="N70" s="31"/>
      <c r="O70" s="35"/>
      <c r="P70" s="134"/>
      <c r="Q70" s="131"/>
      <c r="R70" s="131"/>
      <c r="S70" s="131"/>
      <c r="T70" s="363"/>
      <c r="U70" s="27"/>
      <c r="V70" s="362"/>
      <c r="W70" s="360"/>
      <c r="X70" s="342"/>
      <c r="Y70" s="360"/>
      <c r="AA70" s="34"/>
      <c r="AB70" s="34"/>
      <c r="AC70" s="34"/>
    </row>
    <row r="71" spans="2:29" s="10" customFormat="1" ht="12.75" customHeight="1">
      <c r="B71" s="130"/>
      <c r="C71" s="130"/>
      <c r="D71" s="130"/>
      <c r="E71" s="245" t="s">
        <v>124</v>
      </c>
      <c r="F71" s="311">
        <f>+F69+F65+F57</f>
        <v>0</v>
      </c>
      <c r="G71" s="312"/>
      <c r="H71" s="311">
        <f>+H69+H65+H57</f>
        <v>0</v>
      </c>
      <c r="I71" s="311">
        <f>+I69+I65+I57</f>
        <v>0</v>
      </c>
      <c r="J71" s="313"/>
      <c r="K71" s="311">
        <f t="shared" ref="K71" si="2">+K69+K65+K57</f>
        <v>0</v>
      </c>
      <c r="M71" s="34"/>
      <c r="N71" s="31"/>
      <c r="O71" s="35"/>
      <c r="P71" s="130"/>
      <c r="Q71" s="130"/>
      <c r="R71" s="130"/>
      <c r="S71" s="245" t="s">
        <v>124</v>
      </c>
      <c r="T71" s="311">
        <f>+T69+T65+T57</f>
        <v>0</v>
      </c>
      <c r="U71" s="364"/>
      <c r="V71" s="311">
        <f t="shared" ref="U71:Y71" si="3">+V69+V65+V57</f>
        <v>0</v>
      </c>
      <c r="W71" s="311">
        <f>+W69+W65+W57</f>
        <v>0</v>
      </c>
      <c r="X71" s="307"/>
      <c r="Y71" s="311">
        <f t="shared" si="3"/>
        <v>0</v>
      </c>
      <c r="AA71" s="34"/>
      <c r="AB71" s="34"/>
      <c r="AC71" s="34"/>
    </row>
    <row r="72" spans="2:29" s="10" customFormat="1" ht="12.75" customHeight="1">
      <c r="B72" s="138"/>
      <c r="C72" s="139"/>
      <c r="D72" s="139"/>
      <c r="G72" s="15"/>
      <c r="H72" s="26"/>
      <c r="L72" s="26"/>
      <c r="M72" s="34"/>
      <c r="N72" s="31"/>
      <c r="O72" s="35"/>
      <c r="P72" s="138"/>
      <c r="Q72" s="139"/>
      <c r="R72" s="139"/>
      <c r="U72" s="15"/>
      <c r="V72" s="26"/>
      <c r="AA72" s="34"/>
      <c r="AB72" s="34"/>
      <c r="AC72" s="34"/>
    </row>
    <row r="73" spans="2:29" s="10" customFormat="1" ht="12.75" customHeight="1">
      <c r="B73" s="28"/>
      <c r="C73" s="28"/>
      <c r="D73" s="28"/>
      <c r="E73" s="28"/>
      <c r="F73" s="21"/>
      <c r="G73" s="21"/>
      <c r="H73" s="21"/>
      <c r="I73" s="140"/>
      <c r="J73" s="21"/>
      <c r="K73" s="21"/>
      <c r="M73" s="34"/>
      <c r="N73" s="31"/>
      <c r="O73" s="35"/>
      <c r="P73" s="28"/>
      <c r="Q73" s="28"/>
      <c r="R73" s="28"/>
      <c r="S73" s="28"/>
      <c r="T73" s="21"/>
      <c r="U73" s="21"/>
      <c r="V73" s="21"/>
      <c r="W73" s="140"/>
      <c r="X73" s="21"/>
      <c r="Y73" s="21"/>
      <c r="AA73" s="34"/>
      <c r="AB73" s="34"/>
      <c r="AC73" s="34"/>
    </row>
    <row r="74" spans="2:29" s="10" customFormat="1" ht="12.75" customHeight="1">
      <c r="B74" s="28"/>
      <c r="C74" s="28"/>
      <c r="D74" s="28"/>
      <c r="E74" s="28"/>
      <c r="F74" s="21"/>
      <c r="G74" s="21"/>
      <c r="H74" s="21"/>
      <c r="I74" s="140"/>
      <c r="J74" s="28"/>
      <c r="K74" s="21"/>
      <c r="M74" s="34"/>
      <c r="N74" s="31"/>
      <c r="O74" s="35"/>
      <c r="P74" s="28"/>
      <c r="Q74" s="28"/>
      <c r="R74" s="28"/>
      <c r="S74" s="28"/>
      <c r="T74" s="21"/>
      <c r="U74" s="21"/>
      <c r="V74" s="21"/>
      <c r="W74" s="140"/>
      <c r="X74" s="28"/>
      <c r="Y74" s="21"/>
      <c r="AA74" s="34"/>
      <c r="AB74" s="34"/>
      <c r="AC74" s="34"/>
    </row>
    <row r="75" spans="2:29" s="14" customFormat="1" ht="12.75" customHeight="1">
      <c r="B75" s="28"/>
      <c r="C75" s="28"/>
      <c r="D75" s="28"/>
      <c r="E75" s="28"/>
      <c r="F75" s="53"/>
      <c r="G75" s="53"/>
      <c r="H75" s="53"/>
      <c r="I75" s="140"/>
      <c r="J75" s="53"/>
      <c r="K75" s="21"/>
      <c r="L75" s="10"/>
      <c r="M75" s="34"/>
      <c r="N75" s="31"/>
      <c r="O75" s="35"/>
      <c r="P75" s="28"/>
      <c r="Q75" s="28"/>
      <c r="R75" s="28"/>
      <c r="S75" s="28"/>
      <c r="T75" s="53"/>
      <c r="U75" s="53"/>
      <c r="V75" s="53"/>
      <c r="W75" s="140"/>
      <c r="X75" s="53"/>
      <c r="Y75" s="21"/>
      <c r="AA75" s="37"/>
      <c r="AB75" s="37"/>
      <c r="AC75" s="37"/>
    </row>
    <row r="76" spans="2:29" s="14" customFormat="1" ht="12.75" customHeight="1" thickBot="1">
      <c r="B76" s="28"/>
      <c r="C76" s="28"/>
      <c r="D76" s="28"/>
      <c r="E76" s="28"/>
      <c r="F76" s="53"/>
      <c r="G76" s="53"/>
      <c r="H76" s="53"/>
      <c r="I76" s="140"/>
      <c r="J76" s="53"/>
      <c r="K76" s="21"/>
      <c r="L76" s="10"/>
      <c r="M76" s="34"/>
      <c r="N76" s="31"/>
      <c r="O76" s="35"/>
      <c r="P76" s="28"/>
      <c r="Q76" s="28"/>
      <c r="R76" s="28"/>
      <c r="S76" s="28"/>
      <c r="T76" s="53"/>
      <c r="U76" s="53"/>
      <c r="V76" s="53"/>
      <c r="W76" s="140"/>
      <c r="X76" s="53"/>
      <c r="Y76" s="21"/>
      <c r="AA76" s="37"/>
      <c r="AB76" s="37"/>
      <c r="AC76" s="37"/>
    </row>
    <row r="77" spans="2:29" s="10" customFormat="1" ht="12.75" customHeight="1" thickBot="1">
      <c r="B77" s="316" t="s">
        <v>125</v>
      </c>
      <c r="C77" s="317"/>
      <c r="D77" s="318"/>
      <c r="E77" s="319"/>
      <c r="F77" s="320"/>
      <c r="G77" s="38"/>
      <c r="H77" s="53"/>
      <c r="I77" s="140"/>
      <c r="J77" s="53"/>
      <c r="K77" s="21"/>
      <c r="M77" s="34"/>
      <c r="N77" s="31"/>
      <c r="O77" s="35"/>
      <c r="P77" s="347" t="s">
        <v>125</v>
      </c>
      <c r="Q77" s="349"/>
      <c r="R77" s="318"/>
      <c r="S77" s="319"/>
      <c r="T77" s="320"/>
      <c r="U77" s="38"/>
      <c r="V77" s="53"/>
      <c r="W77" s="140"/>
      <c r="X77" s="53"/>
      <c r="Y77" s="21"/>
      <c r="AA77" s="34"/>
      <c r="AB77" s="34"/>
      <c r="AC77" s="34"/>
    </row>
    <row r="78" spans="2:29" s="10" customFormat="1" ht="25.15" customHeight="1">
      <c r="B78" s="321"/>
      <c r="C78" s="321"/>
      <c r="D78" s="321"/>
      <c r="E78" s="319"/>
      <c r="F78" s="320"/>
      <c r="G78" s="39"/>
      <c r="H78" s="53"/>
      <c r="I78" s="140"/>
      <c r="J78" s="53"/>
      <c r="K78" s="21"/>
      <c r="M78" s="34"/>
      <c r="N78" s="31"/>
      <c r="O78" s="35"/>
      <c r="P78" s="321"/>
      <c r="Q78" s="321"/>
      <c r="R78" s="321"/>
      <c r="S78" s="319"/>
      <c r="T78" s="320"/>
      <c r="U78" s="39"/>
      <c r="V78" s="53"/>
      <c r="W78" s="140"/>
      <c r="X78" s="53"/>
      <c r="Y78" s="21"/>
      <c r="AA78" s="34"/>
      <c r="AB78" s="34"/>
      <c r="AC78" s="34"/>
    </row>
    <row r="79" spans="2:29" s="10" customFormat="1" ht="12.75" customHeight="1">
      <c r="B79" s="322" t="s">
        <v>126</v>
      </c>
      <c r="C79" s="323" t="s">
        <v>127</v>
      </c>
      <c r="D79" s="323"/>
      <c r="E79" s="323"/>
      <c r="F79" s="324"/>
      <c r="G79" s="38"/>
      <c r="H79" s="53"/>
      <c r="I79" s="140"/>
      <c r="J79" s="53"/>
      <c r="K79" s="21"/>
      <c r="M79" s="34"/>
      <c r="N79" s="31"/>
      <c r="O79" s="35"/>
      <c r="P79" s="322" t="s">
        <v>126</v>
      </c>
      <c r="Q79" s="323" t="s">
        <v>127</v>
      </c>
      <c r="R79" s="323"/>
      <c r="S79" s="323"/>
      <c r="T79" s="324"/>
      <c r="U79" s="38"/>
      <c r="V79" s="53"/>
      <c r="W79" s="140"/>
      <c r="X79" s="53"/>
      <c r="Y79" s="21"/>
      <c r="AA79" s="34"/>
      <c r="AB79" s="34"/>
      <c r="AC79" s="34"/>
    </row>
    <row r="80" spans="2:29" s="10" customFormat="1" ht="12.75" customHeight="1">
      <c r="B80" s="325"/>
      <c r="C80" s="323" t="s">
        <v>127</v>
      </c>
      <c r="D80" s="323"/>
      <c r="E80" s="323"/>
      <c r="F80" s="324"/>
      <c r="G80" s="39"/>
      <c r="H80" s="53"/>
      <c r="I80" s="140"/>
      <c r="J80" s="53"/>
      <c r="K80" s="21"/>
      <c r="M80" s="34"/>
      <c r="N80" s="31"/>
      <c r="O80" s="35"/>
      <c r="P80" s="325"/>
      <c r="Q80" s="323" t="s">
        <v>127</v>
      </c>
      <c r="R80" s="323"/>
      <c r="S80" s="323"/>
      <c r="T80" s="324"/>
      <c r="U80" s="39"/>
      <c r="V80" s="53"/>
      <c r="W80" s="140"/>
      <c r="X80" s="53"/>
      <c r="Y80" s="21"/>
      <c r="AA80" s="34"/>
      <c r="AB80" s="34"/>
      <c r="AC80" s="34"/>
    </row>
    <row r="81" spans="1:29" s="10" customFormat="1" ht="12.75" customHeight="1">
      <c r="B81" s="325"/>
      <c r="C81" s="323" t="s">
        <v>127</v>
      </c>
      <c r="D81" s="323"/>
      <c r="E81" s="323"/>
      <c r="F81" s="324"/>
      <c r="G81" s="38"/>
      <c r="H81" s="29"/>
      <c r="I81" s="140"/>
      <c r="J81" s="29"/>
      <c r="K81" s="21"/>
      <c r="M81" s="34"/>
      <c r="N81" s="31"/>
      <c r="O81" s="35"/>
      <c r="P81" s="325"/>
      <c r="Q81" s="323" t="s">
        <v>127</v>
      </c>
      <c r="R81" s="323"/>
      <c r="S81" s="323"/>
      <c r="T81" s="324"/>
      <c r="U81" s="38"/>
      <c r="V81" s="29"/>
      <c r="W81" s="140"/>
      <c r="X81" s="29"/>
      <c r="Y81" s="21"/>
      <c r="AA81" s="34"/>
      <c r="AB81" s="34"/>
      <c r="AC81" s="34"/>
    </row>
    <row r="82" spans="1:29" s="10" customFormat="1" ht="25.15" customHeight="1">
      <c r="B82" s="326" t="s">
        <v>25</v>
      </c>
      <c r="C82" s="323" t="s">
        <v>128</v>
      </c>
      <c r="D82" s="323"/>
      <c r="E82" s="323"/>
      <c r="F82" s="324"/>
      <c r="G82" s="39"/>
      <c r="H82" s="21"/>
      <c r="I82" s="140"/>
      <c r="J82" s="141"/>
      <c r="K82" s="21"/>
      <c r="M82" s="34"/>
      <c r="N82" s="31"/>
      <c r="O82" s="35"/>
      <c r="P82" s="326" t="s">
        <v>25</v>
      </c>
      <c r="Q82" s="323" t="s">
        <v>128</v>
      </c>
      <c r="R82" s="323"/>
      <c r="S82" s="323"/>
      <c r="T82" s="324"/>
      <c r="U82" s="39"/>
      <c r="V82" s="21"/>
      <c r="W82" s="140"/>
      <c r="X82" s="141"/>
      <c r="Y82" s="21"/>
      <c r="AA82" s="34"/>
      <c r="AB82" s="34"/>
      <c r="AC82" s="34"/>
    </row>
    <row r="83" spans="1:29" s="10" customFormat="1" ht="12.75" customHeight="1">
      <c r="B83" s="325"/>
      <c r="C83" s="323" t="s">
        <v>128</v>
      </c>
      <c r="D83" s="323"/>
      <c r="E83" s="323"/>
      <c r="F83" s="324"/>
      <c r="G83" s="38"/>
      <c r="H83" s="142"/>
      <c r="I83" s="140"/>
      <c r="J83" s="21"/>
      <c r="K83" s="21"/>
      <c r="M83" s="34"/>
      <c r="N83" s="31"/>
      <c r="O83" s="35"/>
      <c r="P83" s="325"/>
      <c r="Q83" s="323" t="s">
        <v>128</v>
      </c>
      <c r="R83" s="323"/>
      <c r="S83" s="323"/>
      <c r="T83" s="324"/>
      <c r="U83" s="38"/>
      <c r="V83" s="142"/>
      <c r="W83" s="140"/>
      <c r="X83" s="21"/>
      <c r="Y83" s="21"/>
      <c r="AA83" s="34"/>
      <c r="AB83" s="34"/>
      <c r="AC83" s="34"/>
    </row>
    <row r="84" spans="1:29" s="10" customFormat="1" ht="12.75" customHeight="1">
      <c r="B84" s="325"/>
      <c r="C84" s="323" t="s">
        <v>128</v>
      </c>
      <c r="D84" s="323"/>
      <c r="E84" s="323"/>
      <c r="F84" s="324"/>
      <c r="G84" s="38"/>
      <c r="H84" s="142"/>
      <c r="I84" s="140"/>
      <c r="J84" s="21"/>
      <c r="K84" s="21"/>
      <c r="M84" s="34"/>
      <c r="N84" s="31"/>
      <c r="O84" s="35"/>
      <c r="P84" s="325"/>
      <c r="Q84" s="323" t="s">
        <v>128</v>
      </c>
      <c r="R84" s="323"/>
      <c r="S84" s="323"/>
      <c r="T84" s="324"/>
      <c r="U84" s="38"/>
      <c r="V84" s="142"/>
      <c r="W84" s="140"/>
      <c r="X84" s="21"/>
      <c r="Y84" s="21"/>
      <c r="AA84" s="34"/>
      <c r="AB84" s="34"/>
      <c r="AC84" s="34"/>
    </row>
    <row r="85" spans="1:29" s="10" customFormat="1" ht="12.75" customHeight="1">
      <c r="B85" s="326" t="s">
        <v>117</v>
      </c>
      <c r="C85" s="323" t="s">
        <v>129</v>
      </c>
      <c r="D85" s="323"/>
      <c r="E85" s="323"/>
      <c r="F85" s="324"/>
      <c r="G85" s="38"/>
      <c r="H85" s="142"/>
      <c r="I85" s="140"/>
      <c r="J85" s="21"/>
      <c r="K85" s="21"/>
      <c r="M85" s="34"/>
      <c r="N85" s="31"/>
      <c r="O85" s="35"/>
      <c r="P85" s="326" t="s">
        <v>117</v>
      </c>
      <c r="Q85" s="323" t="s">
        <v>129</v>
      </c>
      <c r="R85" s="323"/>
      <c r="S85" s="323"/>
      <c r="T85" s="324"/>
      <c r="U85" s="38"/>
      <c r="V85" s="142"/>
      <c r="W85" s="140"/>
      <c r="X85" s="21"/>
      <c r="Y85" s="21"/>
      <c r="AA85" s="34"/>
      <c r="AB85" s="34"/>
      <c r="AC85" s="34"/>
    </row>
    <row r="86" spans="1:29" s="10" customFormat="1" ht="12.75" customHeight="1">
      <c r="B86" s="325"/>
      <c r="C86" s="323" t="s">
        <v>129</v>
      </c>
      <c r="D86" s="323"/>
      <c r="E86" s="323"/>
      <c r="F86" s="324"/>
      <c r="G86" s="38"/>
      <c r="H86" s="142"/>
      <c r="I86" s="140"/>
      <c r="J86" s="21"/>
      <c r="K86" s="21"/>
      <c r="M86" s="34"/>
      <c r="N86" s="31"/>
      <c r="O86" s="35"/>
      <c r="P86" s="325"/>
      <c r="Q86" s="323" t="s">
        <v>129</v>
      </c>
      <c r="R86" s="323"/>
      <c r="S86" s="323"/>
      <c r="T86" s="324"/>
      <c r="U86" s="38"/>
      <c r="V86" s="142"/>
      <c r="W86" s="140"/>
      <c r="X86" s="21"/>
      <c r="Y86" s="21"/>
      <c r="AA86" s="34"/>
      <c r="AB86" s="34"/>
      <c r="AC86" s="34"/>
    </row>
    <row r="87" spans="1:29" s="10" customFormat="1" ht="12.75" customHeight="1">
      <c r="B87" s="325"/>
      <c r="C87" s="323" t="s">
        <v>129</v>
      </c>
      <c r="D87" s="323"/>
      <c r="E87" s="323"/>
      <c r="F87" s="324"/>
      <c r="G87" s="38"/>
      <c r="H87" s="30"/>
      <c r="I87" s="140"/>
      <c r="J87" s="21"/>
      <c r="K87" s="21"/>
      <c r="M87" s="34"/>
      <c r="N87" s="31"/>
      <c r="O87" s="35"/>
      <c r="P87" s="325"/>
      <c r="Q87" s="323" t="s">
        <v>129</v>
      </c>
      <c r="R87" s="323"/>
      <c r="S87" s="323"/>
      <c r="T87" s="324"/>
      <c r="U87" s="38"/>
      <c r="V87" s="30"/>
      <c r="W87" s="140"/>
      <c r="X87" s="21"/>
      <c r="Y87" s="21"/>
      <c r="AA87" s="34"/>
      <c r="AB87" s="34"/>
      <c r="AC87" s="34"/>
    </row>
    <row r="88" spans="1:29" s="10" customFormat="1" ht="12.75" customHeight="1">
      <c r="B88" s="320"/>
      <c r="C88" s="320"/>
      <c r="D88" s="327"/>
      <c r="E88" s="327"/>
      <c r="F88" s="328"/>
      <c r="G88" s="38"/>
      <c r="H88" s="142"/>
      <c r="I88" s="140"/>
      <c r="J88" s="21"/>
      <c r="K88" s="21"/>
      <c r="M88" s="34"/>
      <c r="N88" s="31"/>
      <c r="O88" s="35"/>
      <c r="P88" s="320"/>
      <c r="Q88" s="320"/>
      <c r="R88" s="327"/>
      <c r="S88" s="327"/>
      <c r="T88" s="328"/>
      <c r="U88" s="38"/>
      <c r="V88" s="142"/>
      <c r="W88" s="140"/>
      <c r="X88" s="21"/>
      <c r="Y88" s="21"/>
      <c r="AA88" s="34"/>
      <c r="AB88" s="34"/>
      <c r="AC88" s="34"/>
    </row>
    <row r="89" spans="1:29" s="10" customFormat="1" ht="12.75" customHeight="1">
      <c r="B89" s="320"/>
      <c r="C89" s="320"/>
      <c r="D89" s="320"/>
      <c r="E89" s="329" t="s">
        <v>130</v>
      </c>
      <c r="F89" s="330">
        <f>SUM(F79:F87)</f>
        <v>0</v>
      </c>
      <c r="G89" s="38"/>
      <c r="H89" s="142"/>
      <c r="I89" s="140"/>
      <c r="J89" s="21"/>
      <c r="K89" s="21"/>
      <c r="M89" s="34"/>
      <c r="N89" s="31"/>
      <c r="O89" s="35"/>
      <c r="P89" s="320"/>
      <c r="Q89" s="320"/>
      <c r="R89" s="320"/>
      <c r="S89" s="329" t="s">
        <v>130</v>
      </c>
      <c r="T89" s="253">
        <f>SUM(T79:T87)</f>
        <v>0</v>
      </c>
      <c r="U89" s="38"/>
      <c r="V89" s="142"/>
      <c r="W89" s="140"/>
      <c r="X89" s="21"/>
      <c r="Y89" s="21"/>
      <c r="AA89" s="34"/>
      <c r="AB89" s="34"/>
      <c r="AC89" s="34"/>
    </row>
    <row r="90" spans="1:29" s="10" customFormat="1" ht="12.75" customHeight="1">
      <c r="A90" s="9"/>
      <c r="K90" s="9"/>
      <c r="L90" s="9"/>
      <c r="M90" s="34"/>
      <c r="N90" s="31"/>
      <c r="O90" s="35"/>
      <c r="Y90" s="9"/>
      <c r="AA90" s="9"/>
    </row>
    <row r="91" spans="1:29" s="10" customFormat="1" ht="12.75" customHeight="1">
      <c r="A91" s="9"/>
      <c r="K91" s="9"/>
      <c r="L91" s="9"/>
      <c r="M91" s="34"/>
      <c r="N91" s="31"/>
      <c r="O91" s="35"/>
      <c r="Y91" s="9"/>
      <c r="AA91" s="9"/>
    </row>
    <row r="92" spans="1:29" s="10" customFormat="1" ht="12.75" customHeight="1">
      <c r="A92" s="9"/>
      <c r="B92" s="336" t="s">
        <v>131</v>
      </c>
      <c r="K92" s="9"/>
      <c r="L92" s="9"/>
      <c r="M92" s="34"/>
      <c r="N92" s="31"/>
      <c r="O92" s="35"/>
      <c r="P92" s="336" t="s">
        <v>131</v>
      </c>
      <c r="Y92" s="9"/>
      <c r="AA92" s="9"/>
    </row>
    <row r="93" spans="1:29" s="10" customFormat="1" ht="12.75" customHeight="1" thickBot="1">
      <c r="A93" s="9"/>
      <c r="K93" s="9"/>
      <c r="L93" s="9"/>
      <c r="M93" s="34"/>
      <c r="N93" s="31"/>
      <c r="O93" s="35"/>
      <c r="Y93" s="9"/>
      <c r="AA93" s="9"/>
    </row>
    <row r="94" spans="1:29" s="10" customFormat="1" ht="12.75" customHeight="1">
      <c r="A94" s="9"/>
      <c r="B94" s="337" t="str">
        <f>IF(H71&gt;0,"","No heu indicat cap import a la columna H")</f>
        <v>No heu indicat cap import a la columna H</v>
      </c>
      <c r="C94" s="338"/>
      <c r="D94" s="339"/>
      <c r="K94" s="9"/>
      <c r="L94" s="9"/>
      <c r="M94" s="34"/>
      <c r="N94" s="31"/>
      <c r="O94" s="35"/>
      <c r="P94" s="337" t="str">
        <f>IF(V71&gt;0,"","No heu indicat cap import a la columna V")</f>
        <v>No heu indicat cap import a la columna V</v>
      </c>
      <c r="Q94" s="338"/>
      <c r="R94" s="339"/>
      <c r="Y94" s="9"/>
      <c r="AA94" s="9"/>
    </row>
    <row r="95" spans="1:29" s="10" customFormat="1" ht="12.75" customHeight="1">
      <c r="A95" s="9"/>
      <c r="B95" s="331" t="str">
        <f>IF(I71&gt;0,"","No heu indicat cap import a la columna I")</f>
        <v>No heu indicat cap import a la columna I</v>
      </c>
      <c r="C95" s="332"/>
      <c r="D95" s="333"/>
      <c r="K95" s="9"/>
      <c r="L95" s="9"/>
      <c r="M95" s="34"/>
      <c r="N95" s="31"/>
      <c r="O95" s="35"/>
      <c r="P95" s="331" t="str">
        <f>IF(W71&gt;0,"","No heu indicat cap import a la columna W")</f>
        <v>No heu indicat cap import a la columna W</v>
      </c>
      <c r="Q95" s="332"/>
      <c r="R95" s="333"/>
      <c r="Y95" s="9"/>
      <c r="AA95" s="9"/>
    </row>
    <row r="96" spans="1:29" s="10" customFormat="1" ht="12.75" customHeight="1">
      <c r="A96" s="9"/>
      <c r="B96" s="331" t="e">
        <f>IF($F$65/$F$57&gt;0.1,"El % de despeses de personal propi supera el 10%","")</f>
        <v>#DIV/0!</v>
      </c>
      <c r="C96" s="332"/>
      <c r="D96" s="333"/>
      <c r="K96" s="9"/>
      <c r="L96" s="9"/>
      <c r="M96" s="34"/>
      <c r="N96" s="31"/>
      <c r="O96" s="35"/>
      <c r="P96" s="331" t="e">
        <f>IF($T$65/$T$57&gt;0.1,"El % de despeses de personal propi supera el 10%","")</f>
        <v>#DIV/0!</v>
      </c>
      <c r="Q96" s="332"/>
      <c r="R96" s="333"/>
      <c r="Y96" s="9"/>
      <c r="AA96" s="9"/>
    </row>
    <row r="97" spans="1:27" s="10" customFormat="1" ht="12.75" customHeight="1">
      <c r="A97" s="9"/>
      <c r="B97" s="331" t="e">
        <f>IF($F$69/$F$57&gt;0.1,"El % de despeses indirectes supera el 10%","")</f>
        <v>#DIV/0!</v>
      </c>
      <c r="C97" s="332"/>
      <c r="D97" s="333"/>
      <c r="K97" s="9"/>
      <c r="L97" s="9"/>
      <c r="M97" s="34"/>
      <c r="N97" s="31"/>
      <c r="O97" s="35"/>
      <c r="P97" s="331" t="e">
        <f>IF($T$69/$T$57&gt;0.1,"El % de despeses indirectes supera el 10%","")</f>
        <v>#DIV/0!</v>
      </c>
      <c r="Q97" s="332"/>
      <c r="R97" s="333"/>
      <c r="Y97" s="9"/>
      <c r="AA97" s="9"/>
    </row>
    <row r="98" spans="1:27" s="10" customFormat="1" ht="12.75" customHeight="1" thickBot="1">
      <c r="A98" s="9"/>
      <c r="B98" s="340"/>
      <c r="C98" s="334"/>
      <c r="D98" s="335"/>
      <c r="K98" s="9"/>
      <c r="L98" s="9"/>
      <c r="M98" s="34"/>
      <c r="N98" s="31"/>
      <c r="O98" s="35"/>
      <c r="P98" s="340"/>
      <c r="Q98" s="334"/>
      <c r="R98" s="335"/>
      <c r="Y98" s="9"/>
      <c r="AA98" s="9"/>
    </row>
    <row r="99" spans="1:27" s="10" customFormat="1" ht="12.75" customHeight="1">
      <c r="A99" s="9"/>
      <c r="K99" s="9"/>
      <c r="L99" s="9"/>
      <c r="M99" s="34"/>
      <c r="N99" s="31"/>
      <c r="O99" s="35"/>
      <c r="P99" s="7"/>
      <c r="Q99" s="7"/>
      <c r="R99" s="7"/>
      <c r="S99" s="7"/>
      <c r="T99" s="7"/>
      <c r="U99" s="8"/>
      <c r="V99" s="7"/>
      <c r="W99" s="7"/>
      <c r="X99" s="35"/>
      <c r="Y99" s="35"/>
      <c r="AA99" s="9"/>
    </row>
    <row r="100" spans="1:27" s="10" customFormat="1" ht="12.75" customHeight="1">
      <c r="A100" s="9"/>
      <c r="K100" s="9"/>
      <c r="L100" s="9"/>
      <c r="M100" s="34"/>
      <c r="N100" s="31"/>
      <c r="O100" s="35"/>
      <c r="P100" s="7"/>
      <c r="Q100" s="7"/>
      <c r="R100" s="7"/>
      <c r="S100" s="7"/>
      <c r="T100" s="7"/>
      <c r="U100" s="8"/>
      <c r="V100" s="7"/>
      <c r="W100" s="7"/>
      <c r="X100" s="35"/>
      <c r="Y100" s="35"/>
      <c r="AA100" s="9"/>
    </row>
    <row r="101" spans="1:27" s="10" customFormat="1" ht="12.75" customHeight="1">
      <c r="A101" s="9"/>
      <c r="K101" s="9"/>
      <c r="L101" s="9"/>
      <c r="M101" s="34"/>
      <c r="N101" s="31"/>
      <c r="O101" s="35"/>
      <c r="P101" s="7"/>
      <c r="Q101" s="7"/>
      <c r="R101" s="7"/>
      <c r="S101" s="7"/>
      <c r="T101" s="7"/>
      <c r="U101" s="8"/>
      <c r="V101" s="7"/>
      <c r="W101" s="7"/>
      <c r="X101" s="35"/>
      <c r="Y101" s="35"/>
      <c r="AA101" s="9"/>
    </row>
    <row r="102" spans="1:27" s="10" customFormat="1" ht="12.75" customHeight="1">
      <c r="A102" s="9"/>
      <c r="K102" s="9"/>
      <c r="L102" s="9"/>
      <c r="M102" s="34"/>
      <c r="N102" s="31"/>
      <c r="O102" s="35"/>
      <c r="P102" s="7"/>
      <c r="Q102" s="7"/>
      <c r="R102" s="7"/>
      <c r="S102" s="7"/>
      <c r="T102" s="7"/>
      <c r="U102" s="8"/>
      <c r="V102" s="7"/>
      <c r="W102" s="7"/>
      <c r="X102" s="35"/>
      <c r="Y102" s="35"/>
      <c r="AA102" s="9"/>
    </row>
    <row r="103" spans="1:27" s="10" customFormat="1" ht="12.75" customHeight="1">
      <c r="A103" s="9"/>
      <c r="K103" s="9"/>
      <c r="L103" s="9"/>
      <c r="M103" s="34"/>
      <c r="N103" s="31"/>
      <c r="O103" s="35"/>
      <c r="P103" s="7"/>
      <c r="Q103" s="7"/>
      <c r="R103" s="7"/>
      <c r="S103" s="7"/>
      <c r="T103" s="7"/>
      <c r="U103" s="8"/>
      <c r="V103" s="7"/>
      <c r="W103" s="7"/>
      <c r="X103" s="35"/>
      <c r="Y103" s="35"/>
      <c r="AA103" s="9"/>
    </row>
    <row r="104" spans="1:27" s="10" customFormat="1" ht="12.75" customHeight="1">
      <c r="A104" s="9"/>
      <c r="K104" s="9"/>
      <c r="L104" s="9"/>
      <c r="M104" s="34"/>
      <c r="N104" s="31"/>
      <c r="O104" s="35"/>
      <c r="P104" s="9"/>
      <c r="Q104" s="9"/>
      <c r="R104" s="9"/>
      <c r="S104" s="9"/>
      <c r="T104" s="9"/>
      <c r="U104" s="9"/>
      <c r="V104" s="30"/>
      <c r="W104" s="30"/>
      <c r="X104" s="9"/>
      <c r="Y104" s="9"/>
      <c r="AA104" s="9"/>
    </row>
    <row r="105" spans="1:27" s="10" customFormat="1" ht="12.75" customHeight="1">
      <c r="A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30"/>
      <c r="X105" s="30"/>
      <c r="Y105" s="9"/>
      <c r="Z105" s="9"/>
      <c r="AA105" s="9"/>
    </row>
    <row r="106" spans="1:27" s="10" customFormat="1" ht="12.75" customHeight="1">
      <c r="A106" s="9"/>
      <c r="B106" s="9"/>
      <c r="C106" s="9"/>
      <c r="D106" s="9"/>
      <c r="E106" s="9"/>
      <c r="F106" s="9"/>
      <c r="G106" s="9"/>
      <c r="H106" s="30"/>
      <c r="I106" s="30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</row>
    <row r="107" spans="1:27" s="10" customFormat="1" ht="12.75" customHeight="1">
      <c r="A107" s="9"/>
      <c r="B107" s="9"/>
      <c r="C107" s="9"/>
      <c r="D107" s="9"/>
      <c r="E107" s="9"/>
      <c r="F107" s="9"/>
      <c r="G107" s="9"/>
      <c r="H107" s="30"/>
      <c r="I107" s="30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</row>
    <row r="108" spans="1:27" s="10" customFormat="1" ht="12.75" customHeight="1">
      <c r="A108" s="9"/>
      <c r="B108" s="9"/>
      <c r="C108" s="9"/>
      <c r="D108" s="9"/>
      <c r="E108" s="9"/>
      <c r="F108" s="9"/>
      <c r="G108" s="9"/>
      <c r="H108" s="30"/>
      <c r="I108" s="30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</row>
    <row r="109" spans="1:27" s="10" customFormat="1" ht="12.75" customHeight="1">
      <c r="A109" s="9"/>
      <c r="B109" s="9"/>
      <c r="C109" s="9"/>
      <c r="D109" s="9"/>
      <c r="E109" s="9"/>
      <c r="F109" s="9"/>
      <c r="G109" s="9"/>
      <c r="H109" s="30"/>
      <c r="I109" s="30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</row>
    <row r="110" spans="1:27" s="10" customFormat="1" ht="12.75" customHeight="1">
      <c r="A110" s="9"/>
      <c r="B110" s="9"/>
      <c r="C110" s="9"/>
      <c r="D110" s="9"/>
      <c r="E110" s="9"/>
      <c r="F110" s="9"/>
      <c r="G110" s="9"/>
      <c r="H110" s="30"/>
      <c r="I110" s="30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</row>
    <row r="111" spans="1:27" s="10" customFormat="1" ht="12.75" customHeight="1">
      <c r="A111" s="9"/>
      <c r="B111" s="9"/>
      <c r="C111" s="9"/>
      <c r="D111" s="9"/>
      <c r="E111" s="9"/>
      <c r="F111" s="9"/>
      <c r="G111" s="9"/>
      <c r="H111" s="30"/>
      <c r="I111" s="30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</row>
    <row r="112" spans="1:27" s="10" customFormat="1" ht="12.75" customHeight="1">
      <c r="A112" s="9"/>
      <c r="B112" s="9"/>
      <c r="C112" s="9"/>
      <c r="D112" s="9"/>
      <c r="E112" s="9"/>
      <c r="F112" s="9"/>
      <c r="G112" s="9"/>
      <c r="H112" s="30"/>
      <c r="I112" s="30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</row>
    <row r="113" spans="1:27" s="10" customFormat="1" ht="12.75" customHeight="1">
      <c r="A113" s="9"/>
      <c r="B113" s="9"/>
      <c r="C113" s="9"/>
      <c r="D113" s="9"/>
      <c r="E113" s="9"/>
      <c r="F113" s="9"/>
      <c r="G113" s="9"/>
      <c r="H113" s="30"/>
      <c r="I113" s="30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</row>
    <row r="114" spans="1:27" s="10" customFormat="1" ht="12.75" customHeight="1">
      <c r="A114" s="9"/>
      <c r="B114" s="9"/>
      <c r="C114" s="9"/>
      <c r="D114" s="9"/>
      <c r="E114" s="9"/>
      <c r="F114" s="9"/>
      <c r="G114" s="9"/>
      <c r="H114" s="30"/>
      <c r="I114" s="30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</row>
    <row r="115" spans="1:27" s="10" customFormat="1" ht="12.75" customHeight="1">
      <c r="A115" s="9"/>
      <c r="B115" s="9"/>
      <c r="C115" s="9"/>
      <c r="D115" s="9"/>
      <c r="E115" s="9"/>
      <c r="F115" s="9"/>
      <c r="G115" s="9"/>
      <c r="H115" s="30"/>
      <c r="I115" s="30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</row>
    <row r="116" spans="1:27" s="10" customFormat="1" ht="12.75" customHeight="1">
      <c r="A116" s="9"/>
      <c r="B116" s="9"/>
      <c r="C116" s="9"/>
      <c r="D116" s="9"/>
      <c r="E116" s="9"/>
      <c r="F116" s="9"/>
      <c r="G116" s="9"/>
      <c r="H116" s="30"/>
      <c r="I116" s="30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</row>
    <row r="117" spans="1:27" s="10" customFormat="1" ht="12.75" customHeight="1">
      <c r="A117" s="9"/>
      <c r="B117" s="9"/>
      <c r="C117" s="9"/>
      <c r="D117" s="9"/>
      <c r="E117" s="9"/>
      <c r="F117" s="9"/>
      <c r="G117" s="9"/>
      <c r="H117" s="30"/>
      <c r="I117" s="30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</row>
    <row r="118" spans="1:27" s="10" customFormat="1" ht="12.75" customHeight="1">
      <c r="A118" s="9"/>
      <c r="B118" s="9"/>
      <c r="C118" s="9"/>
      <c r="D118" s="9"/>
      <c r="E118" s="9"/>
      <c r="F118" s="9"/>
      <c r="G118" s="9"/>
      <c r="H118" s="30"/>
      <c r="I118" s="30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</row>
    <row r="119" spans="1:27" s="10" customFormat="1" ht="12.75" customHeight="1">
      <c r="A119" s="9"/>
      <c r="B119" s="9"/>
      <c r="C119" s="9"/>
      <c r="D119" s="9"/>
      <c r="E119" s="9"/>
      <c r="F119" s="9"/>
      <c r="G119" s="9"/>
      <c r="H119" s="30"/>
      <c r="I119" s="30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</row>
    <row r="120" spans="1:27" s="10" customFormat="1" ht="12.75" customHeight="1">
      <c r="A120" s="9"/>
      <c r="B120" s="9"/>
      <c r="C120" s="9"/>
      <c r="D120" s="9"/>
      <c r="E120" s="9"/>
      <c r="F120" s="9"/>
      <c r="G120" s="9"/>
      <c r="H120" s="30"/>
      <c r="I120" s="30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</row>
    <row r="121" spans="1:27" s="10" customFormat="1" ht="12.75" customHeight="1">
      <c r="A121" s="9"/>
      <c r="B121" s="9"/>
      <c r="C121" s="9"/>
      <c r="D121" s="9"/>
      <c r="E121" s="9"/>
      <c r="F121" s="9"/>
      <c r="G121" s="9"/>
      <c r="H121" s="30"/>
      <c r="I121" s="30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</row>
    <row r="122" spans="1:27" s="10" customFormat="1" ht="12.75" customHeight="1">
      <c r="A122" s="9"/>
      <c r="B122" s="9"/>
      <c r="C122" s="9"/>
      <c r="D122" s="9"/>
      <c r="E122" s="9"/>
      <c r="F122" s="9"/>
      <c r="G122" s="9"/>
      <c r="H122" s="30"/>
      <c r="I122" s="30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</row>
    <row r="123" spans="1:27" s="10" customFormat="1" ht="12.75" customHeight="1">
      <c r="A123" s="9"/>
      <c r="B123" s="9"/>
      <c r="C123" s="9"/>
      <c r="D123" s="9"/>
      <c r="E123" s="9"/>
      <c r="F123" s="9"/>
      <c r="G123" s="9"/>
      <c r="H123" s="30"/>
      <c r="I123" s="30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</row>
    <row r="124" spans="1:27" s="10" customFormat="1" ht="12.75" customHeight="1">
      <c r="A124" s="9"/>
      <c r="B124" s="9"/>
      <c r="C124" s="9"/>
      <c r="D124" s="9"/>
      <c r="E124" s="9"/>
      <c r="F124" s="9"/>
      <c r="G124" s="9"/>
      <c r="H124" s="30"/>
      <c r="I124" s="30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</row>
    <row r="125" spans="1:27" s="10" customFormat="1" ht="12.75" customHeight="1">
      <c r="A125" s="9"/>
      <c r="B125" s="9"/>
      <c r="C125" s="9"/>
      <c r="D125" s="9"/>
      <c r="E125" s="9"/>
      <c r="F125" s="9"/>
      <c r="G125" s="9"/>
      <c r="H125" s="30"/>
      <c r="I125" s="30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</row>
    <row r="126" spans="1:27" s="10" customFormat="1" ht="12.75" customHeight="1">
      <c r="A126" s="9"/>
      <c r="B126" s="9"/>
      <c r="C126" s="9"/>
      <c r="D126" s="9"/>
      <c r="E126" s="9"/>
      <c r="F126" s="9"/>
      <c r="G126" s="9"/>
      <c r="H126" s="30"/>
      <c r="I126" s="30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</row>
    <row r="127" spans="1:27" s="10" customFormat="1" ht="12.75" customHeight="1">
      <c r="A127" s="9"/>
      <c r="B127" s="9"/>
      <c r="C127" s="9"/>
      <c r="D127" s="9"/>
      <c r="E127" s="9"/>
      <c r="F127" s="9"/>
      <c r="G127" s="9"/>
      <c r="H127" s="30"/>
      <c r="I127" s="30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</row>
    <row r="128" spans="1:27" s="10" customFormat="1" ht="12.75" customHeight="1">
      <c r="A128" s="9"/>
      <c r="B128" s="9"/>
      <c r="C128" s="9"/>
      <c r="D128" s="9"/>
      <c r="E128" s="9"/>
      <c r="F128" s="9"/>
      <c r="G128" s="9"/>
      <c r="H128" s="30"/>
      <c r="I128" s="30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</row>
    <row r="129" spans="1:27" s="10" customFormat="1" ht="12.75" customHeight="1">
      <c r="A129" s="9"/>
      <c r="B129" s="9"/>
      <c r="C129" s="9"/>
      <c r="D129" s="9"/>
      <c r="E129" s="9"/>
      <c r="F129" s="9"/>
      <c r="G129" s="9"/>
      <c r="H129" s="30"/>
      <c r="I129" s="30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</row>
    <row r="130" spans="1:27" s="10" customFormat="1" ht="12.75" customHeight="1">
      <c r="A130" s="9"/>
      <c r="B130" s="9"/>
      <c r="C130" s="9"/>
      <c r="D130" s="9"/>
      <c r="E130" s="9"/>
      <c r="F130" s="9"/>
      <c r="G130" s="9"/>
      <c r="H130" s="30"/>
      <c r="I130" s="30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</row>
    <row r="131" spans="1:27" s="10" customFormat="1" ht="12.75" customHeight="1">
      <c r="A131" s="9"/>
      <c r="B131" s="9"/>
      <c r="C131" s="9"/>
      <c r="D131" s="9"/>
      <c r="E131" s="9"/>
      <c r="F131" s="9"/>
      <c r="G131" s="9"/>
      <c r="H131" s="30"/>
      <c r="I131" s="30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</row>
    <row r="132" spans="1:27" s="10" customFormat="1" ht="12.75" customHeight="1">
      <c r="A132" s="9"/>
      <c r="B132" s="9"/>
      <c r="C132" s="9"/>
      <c r="D132" s="9"/>
      <c r="E132" s="9"/>
      <c r="F132" s="9"/>
      <c r="G132" s="9"/>
      <c r="H132" s="30"/>
      <c r="I132" s="30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</row>
    <row r="133" spans="1:27" s="10" customFormat="1" ht="12.75" customHeight="1">
      <c r="A133" s="9"/>
      <c r="B133" s="9"/>
      <c r="C133" s="9"/>
      <c r="D133" s="9"/>
      <c r="E133" s="9"/>
      <c r="F133" s="9"/>
      <c r="G133" s="9"/>
      <c r="H133" s="30"/>
      <c r="I133" s="30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</row>
    <row r="134" spans="1:27" s="10" customFormat="1" ht="12.75" customHeight="1">
      <c r="A134" s="9"/>
      <c r="B134" s="9"/>
      <c r="C134" s="9"/>
      <c r="D134" s="9"/>
      <c r="E134" s="9"/>
      <c r="F134" s="9"/>
      <c r="G134" s="9"/>
      <c r="H134" s="30"/>
      <c r="I134" s="30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</row>
    <row r="135" spans="1:27" s="10" customFormat="1" ht="12.75" customHeight="1">
      <c r="A135" s="9"/>
      <c r="B135" s="9"/>
      <c r="C135" s="9"/>
      <c r="D135" s="9"/>
      <c r="E135" s="9"/>
      <c r="F135" s="9"/>
      <c r="G135" s="9"/>
      <c r="H135" s="30"/>
      <c r="I135" s="30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</row>
    <row r="136" spans="1:27" s="10" customFormat="1" ht="12.75" customHeight="1">
      <c r="A136" s="9"/>
      <c r="B136" s="9"/>
      <c r="C136" s="9"/>
      <c r="D136" s="9"/>
      <c r="E136" s="9"/>
      <c r="F136" s="9"/>
      <c r="G136" s="9"/>
      <c r="H136" s="30"/>
      <c r="I136" s="30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</row>
    <row r="137" spans="1:27" s="10" customFormat="1" ht="12.75" customHeight="1">
      <c r="A137" s="9"/>
      <c r="B137" s="9"/>
      <c r="C137" s="9"/>
      <c r="D137" s="9"/>
      <c r="E137" s="9"/>
      <c r="F137" s="9"/>
      <c r="G137" s="9"/>
      <c r="H137" s="30"/>
      <c r="I137" s="30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</row>
    <row r="138" spans="1:27" s="10" customFormat="1" ht="12.75" customHeight="1">
      <c r="A138" s="9"/>
      <c r="B138" s="9"/>
      <c r="C138" s="9"/>
      <c r="D138" s="9"/>
      <c r="E138" s="9"/>
      <c r="F138" s="9"/>
      <c r="G138" s="9"/>
      <c r="H138" s="30"/>
      <c r="I138" s="30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</row>
    <row r="139" spans="1:27" s="10" customFormat="1" ht="12.75" customHeight="1">
      <c r="A139" s="9"/>
      <c r="B139" s="9"/>
      <c r="C139" s="9"/>
      <c r="D139" s="9"/>
      <c r="E139" s="9"/>
      <c r="F139" s="9"/>
      <c r="G139" s="9"/>
      <c r="H139" s="30"/>
      <c r="I139" s="30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</row>
    <row r="140" spans="1:27" s="10" customFormat="1" ht="12.75" customHeight="1">
      <c r="A140" s="9"/>
      <c r="B140" s="9"/>
      <c r="C140" s="9"/>
      <c r="D140" s="9"/>
      <c r="E140" s="9"/>
      <c r="F140" s="9"/>
      <c r="G140" s="9"/>
      <c r="H140" s="30"/>
      <c r="I140" s="30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</row>
    <row r="141" spans="1:27" s="10" customFormat="1" ht="12.75" customHeight="1">
      <c r="A141" s="9"/>
      <c r="B141" s="9"/>
      <c r="C141" s="9"/>
      <c r="D141" s="9"/>
      <c r="E141" s="9"/>
      <c r="F141" s="9"/>
      <c r="G141" s="9"/>
      <c r="H141" s="30"/>
      <c r="I141" s="30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</row>
    <row r="142" spans="1:27" s="10" customFormat="1" ht="12.75" customHeight="1">
      <c r="A142" s="9"/>
      <c r="B142" s="9"/>
      <c r="C142" s="9"/>
      <c r="D142" s="9"/>
      <c r="E142" s="9"/>
      <c r="F142" s="9"/>
      <c r="G142" s="9"/>
      <c r="H142" s="30"/>
      <c r="I142" s="30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</row>
    <row r="143" spans="1:27" s="10" customFormat="1" ht="12.75" customHeight="1">
      <c r="A143" s="9"/>
      <c r="B143" s="9"/>
      <c r="C143" s="9"/>
      <c r="D143" s="9"/>
      <c r="E143" s="9"/>
      <c r="F143" s="9"/>
      <c r="G143" s="9"/>
      <c r="H143" s="30"/>
      <c r="I143" s="30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</row>
    <row r="144" spans="1:27" s="10" customFormat="1" ht="12.75" customHeight="1">
      <c r="A144" s="9"/>
      <c r="B144" s="9"/>
      <c r="C144" s="9"/>
      <c r="D144" s="9"/>
      <c r="E144" s="9"/>
      <c r="F144" s="9"/>
      <c r="G144" s="9"/>
      <c r="H144" s="30"/>
      <c r="I144" s="30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</row>
    <row r="145" spans="1:27" s="10" customFormat="1" ht="12.75" customHeight="1">
      <c r="A145" s="9"/>
      <c r="B145" s="9"/>
      <c r="C145" s="9"/>
      <c r="D145" s="9"/>
      <c r="E145" s="9"/>
      <c r="F145" s="9"/>
      <c r="G145" s="9"/>
      <c r="H145" s="30"/>
      <c r="I145" s="30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</row>
    <row r="146" spans="1:27" s="10" customFormat="1" ht="12.75" customHeight="1">
      <c r="A146" s="9"/>
      <c r="B146" s="9"/>
      <c r="C146" s="9"/>
      <c r="D146" s="9"/>
      <c r="E146" s="9"/>
      <c r="F146" s="9"/>
      <c r="G146" s="9"/>
      <c r="H146" s="30"/>
      <c r="I146" s="30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</row>
    <row r="147" spans="1:27" s="10" customFormat="1" ht="12.75" customHeight="1">
      <c r="A147" s="9"/>
      <c r="B147" s="9"/>
      <c r="C147" s="9"/>
      <c r="D147" s="9"/>
      <c r="E147" s="9"/>
      <c r="F147" s="9"/>
      <c r="G147" s="9"/>
      <c r="H147" s="30"/>
      <c r="I147" s="30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</row>
    <row r="148" spans="1:27" s="10" customFormat="1" ht="12.75" customHeight="1">
      <c r="A148" s="9"/>
      <c r="B148" s="9"/>
      <c r="C148" s="9"/>
      <c r="D148" s="9"/>
      <c r="E148" s="9"/>
      <c r="F148" s="9"/>
      <c r="G148" s="9"/>
      <c r="H148" s="30"/>
      <c r="I148" s="30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</row>
    <row r="149" spans="1:27" s="10" customFormat="1" ht="12.75" customHeight="1">
      <c r="A149" s="9"/>
      <c r="B149" s="9"/>
      <c r="C149" s="9"/>
      <c r="D149" s="9"/>
      <c r="E149" s="9"/>
      <c r="F149" s="9"/>
      <c r="G149" s="9"/>
      <c r="H149" s="30"/>
      <c r="I149" s="30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</row>
    <row r="150" spans="1:27" s="10" customFormat="1" ht="12.75" customHeight="1">
      <c r="A150" s="9"/>
      <c r="B150" s="9"/>
      <c r="C150" s="9"/>
      <c r="D150" s="9"/>
      <c r="E150" s="9"/>
      <c r="F150" s="9"/>
      <c r="G150" s="9"/>
      <c r="H150" s="30"/>
      <c r="I150" s="30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</row>
    <row r="151" spans="1:27" s="10" customFormat="1" ht="12.75" customHeight="1">
      <c r="A151" s="9"/>
      <c r="B151" s="9"/>
      <c r="C151" s="9"/>
      <c r="D151" s="9"/>
      <c r="E151" s="9"/>
      <c r="F151" s="9"/>
      <c r="G151" s="9"/>
      <c r="H151" s="30"/>
      <c r="I151" s="30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</row>
    <row r="152" spans="1:27" s="10" customFormat="1" ht="12.75" customHeight="1">
      <c r="A152" s="9"/>
      <c r="B152" s="9"/>
      <c r="C152" s="9"/>
      <c r="D152" s="9"/>
      <c r="E152" s="9"/>
      <c r="F152" s="9"/>
      <c r="G152" s="9"/>
      <c r="H152" s="30"/>
      <c r="I152" s="30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</row>
    <row r="153" spans="1:27" s="10" customFormat="1" ht="12.75" customHeight="1">
      <c r="A153" s="9"/>
      <c r="B153" s="9"/>
      <c r="C153" s="9"/>
      <c r="D153" s="9"/>
      <c r="E153" s="9"/>
      <c r="F153" s="9"/>
      <c r="G153" s="9"/>
      <c r="H153" s="30"/>
      <c r="I153" s="30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</row>
    <row r="154" spans="1:27" s="10" customFormat="1" ht="12.75" customHeight="1">
      <c r="A154" s="9"/>
      <c r="B154" s="9"/>
      <c r="C154" s="9"/>
      <c r="D154" s="9"/>
      <c r="E154" s="9"/>
      <c r="F154" s="9"/>
      <c r="G154" s="9"/>
      <c r="H154" s="30"/>
      <c r="I154" s="30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</row>
    <row r="155" spans="1:27" s="10" customFormat="1" ht="12.75" customHeight="1">
      <c r="A155" s="9"/>
      <c r="B155" s="9"/>
      <c r="C155" s="9"/>
      <c r="D155" s="9"/>
      <c r="E155" s="9"/>
      <c r="F155" s="9"/>
      <c r="G155" s="9"/>
      <c r="H155" s="30"/>
      <c r="I155" s="30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</row>
    <row r="156" spans="1:27" s="10" customFormat="1" ht="12.75" customHeight="1">
      <c r="A156" s="9"/>
      <c r="B156" s="9"/>
      <c r="C156" s="9"/>
      <c r="D156" s="9"/>
      <c r="E156" s="9"/>
      <c r="F156" s="9"/>
      <c r="G156" s="9"/>
      <c r="H156" s="30"/>
      <c r="I156" s="30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</row>
    <row r="157" spans="1:27" s="10" customFormat="1" ht="12.75" customHeight="1">
      <c r="A157" s="9"/>
      <c r="B157" s="9"/>
      <c r="C157" s="9"/>
      <c r="D157" s="9"/>
      <c r="E157" s="9"/>
      <c r="F157" s="9"/>
      <c r="G157" s="9"/>
      <c r="H157" s="30"/>
      <c r="I157" s="30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</row>
    <row r="158" spans="1:27" s="10" customFormat="1" ht="12.75" customHeight="1">
      <c r="A158" s="9"/>
      <c r="B158" s="9"/>
      <c r="C158" s="9"/>
      <c r="D158" s="9"/>
      <c r="E158" s="9"/>
      <c r="F158" s="9"/>
      <c r="G158" s="9"/>
      <c r="H158" s="30"/>
      <c r="I158" s="30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</row>
    <row r="159" spans="1:27" s="10" customFormat="1" ht="12.75" customHeight="1">
      <c r="A159" s="9"/>
      <c r="B159" s="9"/>
      <c r="C159" s="9"/>
      <c r="D159" s="9"/>
      <c r="E159" s="9"/>
      <c r="F159" s="9"/>
      <c r="G159" s="9"/>
      <c r="H159" s="30"/>
      <c r="I159" s="30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</row>
    <row r="160" spans="1:27" s="10" customFormat="1" ht="12.75" customHeight="1">
      <c r="A160" s="9"/>
      <c r="B160" s="9"/>
      <c r="C160" s="9"/>
      <c r="D160" s="9"/>
      <c r="E160" s="9"/>
      <c r="F160" s="9"/>
      <c r="G160" s="9"/>
      <c r="H160" s="30"/>
      <c r="I160" s="30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</row>
    <row r="161" spans="1:27" s="10" customFormat="1" ht="12.75" customHeight="1">
      <c r="A161" s="9"/>
      <c r="B161" s="9"/>
      <c r="C161" s="9"/>
      <c r="D161" s="9"/>
      <c r="E161" s="9"/>
      <c r="F161" s="9"/>
      <c r="G161" s="9"/>
      <c r="H161" s="30"/>
      <c r="I161" s="30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</row>
    <row r="162" spans="1:27" s="10" customFormat="1" ht="12.75" customHeight="1">
      <c r="A162" s="9"/>
      <c r="B162" s="9"/>
      <c r="C162" s="9"/>
      <c r="D162" s="9"/>
      <c r="E162" s="9"/>
      <c r="F162" s="9"/>
      <c r="G162" s="9"/>
      <c r="H162" s="30"/>
      <c r="I162" s="30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</row>
    <row r="163" spans="1:27" s="10" customFormat="1" ht="12.75" customHeight="1">
      <c r="A163" s="9"/>
      <c r="B163" s="9"/>
      <c r="C163" s="9"/>
      <c r="D163" s="9"/>
      <c r="E163" s="9"/>
      <c r="F163" s="9"/>
      <c r="G163" s="9"/>
      <c r="H163" s="30"/>
      <c r="I163" s="30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</row>
    <row r="164" spans="1:27" s="10" customFormat="1" ht="12.75" customHeight="1">
      <c r="A164" s="9"/>
      <c r="B164" s="9"/>
      <c r="C164" s="9"/>
      <c r="D164" s="9"/>
      <c r="E164" s="9"/>
      <c r="F164" s="9"/>
      <c r="G164" s="9"/>
      <c r="H164" s="30"/>
      <c r="I164" s="30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</row>
    <row r="165" spans="1:27" s="10" customFormat="1" ht="12.75" customHeight="1">
      <c r="A165" s="9"/>
      <c r="B165" s="9"/>
      <c r="C165" s="9"/>
      <c r="D165" s="9"/>
      <c r="E165" s="9"/>
      <c r="F165" s="9"/>
      <c r="G165" s="9"/>
      <c r="H165" s="30"/>
      <c r="I165" s="30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</row>
    <row r="166" spans="1:27" s="10" customFormat="1" ht="12.75" customHeight="1">
      <c r="A166" s="9"/>
      <c r="B166" s="9"/>
      <c r="C166" s="9"/>
      <c r="D166" s="9"/>
      <c r="E166" s="9"/>
      <c r="F166" s="9"/>
      <c r="G166" s="9"/>
      <c r="H166" s="30"/>
      <c r="I166" s="30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</row>
    <row r="167" spans="1:27" s="10" customFormat="1" ht="12.75" customHeight="1">
      <c r="A167" s="9"/>
      <c r="B167" s="9"/>
      <c r="C167" s="9"/>
      <c r="D167" s="9"/>
      <c r="E167" s="9"/>
      <c r="F167" s="9"/>
      <c r="G167" s="9"/>
      <c r="H167" s="30"/>
      <c r="I167" s="30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</row>
    <row r="168" spans="1:27" s="10" customFormat="1" ht="12.75" customHeight="1">
      <c r="A168" s="9"/>
      <c r="B168" s="9"/>
      <c r="C168" s="9"/>
      <c r="D168" s="9"/>
      <c r="E168" s="9"/>
      <c r="F168" s="9"/>
      <c r="G168" s="9"/>
      <c r="H168" s="30"/>
      <c r="I168" s="30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  <c r="AA168" s="9"/>
    </row>
    <row r="169" spans="1:27" s="10" customFormat="1" ht="12.75" customHeight="1">
      <c r="A169" s="9"/>
      <c r="B169" s="9"/>
      <c r="C169" s="9"/>
      <c r="D169" s="9"/>
      <c r="E169" s="9"/>
      <c r="F169" s="9"/>
      <c r="G169" s="9"/>
      <c r="H169" s="30"/>
      <c r="I169" s="30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</row>
    <row r="170" spans="1:27" s="10" customFormat="1" ht="12.75" customHeight="1">
      <c r="A170" s="9"/>
      <c r="B170" s="9"/>
      <c r="C170" s="9"/>
      <c r="D170" s="9"/>
      <c r="E170" s="9"/>
      <c r="F170" s="9"/>
      <c r="G170" s="9"/>
      <c r="H170" s="30"/>
      <c r="I170" s="30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9"/>
    </row>
    <row r="171" spans="1:27" s="10" customFormat="1" ht="12.75" customHeight="1">
      <c r="A171" s="9"/>
      <c r="B171" s="9"/>
      <c r="C171" s="9"/>
      <c r="D171" s="9"/>
      <c r="E171" s="9"/>
      <c r="F171" s="9"/>
      <c r="G171" s="9"/>
      <c r="H171" s="30"/>
      <c r="I171" s="30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</row>
    <row r="172" spans="1:27" s="10" customFormat="1" ht="12.75" customHeight="1">
      <c r="A172" s="9"/>
      <c r="B172" s="9"/>
      <c r="C172" s="9"/>
      <c r="D172" s="9"/>
      <c r="E172" s="9"/>
      <c r="F172" s="9"/>
      <c r="G172" s="9"/>
      <c r="H172" s="30"/>
      <c r="I172" s="30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</row>
    <row r="173" spans="1:27" s="10" customFormat="1" ht="12.75" customHeight="1">
      <c r="A173" s="9"/>
      <c r="B173" s="9"/>
      <c r="C173" s="9"/>
      <c r="D173" s="9"/>
      <c r="E173" s="9"/>
      <c r="F173" s="9"/>
      <c r="G173" s="9"/>
      <c r="H173" s="30"/>
      <c r="I173" s="30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</row>
    <row r="174" spans="1:27" s="10" customFormat="1" ht="12.75" customHeight="1">
      <c r="A174" s="9"/>
      <c r="B174" s="9"/>
      <c r="C174" s="9"/>
      <c r="D174" s="9"/>
      <c r="E174" s="9"/>
      <c r="F174" s="9"/>
      <c r="G174" s="9"/>
      <c r="H174" s="30"/>
      <c r="I174" s="30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  <c r="AA174" s="9"/>
    </row>
    <row r="175" spans="1:27" s="10" customFormat="1" ht="12.75" customHeight="1">
      <c r="A175" s="9"/>
      <c r="B175" s="9"/>
      <c r="C175" s="9"/>
      <c r="D175" s="9"/>
      <c r="E175" s="9"/>
      <c r="F175" s="9"/>
      <c r="G175" s="9"/>
      <c r="H175" s="30"/>
      <c r="I175" s="30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</row>
    <row r="176" spans="1:27" s="10" customFormat="1" ht="12.75" customHeight="1">
      <c r="A176" s="9"/>
      <c r="B176" s="9"/>
      <c r="C176" s="9"/>
      <c r="D176" s="9"/>
      <c r="E176" s="9"/>
      <c r="F176" s="9"/>
      <c r="G176" s="9"/>
      <c r="H176" s="30"/>
      <c r="I176" s="30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  <c r="AA176" s="9"/>
    </row>
    <row r="177" spans="1:27" s="10" customFormat="1" ht="12.75" customHeight="1">
      <c r="A177" s="9"/>
      <c r="B177" s="9"/>
      <c r="C177" s="9"/>
      <c r="D177" s="9"/>
      <c r="E177" s="9"/>
      <c r="F177" s="9"/>
      <c r="G177" s="9"/>
      <c r="H177" s="30"/>
      <c r="I177" s="30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  <c r="AA177" s="9"/>
    </row>
    <row r="178" spans="1:27" s="10" customFormat="1" ht="12.75" customHeight="1">
      <c r="A178" s="9"/>
      <c r="B178" s="9"/>
      <c r="C178" s="9"/>
      <c r="D178" s="9"/>
      <c r="E178" s="9"/>
      <c r="F178" s="9"/>
      <c r="G178" s="9"/>
      <c r="H178" s="30"/>
      <c r="I178" s="30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</row>
    <row r="179" spans="1:27" s="10" customFormat="1" ht="12.75" customHeight="1">
      <c r="A179" s="9"/>
      <c r="B179" s="9"/>
      <c r="C179" s="9"/>
      <c r="D179" s="9"/>
      <c r="E179" s="9"/>
      <c r="F179" s="9"/>
      <c r="G179" s="9"/>
      <c r="H179" s="30"/>
      <c r="I179" s="30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  <c r="AA179" s="9"/>
    </row>
    <row r="180" spans="1:27" s="10" customFormat="1" ht="12.75" customHeight="1">
      <c r="A180" s="9"/>
      <c r="B180" s="9"/>
      <c r="C180" s="9"/>
      <c r="D180" s="9"/>
      <c r="E180" s="9"/>
      <c r="F180" s="9"/>
      <c r="G180" s="9"/>
      <c r="H180" s="30"/>
      <c r="I180" s="30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  <c r="AA180" s="9"/>
    </row>
    <row r="181" spans="1:27" s="10" customFormat="1" ht="12.75" customHeight="1">
      <c r="A181" s="9"/>
      <c r="B181" s="9"/>
      <c r="C181" s="9"/>
      <c r="D181" s="9"/>
      <c r="E181" s="9"/>
      <c r="F181" s="9"/>
      <c r="G181" s="9"/>
      <c r="H181" s="30"/>
      <c r="I181" s="30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</row>
    <row r="182" spans="1:27" s="10" customFormat="1" ht="12.75" customHeight="1">
      <c r="A182" s="9"/>
      <c r="B182" s="9"/>
      <c r="C182" s="9"/>
      <c r="D182" s="9"/>
      <c r="E182" s="9"/>
      <c r="F182" s="9"/>
      <c r="G182" s="9"/>
      <c r="H182" s="30"/>
      <c r="I182" s="30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  <c r="AA182" s="9"/>
    </row>
    <row r="183" spans="1:27" s="10" customFormat="1" ht="12.75" customHeight="1">
      <c r="A183" s="9"/>
      <c r="B183" s="9"/>
      <c r="C183" s="9"/>
      <c r="D183" s="9"/>
      <c r="E183" s="9"/>
      <c r="F183" s="9"/>
      <c r="G183" s="9"/>
      <c r="H183" s="30"/>
      <c r="I183" s="30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</row>
    <row r="184" spans="1:27" s="10" customFormat="1" ht="12.75" customHeight="1">
      <c r="A184" s="9"/>
      <c r="B184" s="9"/>
      <c r="C184" s="9"/>
      <c r="D184" s="9"/>
      <c r="E184" s="9"/>
      <c r="F184" s="9"/>
      <c r="G184" s="9"/>
      <c r="H184" s="30"/>
      <c r="I184" s="30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9"/>
    </row>
    <row r="185" spans="1:27" s="10" customFormat="1" ht="12.75" customHeight="1">
      <c r="A185" s="9"/>
      <c r="B185" s="9"/>
      <c r="C185" s="9"/>
      <c r="D185" s="9"/>
      <c r="E185" s="9"/>
      <c r="F185" s="9"/>
      <c r="G185" s="9"/>
      <c r="H185" s="30"/>
      <c r="I185" s="30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9"/>
    </row>
    <row r="186" spans="1:27" s="10" customFormat="1" ht="12.75" customHeight="1">
      <c r="A186" s="9"/>
      <c r="B186" s="9"/>
      <c r="C186" s="9"/>
      <c r="D186" s="9"/>
      <c r="E186" s="9"/>
      <c r="F186" s="9"/>
      <c r="G186" s="9"/>
      <c r="H186" s="30"/>
      <c r="I186" s="30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  <c r="AA186" s="9"/>
    </row>
    <row r="187" spans="1:27" s="10" customFormat="1" ht="12.75" customHeight="1">
      <c r="A187" s="9"/>
      <c r="B187" s="9"/>
      <c r="C187" s="9"/>
      <c r="D187" s="9"/>
      <c r="E187" s="9"/>
      <c r="F187" s="9"/>
      <c r="G187" s="9"/>
      <c r="H187" s="30"/>
      <c r="I187" s="30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</row>
    <row r="188" spans="1:27" s="10" customFormat="1" ht="12.75" customHeight="1">
      <c r="A188" s="9"/>
      <c r="B188" s="9"/>
      <c r="C188" s="9"/>
      <c r="D188" s="9"/>
      <c r="E188" s="9"/>
      <c r="F188" s="9"/>
      <c r="G188" s="9"/>
      <c r="H188" s="30"/>
      <c r="I188" s="30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  <c r="AA188" s="9"/>
    </row>
    <row r="189" spans="1:27" s="10" customFormat="1" ht="12.75" customHeight="1">
      <c r="A189" s="9"/>
      <c r="B189" s="9"/>
      <c r="C189" s="9"/>
      <c r="D189" s="9"/>
      <c r="E189" s="9"/>
      <c r="F189" s="9"/>
      <c r="G189" s="9"/>
      <c r="H189" s="30"/>
      <c r="I189" s="30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  <c r="AA189" s="9"/>
    </row>
    <row r="190" spans="1:27" s="10" customFormat="1" ht="12.75" customHeight="1">
      <c r="A190" s="9"/>
      <c r="B190" s="9"/>
      <c r="C190" s="9"/>
      <c r="D190" s="9"/>
      <c r="E190" s="9"/>
      <c r="F190" s="9"/>
      <c r="G190" s="9"/>
      <c r="H190" s="30"/>
      <c r="I190" s="30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  <c r="AA190" s="9"/>
    </row>
    <row r="191" spans="1:27" s="10" customFormat="1" ht="12.75" customHeight="1">
      <c r="A191" s="9"/>
      <c r="B191" s="9"/>
      <c r="C191" s="9"/>
      <c r="D191" s="9"/>
      <c r="E191" s="9"/>
      <c r="F191" s="9"/>
      <c r="G191" s="9"/>
      <c r="H191" s="30"/>
      <c r="I191" s="30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  <c r="AA191" s="9"/>
    </row>
  </sheetData>
  <mergeCells count="5">
    <mergeCell ref="B4:H4"/>
    <mergeCell ref="Q9:Z9"/>
    <mergeCell ref="P59:R59"/>
    <mergeCell ref="P77:Q77"/>
    <mergeCell ref="B3:L3"/>
  </mergeCells>
  <dataValidations count="1">
    <dataValidation type="list" showErrorMessage="1" sqref="F6">
      <formula1>#REF!</formula1>
    </dataValidation>
  </dataValidation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6" r:id="rId4" name="Option Button 2">
              <controlPr defaultSize="0" autoFill="0" autoLine="0" autoPict="0">
                <anchor moveWithCells="1">
                  <from>
                    <xdr:col>15</xdr:col>
                    <xdr:colOff>57150</xdr:colOff>
                    <xdr:row>99</xdr:row>
                    <xdr:rowOff>114300</xdr:rowOff>
                  </from>
                  <to>
                    <xdr:col>15</xdr:col>
                    <xdr:colOff>368300</xdr:colOff>
                    <xdr:row>101</xdr:row>
                    <xdr:rowOff>31750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18"/>
  <sheetViews>
    <sheetView showGridLines="0" zoomScaleNormal="100" workbookViewId="0">
      <selection activeCell="F33" sqref="F33"/>
    </sheetView>
  </sheetViews>
  <sheetFormatPr defaultColWidth="8.7265625" defaultRowHeight="13"/>
  <cols>
    <col min="1" max="1" width="3.7265625" style="50" customWidth="1"/>
    <col min="2" max="2" width="10.7265625" style="50" customWidth="1"/>
    <col min="3" max="3" width="15.54296875" style="50" customWidth="1"/>
    <col min="4" max="4" width="14.90625" style="50" customWidth="1"/>
    <col min="5" max="5" width="16.1796875" style="50" customWidth="1"/>
    <col min="6" max="6" width="10.7265625" style="50" customWidth="1"/>
    <col min="7" max="7" width="14.36328125" style="50" customWidth="1"/>
    <col min="8" max="8" width="14" style="50" customWidth="1"/>
    <col min="9" max="9" width="13.26953125" style="50" customWidth="1"/>
    <col min="10" max="10" width="13.08984375" style="50" customWidth="1"/>
    <col min="11" max="11" width="14.6328125" style="50" customWidth="1"/>
    <col min="12" max="12" width="12.26953125" style="50" customWidth="1"/>
    <col min="13" max="13" width="15" style="50" customWidth="1"/>
    <col min="14" max="14" width="13.7265625" style="50" customWidth="1"/>
    <col min="15" max="16384" width="8.7265625" style="50"/>
  </cols>
  <sheetData>
    <row r="1" spans="2:15" ht="13.15" customHeight="1"/>
    <row r="2" spans="2:15" s="59" customFormat="1" ht="13.15" customHeight="1">
      <c r="B2" s="78" t="s">
        <v>41</v>
      </c>
      <c r="C2" s="79"/>
      <c r="D2" s="80"/>
      <c r="E2" s="80"/>
      <c r="F2" s="80"/>
      <c r="G2" s="81"/>
      <c r="H2" s="81"/>
      <c r="I2" s="81"/>
      <c r="J2" s="81"/>
      <c r="K2" s="81"/>
      <c r="L2" s="81"/>
      <c r="M2" s="81"/>
      <c r="N2" s="81"/>
      <c r="O2" s="81"/>
    </row>
    <row r="3" spans="2:15" s="59" customFormat="1" ht="13.15" customHeight="1">
      <c r="B3" s="279" t="s">
        <v>114</v>
      </c>
      <c r="C3" s="279"/>
      <c r="D3" s="279"/>
      <c r="E3" s="279"/>
      <c r="F3" s="279"/>
      <c r="G3" s="279"/>
      <c r="H3" s="279"/>
      <c r="I3" s="279"/>
      <c r="J3" s="279"/>
      <c r="K3" s="279"/>
      <c r="L3" s="279"/>
      <c r="M3" s="279"/>
      <c r="N3" s="279"/>
      <c r="O3" s="58"/>
    </row>
    <row r="4" spans="2:15" s="59" customFormat="1" ht="13.15" customHeight="1">
      <c r="B4" s="274" t="s">
        <v>46</v>
      </c>
      <c r="C4" s="274"/>
      <c r="D4" s="274"/>
      <c r="E4" s="274"/>
      <c r="F4" s="6"/>
      <c r="G4" s="81"/>
      <c r="H4" s="81"/>
      <c r="I4" s="81"/>
      <c r="J4" s="81"/>
      <c r="K4" s="81"/>
      <c r="L4" s="81"/>
      <c r="M4" s="81"/>
      <c r="N4" s="81"/>
      <c r="O4" s="81"/>
    </row>
    <row r="5" spans="2:15" s="59" customFormat="1" ht="13.15" customHeight="1"/>
    <row r="6" spans="2:15" s="59" customFormat="1" ht="13.15" customHeight="1">
      <c r="B6" s="96" t="s">
        <v>1</v>
      </c>
      <c r="C6" s="96"/>
      <c r="D6" s="262"/>
      <c r="E6" s="263"/>
      <c r="H6" s="81"/>
      <c r="I6" s="81"/>
      <c r="J6" s="81"/>
      <c r="K6" s="81"/>
      <c r="L6" s="81"/>
      <c r="M6" s="81"/>
      <c r="N6" s="81"/>
      <c r="O6" s="81"/>
    </row>
    <row r="7" spans="2:15" s="59" customFormat="1" ht="13.15" customHeight="1">
      <c r="B7" s="96" t="s">
        <v>14</v>
      </c>
      <c r="C7" s="96"/>
      <c r="D7" s="264"/>
      <c r="E7" s="265"/>
      <c r="H7" s="81"/>
      <c r="I7" s="81"/>
      <c r="J7" s="81"/>
      <c r="K7" s="81"/>
      <c r="L7" s="81"/>
      <c r="M7" s="81"/>
      <c r="N7" s="81"/>
      <c r="O7" s="81"/>
    </row>
    <row r="8" spans="2:15">
      <c r="B8" s="57"/>
      <c r="C8" s="57"/>
      <c r="D8" s="57"/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</row>
    <row r="9" spans="2:15" ht="91">
      <c r="B9" s="270" t="s">
        <v>2</v>
      </c>
      <c r="C9" s="270" t="s">
        <v>61</v>
      </c>
      <c r="D9" s="270" t="s">
        <v>15</v>
      </c>
      <c r="E9" s="270" t="s">
        <v>16</v>
      </c>
      <c r="F9" s="270" t="s">
        <v>0</v>
      </c>
      <c r="G9" s="270" t="s">
        <v>3</v>
      </c>
      <c r="H9" s="270" t="s">
        <v>17</v>
      </c>
      <c r="I9" s="270" t="s">
        <v>5</v>
      </c>
      <c r="J9" s="270" t="s">
        <v>6</v>
      </c>
      <c r="K9" s="270" t="s">
        <v>7</v>
      </c>
      <c r="L9" s="270" t="s">
        <v>18</v>
      </c>
      <c r="M9" s="270" t="s">
        <v>8</v>
      </c>
      <c r="N9" s="270" t="s">
        <v>19</v>
      </c>
      <c r="O9" s="60"/>
    </row>
    <row r="10" spans="2:15">
      <c r="B10" s="61">
        <v>1</v>
      </c>
      <c r="C10" s="61"/>
      <c r="D10" s="62"/>
      <c r="E10" s="63"/>
      <c r="F10" s="63"/>
      <c r="G10" s="64"/>
      <c r="H10" s="65"/>
      <c r="I10" s="63"/>
      <c r="J10" s="63"/>
      <c r="K10" s="63"/>
      <c r="L10" s="66"/>
      <c r="M10" s="66"/>
      <c r="N10" s="66"/>
      <c r="O10" s="67"/>
    </row>
    <row r="11" spans="2:15">
      <c r="B11" s="68">
        <v>2</v>
      </c>
      <c r="C11" s="68"/>
      <c r="D11" s="69"/>
      <c r="E11" s="69"/>
      <c r="F11" s="69"/>
      <c r="G11" s="70"/>
      <c r="H11" s="71"/>
      <c r="I11" s="69"/>
      <c r="J11" s="69"/>
      <c r="K11" s="69"/>
      <c r="L11" s="72"/>
      <c r="M11" s="72"/>
      <c r="N11" s="72"/>
      <c r="O11" s="67"/>
    </row>
    <row r="12" spans="2:15">
      <c r="B12" s="68">
        <v>3</v>
      </c>
      <c r="C12" s="68"/>
      <c r="D12" s="69"/>
      <c r="E12" s="69"/>
      <c r="F12" s="69"/>
      <c r="G12" s="70"/>
      <c r="H12" s="71"/>
      <c r="I12" s="69"/>
      <c r="J12" s="69"/>
      <c r="K12" s="69"/>
      <c r="L12" s="72"/>
      <c r="M12" s="72"/>
      <c r="N12" s="72"/>
      <c r="O12" s="67"/>
    </row>
    <row r="13" spans="2:15">
      <c r="B13" s="68">
        <v>4</v>
      </c>
      <c r="C13" s="68"/>
      <c r="D13" s="69"/>
      <c r="E13" s="69"/>
      <c r="F13" s="69"/>
      <c r="G13" s="70"/>
      <c r="H13" s="71"/>
      <c r="I13" s="69"/>
      <c r="J13" s="69"/>
      <c r="K13" s="69"/>
      <c r="L13" s="72"/>
      <c r="M13" s="90"/>
      <c r="N13" s="90"/>
      <c r="O13" s="67"/>
    </row>
    <row r="14" spans="2:15">
      <c r="B14" s="73"/>
      <c r="C14" s="73"/>
      <c r="D14" s="73"/>
      <c r="E14" s="73"/>
      <c r="F14" s="73"/>
      <c r="G14" s="73"/>
      <c r="H14" s="73"/>
      <c r="I14" s="73"/>
      <c r="J14" s="73"/>
      <c r="K14" s="74" t="s">
        <v>9</v>
      </c>
      <c r="L14" s="254">
        <f>SUM(L4:L13)</f>
        <v>0</v>
      </c>
      <c r="M14" s="75"/>
      <c r="N14" s="75"/>
      <c r="O14" s="75"/>
    </row>
    <row r="16" spans="2:15">
      <c r="C16" s="76" t="s">
        <v>10</v>
      </c>
      <c r="D16" s="57"/>
      <c r="E16" s="57"/>
      <c r="F16" s="57"/>
      <c r="G16" s="57"/>
      <c r="H16" s="57"/>
      <c r="I16" s="57"/>
      <c r="J16" s="57"/>
      <c r="K16" s="57"/>
    </row>
    <row r="17" spans="3:14" ht="13" customHeight="1">
      <c r="C17" s="280" t="s">
        <v>11</v>
      </c>
      <c r="D17" s="280"/>
      <c r="E17" s="280"/>
      <c r="F17" s="280"/>
      <c r="G17" s="280"/>
      <c r="H17" s="280"/>
      <c r="I17" s="280"/>
      <c r="J17" s="280"/>
      <c r="K17" s="280"/>
      <c r="L17" s="280"/>
      <c r="M17" s="280"/>
    </row>
    <row r="18" spans="3:14">
      <c r="C18" s="278" t="s">
        <v>12</v>
      </c>
      <c r="D18" s="278"/>
      <c r="E18" s="278"/>
      <c r="F18" s="278"/>
      <c r="G18" s="278"/>
      <c r="H18" s="278"/>
      <c r="I18" s="278"/>
      <c r="J18" s="278"/>
      <c r="K18" s="278"/>
      <c r="L18" s="278"/>
      <c r="M18" s="278"/>
      <c r="N18" s="278"/>
    </row>
  </sheetData>
  <mergeCells count="4">
    <mergeCell ref="C18:N18"/>
    <mergeCell ref="B3:N3"/>
    <mergeCell ref="B4:E4"/>
    <mergeCell ref="C17:M17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4"/>
  <sheetViews>
    <sheetView showGridLines="0" zoomScaleNormal="100" workbookViewId="0">
      <selection activeCell="T28" sqref="T28"/>
    </sheetView>
  </sheetViews>
  <sheetFormatPr defaultColWidth="9.26953125" defaultRowHeight="12.5"/>
  <cols>
    <col min="1" max="1" width="3.7265625" style="47" customWidth="1"/>
    <col min="2" max="2" width="28.26953125" style="47" customWidth="1"/>
    <col min="3" max="3" width="16.7265625" style="47" customWidth="1"/>
    <col min="4" max="5" width="11.54296875" style="366" customWidth="1"/>
    <col min="6" max="6" width="12.7265625" style="366" customWidth="1"/>
    <col min="7" max="7" width="13.26953125" style="366" customWidth="1"/>
    <col min="8" max="8" width="12.453125" style="366" customWidth="1"/>
    <col min="9" max="9" width="13.26953125" style="366" customWidth="1"/>
    <col min="10" max="13" width="11.54296875" style="366" customWidth="1"/>
    <col min="14" max="14" width="3.7265625" style="47" customWidth="1"/>
    <col min="15" max="15" width="5" style="47" customWidth="1"/>
    <col min="16" max="16" width="21.08984375" style="47" customWidth="1"/>
    <col min="17" max="17" width="17" style="47" customWidth="1"/>
    <col min="18" max="18" width="4.1796875" style="47" customWidth="1"/>
    <col min="19" max="19" width="13.1796875" style="47" customWidth="1"/>
    <col min="20" max="20" width="10.7265625" style="47" customWidth="1"/>
    <col min="21" max="16384" width="9.26953125" style="47"/>
  </cols>
  <sheetData>
    <row r="1" spans="1:25">
      <c r="B1" s="55"/>
      <c r="C1" s="55"/>
      <c r="D1" s="365"/>
      <c r="E1" s="365"/>
      <c r="F1" s="365"/>
      <c r="G1" s="365"/>
      <c r="H1" s="365"/>
    </row>
    <row r="2" spans="1:25" ht="13">
      <c r="B2" s="78" t="s">
        <v>41</v>
      </c>
      <c r="C2" s="79"/>
      <c r="D2" s="367"/>
      <c r="E2" s="367"/>
      <c r="F2" s="367"/>
      <c r="G2" s="368"/>
      <c r="H2" s="368"/>
      <c r="I2" s="368"/>
      <c r="J2" s="368"/>
      <c r="K2" s="368"/>
      <c r="L2" s="368"/>
      <c r="M2" s="368"/>
      <c r="N2" s="81"/>
    </row>
    <row r="3" spans="1:25" ht="13.15" customHeight="1">
      <c r="B3" s="281" t="s">
        <v>116</v>
      </c>
      <c r="C3" s="282"/>
      <c r="D3" s="282"/>
      <c r="E3" s="282"/>
      <c r="F3" s="282"/>
      <c r="G3" s="283"/>
      <c r="H3" s="369"/>
      <c r="I3" s="369"/>
      <c r="J3" s="369"/>
      <c r="K3" s="369"/>
      <c r="L3" s="369"/>
      <c r="M3" s="369"/>
      <c r="N3" s="82"/>
    </row>
    <row r="4" spans="1:25" ht="13">
      <c r="B4" s="274" t="s">
        <v>46</v>
      </c>
      <c r="C4" s="274"/>
      <c r="D4" s="274"/>
      <c r="E4" s="274"/>
      <c r="F4" s="370"/>
      <c r="G4" s="368"/>
      <c r="H4" s="368"/>
      <c r="I4" s="368"/>
      <c r="J4" s="368"/>
      <c r="K4" s="368"/>
      <c r="L4" s="368"/>
      <c r="M4" s="368"/>
      <c r="N4" s="81"/>
    </row>
    <row r="5" spans="1:25" ht="13">
      <c r="B5" s="59"/>
      <c r="C5" s="59"/>
      <c r="D5" s="371"/>
      <c r="E5" s="371"/>
      <c r="F5" s="371"/>
      <c r="G5" s="371"/>
      <c r="H5" s="371"/>
      <c r="I5" s="371"/>
      <c r="J5" s="371"/>
      <c r="K5" s="371"/>
      <c r="L5" s="371"/>
      <c r="M5" s="371"/>
      <c r="N5" s="59"/>
    </row>
    <row r="6" spans="1:25" s="48" customFormat="1" ht="13">
      <c r="A6" s="54"/>
      <c r="B6" s="95" t="s">
        <v>1</v>
      </c>
      <c r="C6" s="262"/>
      <c r="D6" s="372"/>
      <c r="E6" s="371"/>
      <c r="F6" s="371"/>
      <c r="G6" s="368"/>
      <c r="H6" s="368"/>
      <c r="I6" s="368"/>
      <c r="J6" s="368"/>
      <c r="K6" s="368"/>
      <c r="L6" s="368"/>
      <c r="M6" s="368"/>
      <c r="N6" s="81"/>
      <c r="U6" s="47"/>
      <c r="V6" s="47"/>
      <c r="W6" s="47"/>
      <c r="X6" s="47"/>
      <c r="Y6" s="47"/>
    </row>
    <row r="7" spans="1:25" s="48" customFormat="1" ht="13.9" customHeight="1">
      <c r="A7" s="54"/>
      <c r="B7" s="95" t="s">
        <v>14</v>
      </c>
      <c r="C7" s="264"/>
      <c r="D7" s="373"/>
      <c r="E7" s="371"/>
      <c r="F7" s="371"/>
      <c r="G7" s="368"/>
      <c r="H7" s="368"/>
      <c r="I7" s="368"/>
      <c r="J7" s="368"/>
      <c r="K7" s="368"/>
      <c r="L7" s="368"/>
      <c r="M7" s="368"/>
      <c r="N7" s="81"/>
      <c r="P7" s="284" t="s">
        <v>111</v>
      </c>
      <c r="Q7" s="285"/>
      <c r="R7" s="285"/>
      <c r="S7" s="285"/>
      <c r="T7" s="286"/>
      <c r="U7" s="189"/>
      <c r="V7" s="47"/>
      <c r="W7" s="47"/>
      <c r="X7" s="47"/>
      <c r="Y7" s="47"/>
    </row>
    <row r="8" spans="1:25">
      <c r="C8" s="85"/>
      <c r="D8" s="374"/>
    </row>
    <row r="9" spans="1:25">
      <c r="B9" s="55"/>
      <c r="C9" s="55"/>
      <c r="F9" s="29"/>
      <c r="G9" s="29"/>
      <c r="N9" s="31"/>
      <c r="O9" s="35"/>
    </row>
    <row r="10" spans="1:25">
      <c r="B10" s="150" t="s">
        <v>26</v>
      </c>
      <c r="C10" s="151"/>
      <c r="F10" s="29"/>
      <c r="G10" s="29"/>
      <c r="N10" s="31"/>
      <c r="O10" s="35"/>
      <c r="P10" s="150" t="s">
        <v>26</v>
      </c>
      <c r="Q10" s="255"/>
      <c r="T10" s="21"/>
    </row>
    <row r="11" spans="1:25">
      <c r="B11" s="150" t="s">
        <v>27</v>
      </c>
      <c r="C11" s="151"/>
      <c r="F11" s="29"/>
      <c r="G11" s="29"/>
      <c r="N11" s="31"/>
      <c r="O11" s="35"/>
      <c r="P11" s="150" t="s">
        <v>27</v>
      </c>
      <c r="Q11" s="255"/>
      <c r="T11" s="21"/>
    </row>
    <row r="12" spans="1:25">
      <c r="B12" s="152" t="s">
        <v>76</v>
      </c>
      <c r="C12" s="153"/>
      <c r="F12" s="29"/>
      <c r="G12" s="29"/>
      <c r="N12" s="31"/>
      <c r="O12" s="35"/>
      <c r="P12" s="152" t="s">
        <v>76</v>
      </c>
      <c r="Q12" s="256"/>
      <c r="T12" s="21"/>
      <c r="U12" s="21"/>
    </row>
    <row r="13" spans="1:25">
      <c r="B13" s="154" t="s">
        <v>77</v>
      </c>
      <c r="C13" s="153"/>
      <c r="F13" s="29"/>
      <c r="G13" s="29"/>
      <c r="N13" s="31"/>
      <c r="O13" s="35"/>
      <c r="P13" s="154" t="s">
        <v>112</v>
      </c>
      <c r="Q13" s="256"/>
      <c r="T13" s="21"/>
      <c r="U13" s="21"/>
    </row>
    <row r="14" spans="1:25">
      <c r="B14" s="155"/>
      <c r="C14" s="156"/>
      <c r="F14" s="29"/>
      <c r="G14" s="29"/>
      <c r="N14" s="31"/>
      <c r="O14" s="35"/>
      <c r="P14" s="155"/>
      <c r="Q14" s="156"/>
      <c r="T14" s="21"/>
      <c r="U14" s="21"/>
    </row>
    <row r="15" spans="1:25">
      <c r="B15" s="157" t="s">
        <v>78</v>
      </c>
      <c r="C15" s="158"/>
      <c r="F15" s="29"/>
      <c r="G15" s="29"/>
      <c r="N15" s="31"/>
      <c r="O15" s="35"/>
      <c r="P15" s="157" t="s">
        <v>78</v>
      </c>
      <c r="Q15" s="257"/>
      <c r="S15" s="21"/>
      <c r="T15" s="21"/>
    </row>
    <row r="16" spans="1:25">
      <c r="B16" s="159" t="s">
        <v>79</v>
      </c>
      <c r="C16" s="158"/>
      <c r="F16" s="375"/>
      <c r="G16" s="376" t="s">
        <v>80</v>
      </c>
      <c r="N16" s="31"/>
      <c r="O16" s="35"/>
      <c r="P16" s="159" t="s">
        <v>79</v>
      </c>
      <c r="Q16" s="257"/>
      <c r="S16" s="160"/>
      <c r="T16" s="161" t="s">
        <v>80</v>
      </c>
    </row>
    <row r="17" spans="2:20">
      <c r="B17" s="159" t="s">
        <v>81</v>
      </c>
      <c r="C17" s="162"/>
      <c r="F17" s="377" t="s">
        <v>82</v>
      </c>
      <c r="G17" s="378"/>
      <c r="N17" s="31"/>
      <c r="O17" s="35"/>
      <c r="P17" s="159" t="s">
        <v>81</v>
      </c>
      <c r="Q17" s="258"/>
      <c r="S17" s="163" t="s">
        <v>82</v>
      </c>
      <c r="T17" s="261"/>
    </row>
    <row r="18" spans="2:20">
      <c r="B18" s="159" t="s">
        <v>28</v>
      </c>
      <c r="C18" s="164"/>
      <c r="F18" s="377" t="s">
        <v>30</v>
      </c>
      <c r="G18" s="378"/>
      <c r="N18" s="31"/>
      <c r="O18" s="35"/>
      <c r="P18" s="159" t="s">
        <v>28</v>
      </c>
      <c r="Q18" s="259"/>
      <c r="S18" s="163" t="s">
        <v>30</v>
      </c>
      <c r="T18" s="261"/>
    </row>
    <row r="19" spans="2:20">
      <c r="B19" s="159" t="s">
        <v>39</v>
      </c>
      <c r="C19" s="165"/>
      <c r="F19" s="379" t="s">
        <v>83</v>
      </c>
      <c r="G19" s="380">
        <f>+G17-G18</f>
        <v>0</v>
      </c>
      <c r="N19" s="31"/>
      <c r="O19" s="35"/>
      <c r="P19" s="159" t="s">
        <v>96</v>
      </c>
      <c r="Q19" s="260"/>
      <c r="S19" s="166" t="s">
        <v>83</v>
      </c>
      <c r="T19" s="167">
        <f>+T17-T18</f>
        <v>0</v>
      </c>
    </row>
    <row r="20" spans="2:20">
      <c r="N20" s="31"/>
      <c r="O20" s="35"/>
    </row>
    <row r="21" spans="2:20" ht="13" thickBot="1"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31"/>
      <c r="O21" s="35"/>
      <c r="P21" s="251" t="s">
        <v>107</v>
      </c>
    </row>
    <row r="22" spans="2:20" ht="13" thickBot="1">
      <c r="D22" s="381">
        <v>1</v>
      </c>
      <c r="E22" s="382">
        <v>0.9</v>
      </c>
      <c r="F22" s="382">
        <v>0.8</v>
      </c>
      <c r="G22" s="383">
        <v>0.7</v>
      </c>
      <c r="H22" s="384">
        <v>0.6</v>
      </c>
      <c r="I22" s="383">
        <v>0.5</v>
      </c>
      <c r="J22" s="385">
        <v>0.4</v>
      </c>
      <c r="K22" s="383">
        <v>0.3</v>
      </c>
      <c r="L22" s="383">
        <v>0.2</v>
      </c>
      <c r="M22" s="386">
        <v>0.1</v>
      </c>
      <c r="N22" s="31"/>
      <c r="O22" s="35"/>
      <c r="P22" s="269"/>
    </row>
    <row r="23" spans="2:20">
      <c r="N23" s="31"/>
      <c r="O23" s="35"/>
    </row>
    <row r="24" spans="2:20">
      <c r="B24" s="168" t="s">
        <v>84</v>
      </c>
      <c r="D24" s="387">
        <f>+$G$19*D22*$C$15</f>
        <v>0</v>
      </c>
      <c r="E24" s="387">
        <f t="shared" ref="E24:M24" si="0">+$G$19*E22*$C$15</f>
        <v>0</v>
      </c>
      <c r="F24" s="387">
        <f t="shared" si="0"/>
        <v>0</v>
      </c>
      <c r="G24" s="387">
        <f t="shared" si="0"/>
        <v>0</v>
      </c>
      <c r="H24" s="387">
        <f t="shared" si="0"/>
        <v>0</v>
      </c>
      <c r="I24" s="387">
        <f t="shared" si="0"/>
        <v>0</v>
      </c>
      <c r="J24" s="387">
        <f t="shared" si="0"/>
        <v>0</v>
      </c>
      <c r="K24" s="387">
        <f t="shared" si="0"/>
        <v>0</v>
      </c>
      <c r="L24" s="387">
        <f t="shared" si="0"/>
        <v>0</v>
      </c>
      <c r="M24" s="387">
        <f t="shared" si="0"/>
        <v>0</v>
      </c>
      <c r="N24" s="31"/>
      <c r="O24" s="35"/>
      <c r="P24" s="169"/>
    </row>
    <row r="25" spans="2:20" ht="13">
      <c r="B25" s="170" t="s">
        <v>85</v>
      </c>
      <c r="D25" s="171">
        <f>+D24*$C$18</f>
        <v>0</v>
      </c>
      <c r="E25" s="171">
        <f t="shared" ref="E25:M25" si="1">+E24*$C$18</f>
        <v>0</v>
      </c>
      <c r="F25" s="171">
        <f t="shared" si="1"/>
        <v>0</v>
      </c>
      <c r="G25" s="171">
        <f t="shared" si="1"/>
        <v>0</v>
      </c>
      <c r="H25" s="171">
        <f t="shared" si="1"/>
        <v>0</v>
      </c>
      <c r="I25" s="171">
        <f t="shared" si="1"/>
        <v>0</v>
      </c>
      <c r="J25" s="171">
        <f t="shared" si="1"/>
        <v>0</v>
      </c>
      <c r="K25" s="171">
        <f t="shared" si="1"/>
        <v>0</v>
      </c>
      <c r="L25" s="171">
        <f t="shared" si="1"/>
        <v>0</v>
      </c>
      <c r="M25" s="171">
        <f t="shared" si="1"/>
        <v>0</v>
      </c>
      <c r="N25" s="31"/>
      <c r="O25" s="35"/>
      <c r="P25" s="172"/>
    </row>
    <row r="26" spans="2:20" ht="13">
      <c r="B26" s="170"/>
      <c r="D26" s="173"/>
      <c r="E26" s="174"/>
      <c r="F26" s="174"/>
      <c r="G26" s="175"/>
      <c r="H26" s="175"/>
      <c r="I26" s="175"/>
      <c r="J26" s="175"/>
      <c r="K26" s="175"/>
      <c r="L26" s="175"/>
      <c r="M26" s="176"/>
      <c r="N26" s="31"/>
      <c r="O26" s="35"/>
      <c r="P26" s="176"/>
    </row>
    <row r="27" spans="2:20" ht="13">
      <c r="B27" s="170" t="s">
        <v>31</v>
      </c>
      <c r="D27" s="388"/>
      <c r="E27" s="388"/>
      <c r="F27" s="388"/>
      <c r="G27" s="388"/>
      <c r="H27" s="388"/>
      <c r="I27" s="388"/>
      <c r="J27" s="388"/>
      <c r="K27" s="388"/>
      <c r="L27" s="388"/>
      <c r="M27" s="388"/>
      <c r="N27" s="31"/>
      <c r="O27" s="35"/>
      <c r="P27" s="177"/>
    </row>
    <row r="28" spans="2:20">
      <c r="B28" s="47" t="s">
        <v>32</v>
      </c>
      <c r="C28" s="178"/>
      <c r="D28" s="179">
        <f t="shared" ref="D28:M28" si="2">+D25-(D25/(1+$C$28))</f>
        <v>0</v>
      </c>
      <c r="E28" s="179">
        <f t="shared" si="2"/>
        <v>0</v>
      </c>
      <c r="F28" s="179">
        <f t="shared" si="2"/>
        <v>0</v>
      </c>
      <c r="G28" s="179">
        <f t="shared" si="2"/>
        <v>0</v>
      </c>
      <c r="H28" s="179">
        <f t="shared" si="2"/>
        <v>0</v>
      </c>
      <c r="I28" s="179">
        <f t="shared" si="2"/>
        <v>0</v>
      </c>
      <c r="J28" s="179">
        <f t="shared" si="2"/>
        <v>0</v>
      </c>
      <c r="K28" s="179">
        <f t="shared" si="2"/>
        <v>0</v>
      </c>
      <c r="L28" s="179">
        <f t="shared" si="2"/>
        <v>0</v>
      </c>
      <c r="M28" s="179">
        <f t="shared" si="2"/>
        <v>0</v>
      </c>
      <c r="N28" s="31"/>
      <c r="O28" s="35"/>
      <c r="P28" s="179">
        <f>+P25-(P25/(1+$C$28))</f>
        <v>0</v>
      </c>
    </row>
    <row r="29" spans="2:20">
      <c r="B29" s="47" t="s">
        <v>33</v>
      </c>
      <c r="C29" s="178"/>
      <c r="D29" s="179">
        <f t="shared" ref="D29:M29" si="3">(D25-D28)*$C$29</f>
        <v>0</v>
      </c>
      <c r="E29" s="179">
        <f t="shared" si="3"/>
        <v>0</v>
      </c>
      <c r="F29" s="179">
        <f t="shared" si="3"/>
        <v>0</v>
      </c>
      <c r="G29" s="179">
        <f t="shared" si="3"/>
        <v>0</v>
      </c>
      <c r="H29" s="179">
        <f t="shared" si="3"/>
        <v>0</v>
      </c>
      <c r="I29" s="179">
        <f t="shared" si="3"/>
        <v>0</v>
      </c>
      <c r="J29" s="179">
        <f t="shared" si="3"/>
        <v>0</v>
      </c>
      <c r="K29" s="179">
        <f t="shared" si="3"/>
        <v>0</v>
      </c>
      <c r="L29" s="179">
        <f t="shared" si="3"/>
        <v>0</v>
      </c>
      <c r="M29" s="179">
        <f t="shared" si="3"/>
        <v>0</v>
      </c>
      <c r="N29" s="31"/>
      <c r="O29" s="35"/>
      <c r="P29" s="179">
        <f>(P25-P28)*$C$29</f>
        <v>0</v>
      </c>
    </row>
    <row r="30" spans="2:20" ht="15">
      <c r="B30" s="47" t="s">
        <v>132</v>
      </c>
      <c r="C30" s="178"/>
      <c r="D30" s="180">
        <f>D25*$C$30</f>
        <v>0</v>
      </c>
      <c r="E30" s="180">
        <f t="shared" ref="E30:M30" si="4">E25*$C$30</f>
        <v>0</v>
      </c>
      <c r="F30" s="180">
        <f t="shared" si="4"/>
        <v>0</v>
      </c>
      <c r="G30" s="180">
        <f t="shared" si="4"/>
        <v>0</v>
      </c>
      <c r="H30" s="180">
        <f t="shared" si="4"/>
        <v>0</v>
      </c>
      <c r="I30" s="180">
        <f t="shared" si="4"/>
        <v>0</v>
      </c>
      <c r="J30" s="180">
        <f t="shared" si="4"/>
        <v>0</v>
      </c>
      <c r="K30" s="180">
        <f t="shared" si="4"/>
        <v>0</v>
      </c>
      <c r="L30" s="180">
        <f t="shared" si="4"/>
        <v>0</v>
      </c>
      <c r="M30" s="180">
        <f t="shared" si="4"/>
        <v>0</v>
      </c>
      <c r="N30" s="31"/>
      <c r="O30" s="35"/>
      <c r="P30" s="180">
        <f>P25*$C$30</f>
        <v>0</v>
      </c>
    </row>
    <row r="31" spans="2:20">
      <c r="B31" s="181"/>
      <c r="C31" s="193" t="s">
        <v>86</v>
      </c>
      <c r="D31" s="182">
        <f>+SUM(D28:D30)</f>
        <v>0</v>
      </c>
      <c r="E31" s="182">
        <f>+SUM(E28:E30)</f>
        <v>0</v>
      </c>
      <c r="F31" s="182">
        <f t="shared" ref="F31:M31" si="5">+SUM(F28:F30)</f>
        <v>0</v>
      </c>
      <c r="G31" s="182">
        <f t="shared" si="5"/>
        <v>0</v>
      </c>
      <c r="H31" s="182">
        <f t="shared" si="5"/>
        <v>0</v>
      </c>
      <c r="I31" s="182">
        <f t="shared" si="5"/>
        <v>0</v>
      </c>
      <c r="J31" s="182">
        <f t="shared" si="5"/>
        <v>0</v>
      </c>
      <c r="K31" s="182">
        <f t="shared" si="5"/>
        <v>0</v>
      </c>
      <c r="L31" s="182">
        <f t="shared" si="5"/>
        <v>0</v>
      </c>
      <c r="M31" s="182">
        <f t="shared" si="5"/>
        <v>0</v>
      </c>
      <c r="N31" s="31"/>
      <c r="O31" s="35"/>
      <c r="P31" s="182">
        <f t="shared" ref="P31" si="6">+SUM(P28:P30)</f>
        <v>0</v>
      </c>
    </row>
    <row r="32" spans="2:20">
      <c r="D32" s="389"/>
      <c r="E32" s="389"/>
      <c r="F32" s="389"/>
      <c r="G32" s="389"/>
      <c r="H32" s="389"/>
      <c r="I32" s="389"/>
      <c r="J32" s="389"/>
      <c r="K32" s="389"/>
      <c r="L32" s="389"/>
      <c r="M32" s="389"/>
      <c r="N32" s="31"/>
      <c r="O32" s="35"/>
      <c r="P32" s="183"/>
    </row>
    <row r="33" spans="2:17" ht="13">
      <c r="B33" s="170" t="s">
        <v>87</v>
      </c>
      <c r="D33" s="184"/>
      <c r="E33" s="184"/>
      <c r="F33" s="184"/>
      <c r="G33" s="184"/>
      <c r="H33" s="184"/>
      <c r="I33" s="184"/>
      <c r="J33" s="184"/>
      <c r="K33" s="184"/>
      <c r="L33" s="184"/>
      <c r="M33" s="184"/>
      <c r="N33" s="31"/>
      <c r="O33" s="35"/>
      <c r="P33" s="184"/>
    </row>
    <row r="34" spans="2:17" ht="13" thickBot="1">
      <c r="D34" s="388"/>
      <c r="E34" s="388"/>
      <c r="F34" s="388"/>
      <c r="G34" s="388"/>
      <c r="H34" s="388"/>
      <c r="I34" s="388"/>
      <c r="J34" s="388"/>
      <c r="K34" s="388"/>
      <c r="L34" s="388"/>
      <c r="M34" s="388"/>
      <c r="N34" s="31"/>
      <c r="O34" s="35"/>
      <c r="P34" s="177"/>
    </row>
    <row r="35" spans="2:17" ht="13" thickBot="1">
      <c r="B35" s="185" t="s">
        <v>34</v>
      </c>
      <c r="C35" s="186"/>
      <c r="D35" s="187">
        <f t="shared" ref="D35:M35" si="7">D25-D31-D33</f>
        <v>0</v>
      </c>
      <c r="E35" s="187">
        <f t="shared" si="7"/>
        <v>0</v>
      </c>
      <c r="F35" s="187">
        <f t="shared" si="7"/>
        <v>0</v>
      </c>
      <c r="G35" s="187">
        <f t="shared" si="7"/>
        <v>0</v>
      </c>
      <c r="H35" s="187">
        <f t="shared" si="7"/>
        <v>0</v>
      </c>
      <c r="I35" s="187">
        <f t="shared" si="7"/>
        <v>0</v>
      </c>
      <c r="J35" s="187">
        <f t="shared" si="7"/>
        <v>0</v>
      </c>
      <c r="K35" s="187">
        <f t="shared" si="7"/>
        <v>0</v>
      </c>
      <c r="L35" s="187">
        <f t="shared" si="7"/>
        <v>0</v>
      </c>
      <c r="M35" s="188">
        <f t="shared" si="7"/>
        <v>0</v>
      </c>
      <c r="N35" s="31"/>
      <c r="O35" s="266"/>
      <c r="P35" s="188">
        <f>P25-P31-P33</f>
        <v>0</v>
      </c>
    </row>
    <row r="36" spans="2:17" ht="13" thickBot="1">
      <c r="D36" s="389"/>
      <c r="E36" s="389"/>
      <c r="F36" s="389"/>
      <c r="G36" s="389"/>
      <c r="H36" s="389"/>
      <c r="I36" s="389"/>
      <c r="J36" s="389"/>
      <c r="K36" s="389"/>
      <c r="L36" s="389"/>
      <c r="M36" s="389"/>
      <c r="N36" s="31"/>
      <c r="O36" s="35"/>
      <c r="P36" s="183"/>
    </row>
    <row r="37" spans="2:17" ht="14" thickBot="1">
      <c r="B37" s="185" t="s">
        <v>88</v>
      </c>
      <c r="C37" s="190"/>
      <c r="D37" s="187">
        <f t="shared" ref="D37:M37" si="8">+D35*$C$37</f>
        <v>0</v>
      </c>
      <c r="E37" s="187">
        <f t="shared" si="8"/>
        <v>0</v>
      </c>
      <c r="F37" s="187">
        <f t="shared" si="8"/>
        <v>0</v>
      </c>
      <c r="G37" s="187">
        <f t="shared" si="8"/>
        <v>0</v>
      </c>
      <c r="H37" s="187">
        <f t="shared" si="8"/>
        <v>0</v>
      </c>
      <c r="I37" s="187">
        <f t="shared" si="8"/>
        <v>0</v>
      </c>
      <c r="J37" s="187">
        <f t="shared" si="8"/>
        <v>0</v>
      </c>
      <c r="K37" s="187">
        <f t="shared" si="8"/>
        <v>0</v>
      </c>
      <c r="L37" s="187">
        <f t="shared" si="8"/>
        <v>0</v>
      </c>
      <c r="M37" s="187">
        <f t="shared" si="8"/>
        <v>0</v>
      </c>
      <c r="N37" s="31"/>
      <c r="O37" s="266"/>
      <c r="P37" s="267">
        <f>+P35*$C$37</f>
        <v>0</v>
      </c>
      <c r="Q37" s="189"/>
    </row>
    <row r="38" spans="2:17" ht="13" thickBot="1">
      <c r="D38" s="389"/>
      <c r="E38" s="389"/>
      <c r="F38" s="389"/>
      <c r="G38" s="389"/>
      <c r="H38" s="389"/>
      <c r="I38" s="389"/>
      <c r="J38" s="389"/>
      <c r="K38" s="389"/>
      <c r="L38" s="389"/>
      <c r="M38" s="389"/>
      <c r="N38" s="31"/>
      <c r="O38" s="35"/>
      <c r="P38" s="183"/>
    </row>
    <row r="39" spans="2:17" ht="13" thickBot="1">
      <c r="B39" s="185" t="s">
        <v>89</v>
      </c>
      <c r="C39" s="186"/>
      <c r="D39" s="191">
        <f>'Annex 1'!$F$71</f>
        <v>0</v>
      </c>
      <c r="E39" s="187">
        <f>+$D$39</f>
        <v>0</v>
      </c>
      <c r="F39" s="187">
        <f>+$D$39</f>
        <v>0</v>
      </c>
      <c r="G39" s="187">
        <f t="shared" ref="G39:M39" si="9">+$D$39</f>
        <v>0</v>
      </c>
      <c r="H39" s="187">
        <f t="shared" si="9"/>
        <v>0</v>
      </c>
      <c r="I39" s="187">
        <f t="shared" si="9"/>
        <v>0</v>
      </c>
      <c r="J39" s="187">
        <f t="shared" si="9"/>
        <v>0</v>
      </c>
      <c r="K39" s="187">
        <f t="shared" si="9"/>
        <v>0</v>
      </c>
      <c r="L39" s="187">
        <f t="shared" si="9"/>
        <v>0</v>
      </c>
      <c r="M39" s="187">
        <f t="shared" si="9"/>
        <v>0</v>
      </c>
      <c r="N39" s="31"/>
      <c r="O39" s="266"/>
      <c r="P39" s="188">
        <f>+'Annex 1'!T71</f>
        <v>0</v>
      </c>
      <c r="Q39" s="189"/>
    </row>
    <row r="40" spans="2:17" ht="13" thickBot="1">
      <c r="D40" s="389"/>
      <c r="E40" s="389"/>
      <c r="F40" s="389"/>
      <c r="G40" s="389"/>
      <c r="H40" s="389"/>
      <c r="I40" s="389"/>
      <c r="J40" s="389"/>
      <c r="K40" s="389"/>
      <c r="L40" s="389"/>
      <c r="M40" s="389"/>
      <c r="N40" s="31"/>
      <c r="O40" s="35"/>
      <c r="P40" s="183"/>
    </row>
    <row r="41" spans="2:17" ht="13" thickBot="1">
      <c r="B41" s="185" t="s">
        <v>90</v>
      </c>
      <c r="C41" s="186"/>
      <c r="D41" s="187">
        <f>+D37-D39</f>
        <v>0</v>
      </c>
      <c r="E41" s="187">
        <f>+E37-E39</f>
        <v>0</v>
      </c>
      <c r="F41" s="187">
        <f t="shared" ref="F41:M41" si="10">+F37-F39</f>
        <v>0</v>
      </c>
      <c r="G41" s="187">
        <f t="shared" si="10"/>
        <v>0</v>
      </c>
      <c r="H41" s="187">
        <f t="shared" si="10"/>
        <v>0</v>
      </c>
      <c r="I41" s="187">
        <f t="shared" si="10"/>
        <v>0</v>
      </c>
      <c r="J41" s="187">
        <f t="shared" si="10"/>
        <v>0</v>
      </c>
      <c r="K41" s="187">
        <f t="shared" si="10"/>
        <v>0</v>
      </c>
      <c r="L41" s="187">
        <f>+L37-L39</f>
        <v>0</v>
      </c>
      <c r="M41" s="188">
        <f t="shared" si="10"/>
        <v>0</v>
      </c>
      <c r="N41" s="31"/>
      <c r="O41" s="268"/>
      <c r="P41" s="188">
        <f>+P37-P39</f>
        <v>0</v>
      </c>
    </row>
    <row r="42" spans="2:17">
      <c r="D42" s="390"/>
      <c r="E42" s="390"/>
      <c r="F42" s="390"/>
      <c r="G42" s="390"/>
      <c r="H42" s="390"/>
      <c r="I42" s="390"/>
      <c r="J42" s="390"/>
      <c r="K42" s="390"/>
      <c r="L42" s="390"/>
      <c r="M42" s="390"/>
    </row>
    <row r="44" spans="2:17">
      <c r="B44" s="192"/>
    </row>
  </sheetData>
  <mergeCells count="3">
    <mergeCell ref="B3:G3"/>
    <mergeCell ref="B4:E4"/>
    <mergeCell ref="P7:T7"/>
  </mergeCells>
  <dataValidations count="1">
    <dataValidation type="list" showErrorMessage="1" sqref="C5 F5:I5 F6:F7">
      <formula1>$C$1:$C$2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I29"/>
  <sheetViews>
    <sheetView showGridLines="0" zoomScale="80" zoomScaleNormal="80" workbookViewId="0">
      <selection activeCell="P36" sqref="P36"/>
    </sheetView>
  </sheetViews>
  <sheetFormatPr defaultRowHeight="14.5"/>
  <cols>
    <col min="1" max="1" width="3.26953125" customWidth="1"/>
    <col min="2" max="2" width="14.1796875" customWidth="1"/>
    <col min="3" max="3" width="11.7265625" customWidth="1"/>
    <col min="5" max="5" width="11.81640625" customWidth="1"/>
    <col min="7" max="7" width="10.26953125" customWidth="1"/>
    <col min="8" max="8" width="12.453125" customWidth="1"/>
    <col min="9" max="9" width="10.26953125" customWidth="1"/>
    <col min="11" max="11" width="11.26953125" customWidth="1"/>
    <col min="12" max="12" width="11" customWidth="1"/>
    <col min="13" max="13" width="9.81640625" customWidth="1"/>
    <col min="14" max="14" width="11.7265625" customWidth="1"/>
    <col min="15" max="15" width="12.26953125" customWidth="1"/>
    <col min="16" max="16" width="11.26953125" customWidth="1"/>
    <col min="17" max="17" width="15.26953125" customWidth="1"/>
    <col min="19" max="19" width="11.81640625" customWidth="1"/>
    <col min="20" max="20" width="11" customWidth="1"/>
    <col min="21" max="22" width="4.26953125" customWidth="1"/>
    <col min="23" max="23" width="10.453125" customWidth="1"/>
    <col min="24" max="25" width="11.26953125" customWidth="1"/>
    <col min="26" max="26" width="12.1796875" customWidth="1"/>
    <col min="27" max="27" width="11.7265625" customWidth="1"/>
    <col min="28" max="28" width="13.7265625" customWidth="1"/>
    <col min="29" max="29" width="12.7265625" customWidth="1"/>
    <col min="30" max="30" width="11.453125" customWidth="1"/>
    <col min="31" max="31" width="10.7265625" customWidth="1"/>
    <col min="34" max="34" width="12.26953125" customWidth="1"/>
    <col min="35" max="35" width="11.08984375" customWidth="1"/>
  </cols>
  <sheetData>
    <row r="2" spans="2:35">
      <c r="B2" s="78" t="s">
        <v>41</v>
      </c>
      <c r="C2" s="79"/>
      <c r="D2" s="80"/>
      <c r="E2" s="80"/>
      <c r="F2" s="80"/>
      <c r="G2" s="81"/>
    </row>
    <row r="3" spans="2:35" ht="14.65" customHeight="1">
      <c r="B3" s="281" t="s">
        <v>115</v>
      </c>
      <c r="C3" s="288"/>
      <c r="D3" s="288"/>
      <c r="E3" s="288"/>
      <c r="F3" s="288"/>
      <c r="G3" s="288"/>
      <c r="H3" s="288"/>
      <c r="I3" s="288"/>
      <c r="J3" s="288"/>
      <c r="K3" s="288"/>
      <c r="L3" s="288"/>
    </row>
    <row r="4" spans="2:35">
      <c r="B4" s="78" t="s">
        <v>46</v>
      </c>
      <c r="C4" s="78"/>
      <c r="D4" s="78"/>
      <c r="E4" s="78"/>
      <c r="F4" s="6"/>
      <c r="G4" s="81"/>
    </row>
    <row r="5" spans="2:35">
      <c r="B5" s="59"/>
      <c r="C5" s="59"/>
      <c r="D5" s="59"/>
      <c r="E5" s="59"/>
      <c r="F5" s="59"/>
      <c r="G5" s="59"/>
    </row>
    <row r="6" spans="2:35">
      <c r="B6" s="287" t="s">
        <v>1</v>
      </c>
      <c r="C6" s="287"/>
      <c r="D6" s="262"/>
      <c r="E6" s="263"/>
      <c r="F6" s="59"/>
      <c r="G6" s="59"/>
      <c r="AA6" s="392"/>
      <c r="AB6" s="392"/>
      <c r="AC6" s="392"/>
    </row>
    <row r="7" spans="2:35">
      <c r="B7" s="287" t="s">
        <v>14</v>
      </c>
      <c r="C7" s="287"/>
      <c r="D7" s="264"/>
      <c r="E7" s="265"/>
      <c r="F7" s="59"/>
      <c r="G7" s="59"/>
      <c r="M7" s="392"/>
      <c r="N7" s="392"/>
      <c r="O7" s="392"/>
      <c r="AA7" s="392"/>
      <c r="AB7" s="392"/>
      <c r="AC7" s="392"/>
    </row>
    <row r="8" spans="2:35">
      <c r="E8" s="59"/>
      <c r="F8" s="59"/>
      <c r="G8" s="59"/>
      <c r="M8" s="392"/>
      <c r="N8" s="392"/>
      <c r="O8" s="392"/>
      <c r="AA8" s="392"/>
      <c r="AB8" s="34"/>
      <c r="AC8" s="393"/>
    </row>
    <row r="9" spans="2:35" ht="34.5">
      <c r="B9" s="47"/>
      <c r="C9" s="47"/>
      <c r="D9" s="47"/>
      <c r="E9" s="47"/>
      <c r="F9" s="47"/>
      <c r="G9" s="47"/>
      <c r="H9" s="47"/>
      <c r="I9" s="47"/>
      <c r="J9" s="47"/>
      <c r="K9" s="47"/>
      <c r="L9" s="394" t="s">
        <v>134</v>
      </c>
      <c r="M9" s="394" t="s">
        <v>135</v>
      </c>
      <c r="N9" s="395" t="s">
        <v>136</v>
      </c>
      <c r="O9" s="34"/>
      <c r="P9" s="189"/>
      <c r="Q9" s="47"/>
      <c r="R9" s="47"/>
      <c r="S9" s="47"/>
      <c r="T9" s="47"/>
      <c r="AA9" s="394" t="s">
        <v>134</v>
      </c>
      <c r="AB9" s="394" t="s">
        <v>135</v>
      </c>
      <c r="AC9" s="395" t="s">
        <v>136</v>
      </c>
    </row>
    <row r="10" spans="2:35" s="214" customFormat="1" ht="20.5" customHeight="1">
      <c r="B10" s="215"/>
      <c r="C10" s="216"/>
      <c r="D10" s="216"/>
      <c r="E10" s="217"/>
      <c r="F10" s="216"/>
      <c r="G10" s="217"/>
      <c r="H10" s="218"/>
      <c r="I10" s="218"/>
      <c r="J10" s="217"/>
      <c r="K10" s="217"/>
      <c r="L10" s="396"/>
      <c r="M10" s="397"/>
      <c r="N10" s="398"/>
      <c r="O10" s="391"/>
      <c r="P10" s="217"/>
      <c r="Q10" s="217"/>
      <c r="R10" s="217"/>
      <c r="S10" s="217"/>
      <c r="T10" s="250"/>
      <c r="U10" s="31"/>
      <c r="V10" s="35"/>
      <c r="AA10" s="396"/>
      <c r="AB10" s="397"/>
      <c r="AC10" s="398"/>
    </row>
    <row r="11" spans="2:35" s="214" customFormat="1" ht="20.5" customHeight="1">
      <c r="B11" s="215"/>
      <c r="C11" s="216"/>
      <c r="D11" s="216"/>
      <c r="E11" s="217"/>
      <c r="F11" s="216"/>
      <c r="G11" s="217"/>
      <c r="H11" s="218"/>
      <c r="I11" s="218"/>
      <c r="J11" s="217"/>
      <c r="K11" s="217"/>
      <c r="L11" s="399"/>
      <c r="M11" s="400"/>
      <c r="N11" s="401"/>
      <c r="O11" s="391"/>
      <c r="P11" s="217"/>
      <c r="Q11" s="217"/>
      <c r="R11" s="217"/>
      <c r="S11" s="217"/>
      <c r="T11" s="250"/>
      <c r="U11" s="31"/>
      <c r="V11" s="35"/>
      <c r="AA11" s="402"/>
      <c r="AB11" s="403"/>
      <c r="AC11" s="403"/>
    </row>
    <row r="12" spans="2:35" s="214" customFormat="1" ht="20.5" customHeight="1">
      <c r="B12" s="215"/>
      <c r="C12" s="216"/>
      <c r="D12" s="216"/>
      <c r="E12" s="217"/>
      <c r="F12" s="216"/>
      <c r="G12" s="217"/>
      <c r="H12" s="218"/>
      <c r="I12" s="218"/>
      <c r="J12" s="217"/>
      <c r="K12" s="217"/>
      <c r="L12" s="399"/>
      <c r="M12" s="400"/>
      <c r="N12" s="401"/>
      <c r="O12" s="391"/>
      <c r="P12" s="217"/>
      <c r="Q12" s="217"/>
      <c r="R12" s="217"/>
      <c r="S12" s="217"/>
      <c r="T12" s="250"/>
      <c r="U12" s="31"/>
      <c r="V12" s="35"/>
      <c r="W12" s="275" t="s">
        <v>42</v>
      </c>
      <c r="X12" s="276"/>
      <c r="Y12" s="276"/>
      <c r="Z12" s="276"/>
      <c r="AA12" s="276"/>
      <c r="AB12" s="276"/>
      <c r="AC12" s="276"/>
      <c r="AD12" s="276"/>
      <c r="AE12" s="277"/>
    </row>
    <row r="13" spans="2:35">
      <c r="B13" s="55"/>
      <c r="C13" s="55"/>
      <c r="D13" s="55"/>
      <c r="E13" s="55"/>
      <c r="F13" s="55"/>
      <c r="G13" s="55"/>
      <c r="H13" s="55"/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31"/>
      <c r="V13" s="35"/>
    </row>
    <row r="14" spans="2:35" s="214" customFormat="1" ht="52.9" customHeight="1">
      <c r="B14" s="194" t="s">
        <v>91</v>
      </c>
      <c r="C14" s="194" t="s">
        <v>27</v>
      </c>
      <c r="D14" s="194" t="s">
        <v>92</v>
      </c>
      <c r="E14" s="195" t="s">
        <v>93</v>
      </c>
      <c r="F14" s="194" t="s">
        <v>94</v>
      </c>
      <c r="G14" s="194" t="s">
        <v>95</v>
      </c>
      <c r="H14" s="195" t="s">
        <v>29</v>
      </c>
      <c r="I14" s="194" t="s">
        <v>96</v>
      </c>
      <c r="J14" s="194" t="s">
        <v>36</v>
      </c>
      <c r="K14" s="194" t="s">
        <v>97</v>
      </c>
      <c r="L14" s="194" t="s">
        <v>98</v>
      </c>
      <c r="M14" s="194" t="s">
        <v>33</v>
      </c>
      <c r="N14" s="194" t="s">
        <v>133</v>
      </c>
      <c r="O14" s="194" t="s">
        <v>99</v>
      </c>
      <c r="P14" s="194" t="s">
        <v>100</v>
      </c>
      <c r="Q14" s="194" t="s">
        <v>101</v>
      </c>
      <c r="R14" s="194" t="s">
        <v>102</v>
      </c>
      <c r="S14" s="194" t="s">
        <v>103</v>
      </c>
      <c r="T14" s="194" t="s">
        <v>35</v>
      </c>
      <c r="U14" s="83"/>
      <c r="V14"/>
      <c r="W14" s="89" t="s">
        <v>30</v>
      </c>
      <c r="X14" s="89" t="s">
        <v>104</v>
      </c>
      <c r="Y14" s="89" t="s">
        <v>38</v>
      </c>
      <c r="Z14" s="89" t="s">
        <v>97</v>
      </c>
      <c r="AA14" s="89" t="s">
        <v>98</v>
      </c>
      <c r="AB14" s="89" t="s">
        <v>33</v>
      </c>
      <c r="AC14" s="89" t="s">
        <v>133</v>
      </c>
      <c r="AD14" s="89" t="s">
        <v>99</v>
      </c>
      <c r="AE14" s="89" t="s">
        <v>100</v>
      </c>
      <c r="AF14" s="89" t="s">
        <v>101</v>
      </c>
      <c r="AG14" s="89" t="s">
        <v>102</v>
      </c>
      <c r="AH14" s="89" t="s">
        <v>103</v>
      </c>
      <c r="AI14" s="89" t="s">
        <v>35</v>
      </c>
    </row>
    <row r="15" spans="2:35">
      <c r="B15" s="196"/>
      <c r="C15" s="196"/>
      <c r="D15" s="196"/>
      <c r="E15" s="197"/>
      <c r="F15" s="198"/>
      <c r="G15" s="197"/>
      <c r="H15" s="199"/>
      <c r="I15" s="200">
        <f>+G15*H15*E15</f>
        <v>0</v>
      </c>
      <c r="J15" s="201"/>
      <c r="K15" s="202">
        <f>+J15*I15</f>
        <v>0</v>
      </c>
      <c r="L15" s="202">
        <f>+K15/(1+$L$10)</f>
        <v>0</v>
      </c>
      <c r="M15" s="202">
        <f>+K15*$M$10</f>
        <v>0</v>
      </c>
      <c r="N15" s="202">
        <f>+L15*$N$10</f>
        <v>0</v>
      </c>
      <c r="O15" s="202">
        <f>+L15-M15-N15</f>
        <v>0</v>
      </c>
      <c r="P15" s="203"/>
      <c r="Q15" s="202">
        <f>+O15*P15</f>
        <v>0</v>
      </c>
      <c r="R15" s="204"/>
      <c r="S15" s="201"/>
      <c r="T15" s="202">
        <f>+Q15+R15-S15</f>
        <v>0</v>
      </c>
      <c r="U15" s="83"/>
      <c r="W15" s="84"/>
      <c r="X15" s="84"/>
      <c r="Y15" s="84"/>
      <c r="Z15" s="202">
        <f>X15*Y15</f>
        <v>0</v>
      </c>
      <c r="AA15" s="202">
        <f>+Z15/(1+$AA$10)</f>
        <v>0</v>
      </c>
      <c r="AB15" s="202">
        <f>+Z15*$AB$10</f>
        <v>0</v>
      </c>
      <c r="AC15" s="202">
        <f>+AA15*$AC$10</f>
        <v>0</v>
      </c>
      <c r="AD15" s="202">
        <f>+AA15-AB15-AC15</f>
        <v>0</v>
      </c>
      <c r="AE15" s="203"/>
      <c r="AF15" s="202">
        <f>+AD15*AE15</f>
        <v>0</v>
      </c>
      <c r="AG15" s="204"/>
      <c r="AH15" s="201"/>
      <c r="AI15" s="202">
        <f>+AF15+AG15-AH15</f>
        <v>0</v>
      </c>
    </row>
    <row r="16" spans="2:35">
      <c r="B16" s="196"/>
      <c r="C16" s="196"/>
      <c r="D16" s="196"/>
      <c r="E16" s="197"/>
      <c r="F16" s="198"/>
      <c r="G16" s="197"/>
      <c r="H16" s="199"/>
      <c r="I16" s="200">
        <f t="shared" ref="I16:I26" si="0">+G16*H16*E16</f>
        <v>0</v>
      </c>
      <c r="J16" s="201"/>
      <c r="K16" s="202">
        <f t="shared" ref="K16:K26" si="1">+J16*I16</f>
        <v>0</v>
      </c>
      <c r="L16" s="202">
        <f t="shared" ref="L16:L26" si="2">+K16/(1+$L$10)</f>
        <v>0</v>
      </c>
      <c r="M16" s="202">
        <f t="shared" ref="M16:M26" si="3">+K16*$M$10</f>
        <v>0</v>
      </c>
      <c r="N16" s="202">
        <f t="shared" ref="N16:N26" si="4">+L16*$N$10</f>
        <v>0</v>
      </c>
      <c r="O16" s="202">
        <f t="shared" ref="O16:O26" si="5">+L16-M16-N16</f>
        <v>0</v>
      </c>
      <c r="P16" s="203"/>
      <c r="Q16" s="202">
        <f t="shared" ref="Q16:Q26" si="6">+O16*P16</f>
        <v>0</v>
      </c>
      <c r="R16" s="204"/>
      <c r="S16" s="201"/>
      <c r="T16" s="202">
        <f t="shared" ref="T16:T26" si="7">+Q16+R16-S16</f>
        <v>0</v>
      </c>
      <c r="U16" s="83"/>
      <c r="W16" s="56"/>
      <c r="X16" s="56"/>
      <c r="Y16" s="56"/>
      <c r="Z16" s="202">
        <f t="shared" ref="Z16:Z26" si="8">X16*Y16</f>
        <v>0</v>
      </c>
      <c r="AA16" s="202">
        <f t="shared" ref="AA16:AA26" si="9">+Z16/(1+$AA$10)</f>
        <v>0</v>
      </c>
      <c r="AB16" s="202">
        <f t="shared" ref="AB16:AB26" si="10">+Z16*$AB$10</f>
        <v>0</v>
      </c>
      <c r="AC16" s="202">
        <f t="shared" ref="AC16:AC26" si="11">+AA16*$AC$10</f>
        <v>0</v>
      </c>
      <c r="AD16" s="202">
        <f t="shared" ref="AD16:AD26" si="12">+AA16-AB16-AC16</f>
        <v>0</v>
      </c>
      <c r="AE16" s="203"/>
      <c r="AF16" s="202">
        <f t="shared" ref="AF16:AF26" si="13">+AD16*AE16</f>
        <v>0</v>
      </c>
      <c r="AG16" s="204"/>
      <c r="AH16" s="201"/>
      <c r="AI16" s="202">
        <f t="shared" ref="AI16:AI26" si="14">+AF16+AG16-AH16</f>
        <v>0</v>
      </c>
    </row>
    <row r="17" spans="2:35">
      <c r="B17" s="196"/>
      <c r="C17" s="196"/>
      <c r="D17" s="196"/>
      <c r="E17" s="197"/>
      <c r="F17" s="198"/>
      <c r="G17" s="197"/>
      <c r="H17" s="199"/>
      <c r="I17" s="200">
        <f t="shared" si="0"/>
        <v>0</v>
      </c>
      <c r="J17" s="201"/>
      <c r="K17" s="202">
        <f t="shared" si="1"/>
        <v>0</v>
      </c>
      <c r="L17" s="202">
        <f t="shared" si="2"/>
        <v>0</v>
      </c>
      <c r="M17" s="202">
        <f t="shared" si="3"/>
        <v>0</v>
      </c>
      <c r="N17" s="202">
        <f t="shared" si="4"/>
        <v>0</v>
      </c>
      <c r="O17" s="202">
        <f t="shared" si="5"/>
        <v>0</v>
      </c>
      <c r="P17" s="203"/>
      <c r="Q17" s="202">
        <f t="shared" si="6"/>
        <v>0</v>
      </c>
      <c r="R17" s="204"/>
      <c r="S17" s="201"/>
      <c r="T17" s="202">
        <f t="shared" si="7"/>
        <v>0</v>
      </c>
      <c r="U17" s="83"/>
      <c r="W17" s="56"/>
      <c r="X17" s="56"/>
      <c r="Y17" s="56"/>
      <c r="Z17" s="202">
        <f t="shared" si="8"/>
        <v>0</v>
      </c>
      <c r="AA17" s="202">
        <f t="shared" si="9"/>
        <v>0</v>
      </c>
      <c r="AB17" s="202">
        <f t="shared" si="10"/>
        <v>0</v>
      </c>
      <c r="AC17" s="202">
        <f t="shared" si="11"/>
        <v>0</v>
      </c>
      <c r="AD17" s="202">
        <f t="shared" si="12"/>
        <v>0</v>
      </c>
      <c r="AE17" s="203"/>
      <c r="AF17" s="202">
        <f t="shared" si="13"/>
        <v>0</v>
      </c>
      <c r="AG17" s="204"/>
      <c r="AH17" s="201"/>
      <c r="AI17" s="202">
        <f t="shared" si="14"/>
        <v>0</v>
      </c>
    </row>
    <row r="18" spans="2:35">
      <c r="B18" s="196"/>
      <c r="C18" s="196"/>
      <c r="D18" s="196"/>
      <c r="E18" s="197"/>
      <c r="F18" s="198"/>
      <c r="G18" s="197"/>
      <c r="H18" s="199"/>
      <c r="I18" s="200">
        <f t="shared" si="0"/>
        <v>0</v>
      </c>
      <c r="J18" s="201"/>
      <c r="K18" s="202">
        <f t="shared" si="1"/>
        <v>0</v>
      </c>
      <c r="L18" s="202">
        <f t="shared" si="2"/>
        <v>0</v>
      </c>
      <c r="M18" s="202">
        <f t="shared" si="3"/>
        <v>0</v>
      </c>
      <c r="N18" s="202">
        <f t="shared" si="4"/>
        <v>0</v>
      </c>
      <c r="O18" s="202">
        <f t="shared" si="5"/>
        <v>0</v>
      </c>
      <c r="P18" s="203"/>
      <c r="Q18" s="202">
        <f t="shared" si="6"/>
        <v>0</v>
      </c>
      <c r="R18" s="204"/>
      <c r="S18" s="201"/>
      <c r="T18" s="202">
        <f t="shared" si="7"/>
        <v>0</v>
      </c>
      <c r="U18" s="83"/>
      <c r="W18" s="56"/>
      <c r="X18" s="56"/>
      <c r="Y18" s="56"/>
      <c r="Z18" s="202">
        <f t="shared" si="8"/>
        <v>0</v>
      </c>
      <c r="AA18" s="202">
        <f t="shared" si="9"/>
        <v>0</v>
      </c>
      <c r="AB18" s="202">
        <f t="shared" si="10"/>
        <v>0</v>
      </c>
      <c r="AC18" s="202">
        <f t="shared" si="11"/>
        <v>0</v>
      </c>
      <c r="AD18" s="202">
        <f t="shared" si="12"/>
        <v>0</v>
      </c>
      <c r="AE18" s="203"/>
      <c r="AF18" s="202">
        <f t="shared" si="13"/>
        <v>0</v>
      </c>
      <c r="AG18" s="204"/>
      <c r="AH18" s="201"/>
      <c r="AI18" s="202">
        <f t="shared" si="14"/>
        <v>0</v>
      </c>
    </row>
    <row r="19" spans="2:35">
      <c r="B19" s="196"/>
      <c r="C19" s="196"/>
      <c r="D19" s="196"/>
      <c r="E19" s="197"/>
      <c r="F19" s="198"/>
      <c r="G19" s="197"/>
      <c r="H19" s="199"/>
      <c r="I19" s="200">
        <f t="shared" si="0"/>
        <v>0</v>
      </c>
      <c r="J19" s="201"/>
      <c r="K19" s="202">
        <f t="shared" si="1"/>
        <v>0</v>
      </c>
      <c r="L19" s="202">
        <f t="shared" si="2"/>
        <v>0</v>
      </c>
      <c r="M19" s="202">
        <f t="shared" si="3"/>
        <v>0</v>
      </c>
      <c r="N19" s="202">
        <f t="shared" si="4"/>
        <v>0</v>
      </c>
      <c r="O19" s="202">
        <f t="shared" si="5"/>
        <v>0</v>
      </c>
      <c r="P19" s="203"/>
      <c r="Q19" s="202">
        <f t="shared" si="6"/>
        <v>0</v>
      </c>
      <c r="R19" s="204"/>
      <c r="S19" s="201"/>
      <c r="T19" s="202">
        <f t="shared" si="7"/>
        <v>0</v>
      </c>
      <c r="U19" s="83"/>
      <c r="W19" s="56"/>
      <c r="X19" s="56"/>
      <c r="Y19" s="56"/>
      <c r="Z19" s="202">
        <f t="shared" si="8"/>
        <v>0</v>
      </c>
      <c r="AA19" s="202">
        <f t="shared" si="9"/>
        <v>0</v>
      </c>
      <c r="AB19" s="202">
        <f t="shared" si="10"/>
        <v>0</v>
      </c>
      <c r="AC19" s="202">
        <f t="shared" si="11"/>
        <v>0</v>
      </c>
      <c r="AD19" s="202">
        <f t="shared" si="12"/>
        <v>0</v>
      </c>
      <c r="AE19" s="203"/>
      <c r="AF19" s="202">
        <f t="shared" si="13"/>
        <v>0</v>
      </c>
      <c r="AG19" s="204"/>
      <c r="AH19" s="201"/>
      <c r="AI19" s="202">
        <f t="shared" si="14"/>
        <v>0</v>
      </c>
    </row>
    <row r="20" spans="2:35">
      <c r="B20" s="196"/>
      <c r="C20" s="196"/>
      <c r="D20" s="196"/>
      <c r="E20" s="197"/>
      <c r="F20" s="198"/>
      <c r="G20" s="197"/>
      <c r="H20" s="199"/>
      <c r="I20" s="200">
        <f t="shared" si="0"/>
        <v>0</v>
      </c>
      <c r="J20" s="201"/>
      <c r="K20" s="202">
        <f t="shared" si="1"/>
        <v>0</v>
      </c>
      <c r="L20" s="202">
        <f t="shared" si="2"/>
        <v>0</v>
      </c>
      <c r="M20" s="202">
        <f t="shared" si="3"/>
        <v>0</v>
      </c>
      <c r="N20" s="202">
        <f t="shared" si="4"/>
        <v>0</v>
      </c>
      <c r="O20" s="202">
        <f t="shared" si="5"/>
        <v>0</v>
      </c>
      <c r="P20" s="203"/>
      <c r="Q20" s="202">
        <f t="shared" si="6"/>
        <v>0</v>
      </c>
      <c r="R20" s="204"/>
      <c r="S20" s="201"/>
      <c r="T20" s="202">
        <f t="shared" si="7"/>
        <v>0</v>
      </c>
      <c r="U20" s="83"/>
      <c r="W20" s="56"/>
      <c r="X20" s="56"/>
      <c r="Y20" s="56"/>
      <c r="Z20" s="202">
        <f t="shared" si="8"/>
        <v>0</v>
      </c>
      <c r="AA20" s="202">
        <f t="shared" si="9"/>
        <v>0</v>
      </c>
      <c r="AB20" s="202">
        <f t="shared" si="10"/>
        <v>0</v>
      </c>
      <c r="AC20" s="202">
        <f t="shared" si="11"/>
        <v>0</v>
      </c>
      <c r="AD20" s="202">
        <f t="shared" si="12"/>
        <v>0</v>
      </c>
      <c r="AE20" s="203"/>
      <c r="AF20" s="202">
        <f t="shared" si="13"/>
        <v>0</v>
      </c>
      <c r="AG20" s="204"/>
      <c r="AH20" s="201"/>
      <c r="AI20" s="202">
        <f t="shared" si="14"/>
        <v>0</v>
      </c>
    </row>
    <row r="21" spans="2:35">
      <c r="B21" s="196"/>
      <c r="C21" s="196"/>
      <c r="D21" s="196"/>
      <c r="E21" s="197"/>
      <c r="F21" s="198"/>
      <c r="G21" s="197"/>
      <c r="H21" s="199"/>
      <c r="I21" s="200">
        <f t="shared" si="0"/>
        <v>0</v>
      </c>
      <c r="J21" s="201"/>
      <c r="K21" s="202">
        <f t="shared" si="1"/>
        <v>0</v>
      </c>
      <c r="L21" s="202">
        <f>+K21/(1+$L$10)</f>
        <v>0</v>
      </c>
      <c r="M21" s="202">
        <f t="shared" si="3"/>
        <v>0</v>
      </c>
      <c r="N21" s="202">
        <f t="shared" si="4"/>
        <v>0</v>
      </c>
      <c r="O21" s="202">
        <f t="shared" si="5"/>
        <v>0</v>
      </c>
      <c r="P21" s="203"/>
      <c r="Q21" s="202">
        <f t="shared" si="6"/>
        <v>0</v>
      </c>
      <c r="R21" s="204"/>
      <c r="S21" s="201"/>
      <c r="T21" s="202">
        <f t="shared" si="7"/>
        <v>0</v>
      </c>
      <c r="U21" s="83"/>
      <c r="W21" s="56"/>
      <c r="X21" s="56"/>
      <c r="Y21" s="56"/>
      <c r="Z21" s="202">
        <f t="shared" si="8"/>
        <v>0</v>
      </c>
      <c r="AA21" s="202">
        <f t="shared" si="9"/>
        <v>0</v>
      </c>
      <c r="AB21" s="202">
        <f t="shared" si="10"/>
        <v>0</v>
      </c>
      <c r="AC21" s="202">
        <f t="shared" si="11"/>
        <v>0</v>
      </c>
      <c r="AD21" s="202">
        <f t="shared" si="12"/>
        <v>0</v>
      </c>
      <c r="AE21" s="203"/>
      <c r="AF21" s="202">
        <f t="shared" si="13"/>
        <v>0</v>
      </c>
      <c r="AG21" s="204"/>
      <c r="AH21" s="201"/>
      <c r="AI21" s="202">
        <f t="shared" si="14"/>
        <v>0</v>
      </c>
    </row>
    <row r="22" spans="2:35">
      <c r="B22" s="205"/>
      <c r="C22" s="205"/>
      <c r="D22" s="205"/>
      <c r="E22" s="197"/>
      <c r="F22" s="206"/>
      <c r="G22" s="197"/>
      <c r="H22" s="199"/>
      <c r="I22" s="200">
        <f t="shared" si="0"/>
        <v>0</v>
      </c>
      <c r="J22" s="201"/>
      <c r="K22" s="202">
        <f t="shared" si="1"/>
        <v>0</v>
      </c>
      <c r="L22" s="202">
        <f t="shared" si="2"/>
        <v>0</v>
      </c>
      <c r="M22" s="202">
        <f t="shared" si="3"/>
        <v>0</v>
      </c>
      <c r="N22" s="202">
        <f t="shared" si="4"/>
        <v>0</v>
      </c>
      <c r="O22" s="202">
        <f t="shared" ref="O22:O25" si="15">+N22*M22*K22*L22</f>
        <v>0</v>
      </c>
      <c r="P22" s="203"/>
      <c r="Q22" s="202">
        <f>+P22*O22*M22*N22</f>
        <v>0</v>
      </c>
      <c r="R22" s="204"/>
      <c r="S22" s="201"/>
      <c r="T22" s="202">
        <f t="shared" si="7"/>
        <v>0</v>
      </c>
      <c r="U22" s="83"/>
      <c r="W22" s="56"/>
      <c r="X22" s="56"/>
      <c r="Y22" s="56"/>
      <c r="Z22" s="202">
        <f t="shared" si="8"/>
        <v>0</v>
      </c>
      <c r="AA22" s="202">
        <f t="shared" si="9"/>
        <v>0</v>
      </c>
      <c r="AB22" s="202">
        <f t="shared" si="10"/>
        <v>0</v>
      </c>
      <c r="AC22" s="202">
        <f t="shared" si="11"/>
        <v>0</v>
      </c>
      <c r="AD22" s="202">
        <f t="shared" ref="AD22:AD25" si="16">+AC22*AB22*Z22*AA22</f>
        <v>0</v>
      </c>
      <c r="AE22" s="203"/>
      <c r="AF22" s="202">
        <f>+AE22*AD22*AB22*AC22</f>
        <v>0</v>
      </c>
      <c r="AG22" s="204"/>
      <c r="AH22" s="201"/>
      <c r="AI22" s="202">
        <f t="shared" si="14"/>
        <v>0</v>
      </c>
    </row>
    <row r="23" spans="2:35">
      <c r="B23" s="205"/>
      <c r="C23" s="205"/>
      <c r="D23" s="205"/>
      <c r="E23" s="197"/>
      <c r="F23" s="206"/>
      <c r="G23" s="197"/>
      <c r="H23" s="199"/>
      <c r="I23" s="200">
        <f t="shared" si="0"/>
        <v>0</v>
      </c>
      <c r="J23" s="201"/>
      <c r="K23" s="202">
        <f t="shared" si="1"/>
        <v>0</v>
      </c>
      <c r="L23" s="202">
        <f t="shared" si="2"/>
        <v>0</v>
      </c>
      <c r="M23" s="202">
        <f t="shared" si="3"/>
        <v>0</v>
      </c>
      <c r="N23" s="202">
        <f t="shared" si="4"/>
        <v>0</v>
      </c>
      <c r="O23" s="202">
        <f t="shared" si="15"/>
        <v>0</v>
      </c>
      <c r="P23" s="203"/>
      <c r="Q23" s="202">
        <f>+P23*O23*M23*N23</f>
        <v>0</v>
      </c>
      <c r="R23" s="204"/>
      <c r="S23" s="201"/>
      <c r="T23" s="202">
        <f t="shared" si="7"/>
        <v>0</v>
      </c>
      <c r="U23" s="83"/>
      <c r="W23" s="56"/>
      <c r="X23" s="56"/>
      <c r="Y23" s="56"/>
      <c r="Z23" s="202">
        <f t="shared" si="8"/>
        <v>0</v>
      </c>
      <c r="AA23" s="202">
        <f t="shared" si="9"/>
        <v>0</v>
      </c>
      <c r="AB23" s="202">
        <f t="shared" si="10"/>
        <v>0</v>
      </c>
      <c r="AC23" s="202">
        <f t="shared" si="11"/>
        <v>0</v>
      </c>
      <c r="AD23" s="202">
        <f t="shared" si="16"/>
        <v>0</v>
      </c>
      <c r="AE23" s="203"/>
      <c r="AF23" s="202">
        <f>+AE23*AD23*AB23*AC23</f>
        <v>0</v>
      </c>
      <c r="AG23" s="204"/>
      <c r="AH23" s="201"/>
      <c r="AI23" s="202">
        <f t="shared" si="14"/>
        <v>0</v>
      </c>
    </row>
    <row r="24" spans="2:35">
      <c r="B24" s="205"/>
      <c r="C24" s="205"/>
      <c r="D24" s="205"/>
      <c r="E24" s="197"/>
      <c r="F24" s="206"/>
      <c r="G24" s="197"/>
      <c r="H24" s="199"/>
      <c r="I24" s="200">
        <f t="shared" si="0"/>
        <v>0</v>
      </c>
      <c r="J24" s="201"/>
      <c r="K24" s="202">
        <f t="shared" si="1"/>
        <v>0</v>
      </c>
      <c r="L24" s="202">
        <f>+K24/(1+$L$10)</f>
        <v>0</v>
      </c>
      <c r="M24" s="202">
        <f t="shared" si="3"/>
        <v>0</v>
      </c>
      <c r="N24" s="202">
        <f t="shared" si="4"/>
        <v>0</v>
      </c>
      <c r="O24" s="202">
        <f t="shared" si="15"/>
        <v>0</v>
      </c>
      <c r="P24" s="203"/>
      <c r="Q24" s="202">
        <f>+P24*O24*M24*N24</f>
        <v>0</v>
      </c>
      <c r="R24" s="204"/>
      <c r="S24" s="201"/>
      <c r="T24" s="202">
        <f t="shared" si="7"/>
        <v>0</v>
      </c>
      <c r="U24" s="83"/>
      <c r="W24" s="56"/>
      <c r="X24" s="56"/>
      <c r="Y24" s="56"/>
      <c r="Z24" s="202">
        <f t="shared" si="8"/>
        <v>0</v>
      </c>
      <c r="AA24" s="202">
        <f t="shared" si="9"/>
        <v>0</v>
      </c>
      <c r="AB24" s="202">
        <f t="shared" si="10"/>
        <v>0</v>
      </c>
      <c r="AC24" s="202">
        <f t="shared" si="11"/>
        <v>0</v>
      </c>
      <c r="AD24" s="202">
        <f t="shared" si="16"/>
        <v>0</v>
      </c>
      <c r="AE24" s="203"/>
      <c r="AF24" s="202">
        <f>+AE24*AD24*AB24*AC24</f>
        <v>0</v>
      </c>
      <c r="AG24" s="204"/>
      <c r="AH24" s="201"/>
      <c r="AI24" s="202">
        <f t="shared" si="14"/>
        <v>0</v>
      </c>
    </row>
    <row r="25" spans="2:35">
      <c r="B25" s="205"/>
      <c r="C25" s="205"/>
      <c r="D25" s="205"/>
      <c r="E25" s="197"/>
      <c r="F25" s="206"/>
      <c r="G25" s="197"/>
      <c r="H25" s="199"/>
      <c r="I25" s="200">
        <f t="shared" si="0"/>
        <v>0</v>
      </c>
      <c r="J25" s="201"/>
      <c r="K25" s="202">
        <f t="shared" si="1"/>
        <v>0</v>
      </c>
      <c r="L25" s="202">
        <f t="shared" si="2"/>
        <v>0</v>
      </c>
      <c r="M25" s="202">
        <f t="shared" si="3"/>
        <v>0</v>
      </c>
      <c r="N25" s="202">
        <f t="shared" si="4"/>
        <v>0</v>
      </c>
      <c r="O25" s="202">
        <f t="shared" si="15"/>
        <v>0</v>
      </c>
      <c r="P25" s="203"/>
      <c r="Q25" s="202">
        <f>+P25*O25*M25*N25</f>
        <v>0</v>
      </c>
      <c r="R25" s="204"/>
      <c r="S25" s="201"/>
      <c r="T25" s="202">
        <f t="shared" si="7"/>
        <v>0</v>
      </c>
      <c r="U25" s="83"/>
      <c r="W25" s="56"/>
      <c r="X25" s="56"/>
      <c r="Y25" s="56"/>
      <c r="Z25" s="202">
        <f t="shared" si="8"/>
        <v>0</v>
      </c>
      <c r="AA25" s="202">
        <f t="shared" si="9"/>
        <v>0</v>
      </c>
      <c r="AB25" s="202">
        <f t="shared" si="10"/>
        <v>0</v>
      </c>
      <c r="AC25" s="202">
        <f t="shared" si="11"/>
        <v>0</v>
      </c>
      <c r="AD25" s="202">
        <f t="shared" si="16"/>
        <v>0</v>
      </c>
      <c r="AE25" s="203"/>
      <c r="AF25" s="202">
        <f>+AE25*AD25*AB25*AC25</f>
        <v>0</v>
      </c>
      <c r="AG25" s="204"/>
      <c r="AH25" s="201"/>
      <c r="AI25" s="202">
        <f t="shared" si="14"/>
        <v>0</v>
      </c>
    </row>
    <row r="26" spans="2:35" ht="15" thickBot="1">
      <c r="B26" s="205"/>
      <c r="C26" s="205"/>
      <c r="D26" s="205"/>
      <c r="E26" s="197"/>
      <c r="F26" s="206"/>
      <c r="G26" s="197"/>
      <c r="H26" s="199"/>
      <c r="I26" s="200">
        <f t="shared" si="0"/>
        <v>0</v>
      </c>
      <c r="J26" s="201"/>
      <c r="K26" s="202">
        <f t="shared" si="1"/>
        <v>0</v>
      </c>
      <c r="L26" s="202">
        <f t="shared" si="2"/>
        <v>0</v>
      </c>
      <c r="M26" s="202">
        <f t="shared" si="3"/>
        <v>0</v>
      </c>
      <c r="N26" s="202">
        <f t="shared" si="4"/>
        <v>0</v>
      </c>
      <c r="O26" s="202">
        <f t="shared" si="5"/>
        <v>0</v>
      </c>
      <c r="P26" s="203"/>
      <c r="Q26" s="202">
        <f t="shared" si="6"/>
        <v>0</v>
      </c>
      <c r="R26" s="204"/>
      <c r="S26" s="201"/>
      <c r="T26" s="202">
        <f t="shared" si="7"/>
        <v>0</v>
      </c>
      <c r="U26" s="83"/>
      <c r="W26" s="56"/>
      <c r="X26" s="56"/>
      <c r="Y26" s="56"/>
      <c r="Z26" s="202">
        <f t="shared" si="8"/>
        <v>0</v>
      </c>
      <c r="AA26" s="202">
        <f t="shared" si="9"/>
        <v>0</v>
      </c>
      <c r="AB26" s="202">
        <f t="shared" si="10"/>
        <v>0</v>
      </c>
      <c r="AC26" s="202">
        <f t="shared" si="11"/>
        <v>0</v>
      </c>
      <c r="AD26" s="202">
        <f t="shared" ref="AD26" si="17">+AA26-AB26-AC26</f>
        <v>0</v>
      </c>
      <c r="AE26" s="203"/>
      <c r="AF26" s="202">
        <f t="shared" ref="AF26:AF27" si="18">+AD26*AE26</f>
        <v>0</v>
      </c>
      <c r="AG26" s="204"/>
      <c r="AH26" s="201"/>
      <c r="AI26" s="202">
        <f t="shared" si="14"/>
        <v>0</v>
      </c>
    </row>
    <row r="27" spans="2:35" ht="15" thickBot="1">
      <c r="B27" s="207" t="s">
        <v>80</v>
      </c>
      <c r="C27" s="208"/>
      <c r="D27" s="209"/>
      <c r="E27" s="210">
        <f>SUM(E15:E26)</f>
        <v>0</v>
      </c>
      <c r="F27" s="209"/>
      <c r="G27" s="209"/>
      <c r="H27" s="209"/>
      <c r="I27" s="209"/>
      <c r="J27" s="209"/>
      <c r="K27" s="211">
        <f>SUM(K15:K26)</f>
        <v>0</v>
      </c>
      <c r="L27" s="211">
        <f>SUM(L15:L26)</f>
        <v>0</v>
      </c>
      <c r="M27" s="211">
        <f>SUM(M15:M26)</f>
        <v>0</v>
      </c>
      <c r="N27" s="211">
        <f>SUM(N15:N26)</f>
        <v>0</v>
      </c>
      <c r="O27" s="211">
        <f>SUM(O15:O26)</f>
        <v>0</v>
      </c>
      <c r="P27" s="212"/>
      <c r="Q27" s="211">
        <f>SUM(Q15:Q26)</f>
        <v>0</v>
      </c>
      <c r="R27" s="211">
        <f>SUM(R15:R26)</f>
        <v>0</v>
      </c>
      <c r="S27" s="211">
        <f>SUM(S15:S26)</f>
        <v>0</v>
      </c>
      <c r="T27" s="211">
        <f>SUM(T15:T26)</f>
        <v>0</v>
      </c>
      <c r="U27" s="83"/>
      <c r="W27" s="210">
        <f>SUM(W15:W26)</f>
        <v>0</v>
      </c>
      <c r="X27" s="210">
        <f>SUM(X15:X26)</f>
        <v>0</v>
      </c>
      <c r="Y27" s="210"/>
      <c r="Z27" s="219">
        <f>SUM(Z15:Z26)</f>
        <v>0</v>
      </c>
      <c r="AA27" s="219">
        <f t="shared" ref="AA27:AE27" si="19">SUM(AA15:AA26)</f>
        <v>0</v>
      </c>
      <c r="AB27" s="219">
        <f t="shared" si="19"/>
        <v>0</v>
      </c>
      <c r="AC27" s="219">
        <f>SUM(AC15:AC26)</f>
        <v>0</v>
      </c>
      <c r="AD27" s="219">
        <f t="shared" si="19"/>
        <v>0</v>
      </c>
      <c r="AE27" s="212"/>
      <c r="AF27" s="211">
        <f>SUM(AF15:AF26)</f>
        <v>0</v>
      </c>
      <c r="AG27" s="211">
        <f>SUM(AG15:AG26)</f>
        <v>0</v>
      </c>
      <c r="AH27" s="211">
        <f>SUM(AH15:AH26)</f>
        <v>0</v>
      </c>
      <c r="AI27" s="211">
        <f>SUM(AI15:AI26)</f>
        <v>0</v>
      </c>
    </row>
    <row r="28" spans="2:35">
      <c r="B28" s="85"/>
      <c r="C28" s="85"/>
      <c r="D28" s="85"/>
      <c r="E28" s="85"/>
      <c r="F28" s="85"/>
      <c r="G28" s="85"/>
      <c r="H28" s="85"/>
      <c r="I28" s="85"/>
      <c r="J28" s="85"/>
      <c r="K28" s="85"/>
      <c r="L28" s="85"/>
      <c r="M28" s="85"/>
      <c r="N28" s="85"/>
      <c r="O28" s="85"/>
      <c r="P28" s="85"/>
      <c r="Q28" s="85"/>
      <c r="R28" s="85"/>
      <c r="S28" s="85"/>
    </row>
    <row r="29" spans="2:35">
      <c r="B29" s="213"/>
      <c r="C29" s="47"/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</row>
  </sheetData>
  <mergeCells count="4">
    <mergeCell ref="B6:C6"/>
    <mergeCell ref="B7:C7"/>
    <mergeCell ref="B3:L3"/>
    <mergeCell ref="W12:AE12"/>
  </mergeCells>
  <dataValidations count="1">
    <dataValidation type="list" showErrorMessage="1" sqref="C5 F5:G8">
      <formula1>$C$1:$C$2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18"/>
  <sheetViews>
    <sheetView showGridLines="0" topLeftCell="B1" zoomScaleNormal="100" workbookViewId="0">
      <selection activeCell="L15" sqref="L15"/>
    </sheetView>
  </sheetViews>
  <sheetFormatPr defaultColWidth="8.7265625" defaultRowHeight="12.5"/>
  <cols>
    <col min="1" max="1" width="3.7265625" style="86" customWidth="1"/>
    <col min="2" max="2" width="10.26953125" style="86" customWidth="1"/>
    <col min="3" max="3" width="13.81640625" style="86" customWidth="1"/>
    <col min="4" max="4" width="10.7265625" style="86" customWidth="1"/>
    <col min="5" max="5" width="12.26953125" style="86" customWidth="1"/>
    <col min="6" max="6" width="10.7265625" style="86" customWidth="1"/>
    <col min="7" max="7" width="15.1796875" style="86" customWidth="1"/>
    <col min="8" max="8" width="10.453125" style="86" customWidth="1"/>
    <col min="9" max="10" width="8.7265625" style="86"/>
    <col min="11" max="11" width="11.1796875" style="86" customWidth="1"/>
    <col min="12" max="12" width="11.81640625" style="86" customWidth="1"/>
    <col min="13" max="13" width="13.54296875" style="86" customWidth="1"/>
    <col min="14" max="14" width="14.7265625" style="86" customWidth="1"/>
    <col min="15" max="15" width="10.81640625" style="86" customWidth="1"/>
    <col min="16" max="16384" width="8.7265625" style="86"/>
  </cols>
  <sheetData>
    <row r="2" spans="2:15" ht="13">
      <c r="B2" s="49" t="s">
        <v>41</v>
      </c>
      <c r="C2" s="5"/>
      <c r="D2" s="2"/>
      <c r="E2" s="2"/>
      <c r="F2" s="2"/>
      <c r="G2" s="57"/>
      <c r="H2" s="57"/>
      <c r="I2" s="57"/>
      <c r="J2" s="57"/>
      <c r="K2" s="57"/>
      <c r="L2" s="57"/>
      <c r="M2" s="57"/>
      <c r="N2" s="57"/>
      <c r="O2" s="57"/>
    </row>
    <row r="3" spans="2:15" ht="13">
      <c r="B3" s="289" t="s">
        <v>105</v>
      </c>
      <c r="C3" s="289"/>
      <c r="D3" s="289"/>
      <c r="E3" s="289"/>
      <c r="F3" s="289"/>
      <c r="G3" s="289"/>
      <c r="H3" s="289"/>
      <c r="I3" s="289"/>
      <c r="J3" s="289"/>
      <c r="K3" s="289"/>
      <c r="L3" s="289"/>
      <c r="M3" s="289"/>
      <c r="N3" s="289"/>
      <c r="O3" s="289"/>
    </row>
    <row r="4" spans="2:15" ht="13">
      <c r="B4" s="87" t="s">
        <v>46</v>
      </c>
      <c r="C4" s="87"/>
      <c r="D4" s="87"/>
      <c r="E4" s="87"/>
      <c r="F4" s="81"/>
      <c r="G4" s="57"/>
      <c r="H4" s="57"/>
      <c r="I4" s="57"/>
      <c r="J4" s="57"/>
      <c r="K4" s="57"/>
      <c r="L4" s="57"/>
      <c r="M4" s="57"/>
      <c r="N4" s="57"/>
      <c r="O4" s="57"/>
    </row>
    <row r="6" spans="2:15" ht="13.9" customHeight="1">
      <c r="B6" s="244" t="s">
        <v>1</v>
      </c>
      <c r="C6" s="94"/>
      <c r="D6" s="262"/>
      <c r="E6" s="263"/>
      <c r="G6" s="88"/>
      <c r="H6" s="57"/>
      <c r="I6" s="57"/>
      <c r="J6" s="57"/>
      <c r="K6" s="57"/>
      <c r="L6" s="57"/>
      <c r="M6" s="57"/>
      <c r="N6" s="57"/>
      <c r="O6" s="57"/>
    </row>
    <row r="7" spans="2:15" ht="13.9" customHeight="1">
      <c r="B7" s="227" t="s">
        <v>14</v>
      </c>
      <c r="C7" s="94"/>
      <c r="D7" s="264"/>
      <c r="E7" s="265"/>
      <c r="G7" s="88"/>
      <c r="H7" s="57"/>
      <c r="I7" s="57"/>
      <c r="J7" s="57"/>
      <c r="K7" s="57"/>
      <c r="L7" s="57"/>
      <c r="M7" s="57"/>
      <c r="N7" s="57"/>
      <c r="O7" s="57"/>
    </row>
    <row r="8" spans="2:15">
      <c r="B8" s="57"/>
      <c r="C8" s="57"/>
      <c r="D8" s="57"/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</row>
    <row r="9" spans="2:15" ht="65">
      <c r="B9" s="270" t="s">
        <v>2</v>
      </c>
      <c r="C9" s="270" t="s">
        <v>61</v>
      </c>
      <c r="D9" s="270" t="s">
        <v>43</v>
      </c>
      <c r="E9" s="270" t="s">
        <v>44</v>
      </c>
      <c r="F9" s="270" t="s">
        <v>0</v>
      </c>
      <c r="G9" s="270" t="s">
        <v>3</v>
      </c>
      <c r="H9" s="270" t="s">
        <v>4</v>
      </c>
      <c r="I9" s="270" t="s">
        <v>5</v>
      </c>
      <c r="J9" s="270" t="s">
        <v>6</v>
      </c>
      <c r="K9" s="270" t="s">
        <v>7</v>
      </c>
      <c r="L9" s="270" t="s">
        <v>45</v>
      </c>
      <c r="M9" s="270" t="s">
        <v>8</v>
      </c>
      <c r="N9" s="270" t="s">
        <v>19</v>
      </c>
      <c r="O9" s="270" t="s">
        <v>13</v>
      </c>
    </row>
    <row r="10" spans="2:15">
      <c r="B10" s="61">
        <v>1</v>
      </c>
      <c r="C10" s="61"/>
      <c r="D10" s="62"/>
      <c r="E10" s="63"/>
      <c r="F10" s="63"/>
      <c r="G10" s="64"/>
      <c r="H10" s="65"/>
      <c r="I10" s="63"/>
      <c r="J10" s="63"/>
      <c r="K10" s="63"/>
      <c r="L10" s="66"/>
      <c r="M10" s="66"/>
      <c r="N10" s="66"/>
      <c r="O10" s="66"/>
    </row>
    <row r="11" spans="2:15">
      <c r="B11" s="68">
        <v>2</v>
      </c>
      <c r="C11" s="68"/>
      <c r="D11" s="69"/>
      <c r="E11" s="69"/>
      <c r="F11" s="69"/>
      <c r="G11" s="70"/>
      <c r="H11" s="71"/>
      <c r="I11" s="69"/>
      <c r="J11" s="69"/>
      <c r="K11" s="69"/>
      <c r="L11" s="72"/>
      <c r="M11" s="72"/>
      <c r="N11" s="72"/>
      <c r="O11" s="72"/>
    </row>
    <row r="12" spans="2:15">
      <c r="B12" s="68">
        <v>3</v>
      </c>
      <c r="C12" s="68"/>
      <c r="D12" s="69"/>
      <c r="E12" s="69"/>
      <c r="F12" s="69"/>
      <c r="G12" s="70"/>
      <c r="H12" s="71"/>
      <c r="I12" s="69"/>
      <c r="J12" s="69"/>
      <c r="K12" s="69"/>
      <c r="L12" s="72"/>
      <c r="M12" s="72"/>
      <c r="N12" s="72"/>
      <c r="O12" s="72"/>
    </row>
    <row r="13" spans="2:15">
      <c r="B13" s="68">
        <v>4</v>
      </c>
      <c r="C13" s="68"/>
      <c r="D13" s="69"/>
      <c r="E13" s="69"/>
      <c r="F13" s="69"/>
      <c r="G13" s="70"/>
      <c r="H13" s="71"/>
      <c r="I13" s="69"/>
      <c r="J13" s="69"/>
      <c r="K13" s="69"/>
      <c r="L13" s="72"/>
      <c r="M13" s="90"/>
      <c r="N13" s="90"/>
      <c r="O13" s="90"/>
    </row>
    <row r="14" spans="2:15" ht="13">
      <c r="B14" s="73"/>
      <c r="C14" s="73"/>
      <c r="D14" s="73"/>
      <c r="E14" s="73"/>
      <c r="F14" s="73"/>
      <c r="G14" s="73"/>
      <c r="H14" s="73"/>
      <c r="I14" s="73"/>
      <c r="J14" s="73"/>
      <c r="K14" s="74" t="s">
        <v>9</v>
      </c>
      <c r="L14" s="404">
        <f>SUM(L10:L13)</f>
        <v>0</v>
      </c>
      <c r="M14" s="75"/>
      <c r="N14" s="75"/>
      <c r="O14" s="75"/>
    </row>
    <row r="16" spans="2:15" ht="13">
      <c r="C16" s="76" t="s">
        <v>10</v>
      </c>
      <c r="D16" s="57"/>
      <c r="E16" s="57"/>
      <c r="F16" s="57"/>
      <c r="G16" s="57"/>
      <c r="H16" s="57"/>
      <c r="I16" s="57"/>
      <c r="J16" s="57"/>
      <c r="K16" s="57"/>
    </row>
    <row r="17" spans="3:13" ht="28" customHeight="1">
      <c r="C17" s="280" t="s">
        <v>11</v>
      </c>
      <c r="D17" s="280"/>
      <c r="E17" s="280"/>
      <c r="F17" s="280"/>
      <c r="G17" s="280"/>
      <c r="H17" s="280"/>
      <c r="I17" s="280"/>
      <c r="J17" s="280"/>
      <c r="K17" s="280"/>
      <c r="L17" s="280"/>
      <c r="M17" s="280"/>
    </row>
    <row r="18" spans="3:13">
      <c r="C18" s="278" t="s">
        <v>12</v>
      </c>
      <c r="D18" s="278"/>
      <c r="E18" s="278"/>
      <c r="F18" s="278"/>
      <c r="G18" s="278"/>
      <c r="H18" s="278"/>
      <c r="I18" s="278"/>
      <c r="J18" s="278"/>
      <c r="K18" s="278"/>
      <c r="L18" s="278"/>
      <c r="M18" s="278"/>
    </row>
  </sheetData>
  <mergeCells count="3">
    <mergeCell ref="B3:O3"/>
    <mergeCell ref="C17:M17"/>
    <mergeCell ref="C18:M18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O22"/>
  <sheetViews>
    <sheetView showGridLines="0" tabSelected="1" workbookViewId="0">
      <selection activeCell="V9" sqref="V9"/>
    </sheetView>
  </sheetViews>
  <sheetFormatPr defaultColWidth="8.7265625" defaultRowHeight="12.5"/>
  <cols>
    <col min="1" max="1" width="3.7265625" style="224" customWidth="1"/>
    <col min="2" max="2" width="9.81640625" style="224" customWidth="1"/>
    <col min="3" max="3" width="13.26953125" style="224" customWidth="1"/>
    <col min="4" max="4" width="11.26953125" style="224" customWidth="1"/>
    <col min="5" max="5" width="12.7265625" style="224" customWidth="1"/>
    <col min="6" max="6" width="10.1796875" style="224" customWidth="1"/>
    <col min="7" max="7" width="13.453125" style="224" customWidth="1"/>
    <col min="8" max="10" width="8.7265625" style="224"/>
    <col min="11" max="11" width="10.7265625" style="224" customWidth="1"/>
    <col min="12" max="12" width="12.7265625" style="224" customWidth="1"/>
    <col min="13" max="13" width="11.1796875" style="224" customWidth="1"/>
    <col min="14" max="14" width="10.81640625" style="224" customWidth="1"/>
    <col min="15" max="16384" width="8.7265625" style="224"/>
  </cols>
  <sheetData>
    <row r="2" spans="2:15" ht="13">
      <c r="B2" s="220" t="s">
        <v>41</v>
      </c>
      <c r="C2" s="221"/>
      <c r="D2" s="222"/>
      <c r="E2" s="222"/>
      <c r="F2" s="222"/>
      <c r="G2" s="223"/>
      <c r="H2" s="223"/>
      <c r="I2" s="223"/>
      <c r="J2" s="223"/>
      <c r="K2" s="223"/>
      <c r="L2" s="223"/>
      <c r="M2" s="223"/>
      <c r="N2" s="223"/>
      <c r="O2" s="223"/>
    </row>
    <row r="3" spans="2:15" ht="13.15" customHeight="1">
      <c r="B3" s="290" t="s">
        <v>106</v>
      </c>
      <c r="C3" s="290"/>
      <c r="D3" s="290"/>
      <c r="E3" s="290"/>
      <c r="F3" s="290"/>
      <c r="G3" s="290"/>
      <c r="H3" s="290"/>
      <c r="I3" s="290"/>
      <c r="J3" s="290"/>
      <c r="K3" s="290"/>
      <c r="L3" s="290"/>
      <c r="M3" s="290"/>
      <c r="N3" s="290"/>
      <c r="O3" s="225"/>
    </row>
    <row r="4" spans="2:15" ht="13">
      <c r="B4" s="292" t="s">
        <v>46</v>
      </c>
      <c r="C4" s="292"/>
      <c r="D4" s="292"/>
      <c r="E4" s="292"/>
      <c r="F4" s="226"/>
      <c r="G4" s="223"/>
      <c r="H4" s="223"/>
      <c r="I4" s="223"/>
      <c r="J4" s="223"/>
      <c r="K4" s="223"/>
      <c r="L4" s="223"/>
      <c r="M4" s="223"/>
      <c r="N4" s="223"/>
      <c r="O4" s="223"/>
    </row>
    <row r="6" spans="2:15" ht="10.9" customHeight="1">
      <c r="B6" s="244" t="s">
        <v>1</v>
      </c>
      <c r="C6" s="227"/>
      <c r="D6" s="262"/>
      <c r="E6" s="263"/>
      <c r="G6" s="223"/>
      <c r="H6" s="223"/>
      <c r="I6" s="223"/>
      <c r="J6" s="223"/>
      <c r="K6" s="223"/>
      <c r="L6" s="223"/>
      <c r="M6" s="223"/>
      <c r="N6" s="223"/>
    </row>
    <row r="7" spans="2:15" ht="13">
      <c r="B7" s="227" t="s">
        <v>14</v>
      </c>
      <c r="C7" s="227"/>
      <c r="D7" s="264"/>
      <c r="E7" s="265"/>
      <c r="G7" s="223"/>
      <c r="H7" s="223"/>
      <c r="I7" s="223"/>
      <c r="J7" s="223"/>
      <c r="K7" s="223"/>
      <c r="L7" s="223"/>
      <c r="M7" s="223"/>
      <c r="N7" s="223"/>
    </row>
    <row r="8" spans="2:15">
      <c r="B8" s="223"/>
      <c r="C8" s="223"/>
      <c r="D8" s="223"/>
      <c r="E8" s="223"/>
      <c r="F8" s="223"/>
      <c r="G8" s="223"/>
      <c r="H8" s="223"/>
      <c r="I8" s="223"/>
      <c r="J8" s="223"/>
      <c r="K8" s="223"/>
      <c r="L8" s="223"/>
      <c r="M8" s="223"/>
      <c r="N8" s="223"/>
    </row>
    <row r="9" spans="2:15" ht="65">
      <c r="B9" s="271" t="s">
        <v>2</v>
      </c>
      <c r="C9" s="271" t="s">
        <v>61</v>
      </c>
      <c r="D9" s="271" t="s">
        <v>20</v>
      </c>
      <c r="E9" s="271" t="s">
        <v>21</v>
      </c>
      <c r="F9" s="271" t="s">
        <v>0</v>
      </c>
      <c r="G9" s="271" t="s">
        <v>3</v>
      </c>
      <c r="H9" s="271" t="s">
        <v>4</v>
      </c>
      <c r="I9" s="271" t="s">
        <v>5</v>
      </c>
      <c r="J9" s="271" t="s">
        <v>6</v>
      </c>
      <c r="K9" s="271" t="s">
        <v>7</v>
      </c>
      <c r="L9" s="271" t="s">
        <v>22</v>
      </c>
      <c r="M9" s="271" t="s">
        <v>8</v>
      </c>
      <c r="N9" s="271" t="s">
        <v>13</v>
      </c>
    </row>
    <row r="10" spans="2:15">
      <c r="B10" s="228">
        <v>1</v>
      </c>
      <c r="C10" s="228"/>
      <c r="D10" s="229"/>
      <c r="E10" s="230"/>
      <c r="F10" s="230"/>
      <c r="G10" s="231"/>
      <c r="H10" s="232"/>
      <c r="I10" s="230"/>
      <c r="J10" s="230"/>
      <c r="K10" s="230"/>
      <c r="L10" s="233"/>
      <c r="M10" s="233"/>
      <c r="N10" s="233"/>
    </row>
    <row r="11" spans="2:15">
      <c r="B11" s="234">
        <v>2</v>
      </c>
      <c r="C11" s="234"/>
      <c r="D11" s="235"/>
      <c r="E11" s="235"/>
      <c r="F11" s="235"/>
      <c r="G11" s="236"/>
      <c r="H11" s="237"/>
      <c r="I11" s="235"/>
      <c r="J11" s="235"/>
      <c r="K11" s="235"/>
      <c r="L11" s="238"/>
      <c r="M11" s="238"/>
      <c r="N11" s="238"/>
    </row>
    <row r="12" spans="2:15">
      <c r="B12" s="234">
        <v>3</v>
      </c>
      <c r="C12" s="234"/>
      <c r="D12" s="235"/>
      <c r="E12" s="235"/>
      <c r="F12" s="235"/>
      <c r="G12" s="236"/>
      <c r="H12" s="237"/>
      <c r="I12" s="235"/>
      <c r="J12" s="235"/>
      <c r="K12" s="235"/>
      <c r="L12" s="238"/>
      <c r="M12" s="238"/>
      <c r="N12" s="238"/>
    </row>
    <row r="13" spans="2:15">
      <c r="B13" s="234">
        <v>4</v>
      </c>
      <c r="C13" s="234"/>
      <c r="D13" s="235"/>
      <c r="E13" s="235"/>
      <c r="F13" s="235"/>
      <c r="G13" s="236"/>
      <c r="H13" s="237"/>
      <c r="I13" s="235"/>
      <c r="J13" s="235"/>
      <c r="K13" s="235"/>
      <c r="L13" s="238"/>
      <c r="M13" s="238"/>
      <c r="N13" s="238"/>
    </row>
    <row r="14" spans="2:15">
      <c r="B14" s="234">
        <v>5</v>
      </c>
      <c r="C14" s="234"/>
      <c r="D14" s="235"/>
      <c r="E14" s="235"/>
      <c r="F14" s="235"/>
      <c r="G14" s="236"/>
      <c r="H14" s="237"/>
      <c r="I14" s="235"/>
      <c r="J14" s="235"/>
      <c r="K14" s="235"/>
      <c r="L14" s="238"/>
      <c r="M14" s="238"/>
      <c r="N14" s="238"/>
    </row>
    <row r="15" spans="2:15">
      <c r="B15" s="234">
        <v>6</v>
      </c>
      <c r="C15" s="234"/>
      <c r="D15" s="235"/>
      <c r="E15" s="235"/>
      <c r="F15" s="235"/>
      <c r="G15" s="236"/>
      <c r="H15" s="237"/>
      <c r="I15" s="235"/>
      <c r="J15" s="235"/>
      <c r="K15" s="235"/>
      <c r="L15" s="238"/>
      <c r="M15" s="238"/>
      <c r="N15" s="238"/>
    </row>
    <row r="16" spans="2:15">
      <c r="B16" s="234">
        <v>7</v>
      </c>
      <c r="C16" s="234"/>
      <c r="D16" s="235"/>
      <c r="E16" s="235"/>
      <c r="F16" s="235"/>
      <c r="G16" s="236"/>
      <c r="H16" s="237"/>
      <c r="I16" s="235"/>
      <c r="J16" s="235"/>
      <c r="K16" s="235"/>
      <c r="L16" s="238"/>
      <c r="M16" s="238"/>
      <c r="N16" s="238"/>
    </row>
    <row r="17" spans="2:14">
      <c r="B17" s="234">
        <v>8</v>
      </c>
      <c r="C17" s="234"/>
      <c r="D17" s="235"/>
      <c r="E17" s="235"/>
      <c r="F17" s="235"/>
      <c r="G17" s="236"/>
      <c r="H17" s="237"/>
      <c r="I17" s="235"/>
      <c r="J17" s="235"/>
      <c r="K17" s="235"/>
      <c r="L17" s="238"/>
      <c r="M17" s="239"/>
      <c r="N17" s="239"/>
    </row>
    <row r="18" spans="2:14" ht="13">
      <c r="B18" s="240"/>
      <c r="C18" s="240"/>
      <c r="D18" s="240"/>
      <c r="E18" s="240"/>
      <c r="F18" s="240"/>
      <c r="G18" s="240"/>
      <c r="H18" s="240"/>
      <c r="I18" s="240"/>
      <c r="J18" s="240"/>
      <c r="K18" s="241" t="s">
        <v>9</v>
      </c>
      <c r="L18" s="271">
        <f>SUM(L10:L17)</f>
        <v>0</v>
      </c>
      <c r="M18" s="242"/>
      <c r="N18" s="223"/>
    </row>
    <row r="20" spans="2:14" ht="13">
      <c r="C20" s="243" t="s">
        <v>10</v>
      </c>
      <c r="D20" s="223"/>
      <c r="E20" s="223"/>
      <c r="F20" s="223"/>
      <c r="G20" s="223"/>
      <c r="H20" s="223"/>
      <c r="I20" s="223"/>
      <c r="J20" s="223"/>
      <c r="K20" s="223"/>
    </row>
    <row r="21" spans="2:14" ht="23.5" customHeight="1">
      <c r="C21" s="293" t="s">
        <v>11</v>
      </c>
      <c r="D21" s="293"/>
      <c r="E21" s="293"/>
      <c r="F21" s="293"/>
      <c r="G21" s="293"/>
      <c r="H21" s="293"/>
      <c r="I21" s="293"/>
      <c r="J21" s="293"/>
      <c r="K21" s="293"/>
      <c r="L21" s="293"/>
      <c r="M21" s="293"/>
      <c r="N21" s="293"/>
    </row>
    <row r="22" spans="2:14">
      <c r="C22" s="291" t="s">
        <v>12</v>
      </c>
      <c r="D22" s="291"/>
      <c r="E22" s="291"/>
      <c r="F22" s="291"/>
      <c r="G22" s="291"/>
      <c r="H22" s="291"/>
      <c r="I22" s="291"/>
      <c r="J22" s="291"/>
      <c r="K22" s="291"/>
      <c r="L22" s="291"/>
      <c r="M22" s="291"/>
      <c r="N22" s="291"/>
    </row>
  </sheetData>
  <mergeCells count="4">
    <mergeCell ref="B3:N3"/>
    <mergeCell ref="C22:N22"/>
    <mergeCell ref="B4:E4"/>
    <mergeCell ref="C21:N2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6</vt:i4>
      </vt:variant>
    </vt:vector>
  </HeadingPairs>
  <TitlesOfParts>
    <vt:vector size="6" baseType="lpstr">
      <vt:lpstr>Annex 1</vt:lpstr>
      <vt:lpstr>Annex 2</vt:lpstr>
      <vt:lpstr>Annex 3_AE Temporada</vt:lpstr>
      <vt:lpstr>Annex 4_AE Gira</vt:lpstr>
      <vt:lpstr>Annex 5</vt:lpstr>
      <vt:lpstr>Annex 6</vt:lpstr>
    </vt:vector>
  </TitlesOfParts>
  <Company>Generalitat de Catalunya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Clapers Macia, Joana</dc:creator>
  <cp:lastModifiedBy>Honores Asanza, Marina Elizabeth</cp:lastModifiedBy>
  <cp:lastPrinted>2021-02-16T13:14:37Z</cp:lastPrinted>
  <dcterms:created xsi:type="dcterms:W3CDTF">2019-03-14T10:44:06Z</dcterms:created>
  <dcterms:modified xsi:type="dcterms:W3CDTF">2025-06-17T11:37:44Z</dcterms:modified>
</cp:coreProperties>
</file>