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11723_ICEC\12784_ADTE\AJUTS\01 ARs\2026 - AR\ARs Editorial\2_Models\1_Sol·licitud\"/>
    </mc:Choice>
  </mc:AlternateContent>
  <bookViews>
    <workbookView xWindow="-15" yWindow="-15" windowWidth="15480" windowHeight="5985"/>
  </bookViews>
  <sheets>
    <sheet name="Producció any anterior" sheetId="7" r:id="rId1"/>
    <sheet name="Pressupost INVERSIÓ" sheetId="1" r:id="rId2"/>
    <sheet name="Explotació" sheetId="6" r:id="rId3"/>
    <sheet name="Títols i referents" sheetId="4" r:id="rId4"/>
    <sheet name="Pla de tresoreria" sheetId="3" r:id="rId5"/>
  </sheets>
  <definedNames>
    <definedName name="_xlnm.Print_Area" localSheetId="2">Explotació!$B$1:$Q$45</definedName>
    <definedName name="_xlnm.Print_Area" localSheetId="4">'Pla de tresoreria'!$B$1:$V$16</definedName>
    <definedName name="_xlnm.Print_Area" localSheetId="1">'Pressupost INVERSIÓ'!$B$1:$F$66</definedName>
    <definedName name="_xlnm.Print_Area" localSheetId="3">'Títols i referents'!$B$2:$AD$39</definedName>
  </definedNames>
  <calcPr calcId="162913"/>
</workbook>
</file>

<file path=xl/calcChain.xml><?xml version="1.0" encoding="utf-8"?>
<calcChain xmlns="http://schemas.openxmlformats.org/spreadsheetml/2006/main">
  <c r="S12" i="4" l="1"/>
  <c r="S13" i="4"/>
  <c r="S14" i="4"/>
  <c r="S15" i="4"/>
  <c r="S16" i="4"/>
  <c r="S17" i="4"/>
  <c r="S18" i="4"/>
  <c r="S19" i="4"/>
  <c r="S20" i="4"/>
  <c r="S21" i="4"/>
  <c r="S22" i="4"/>
  <c r="S11" i="4"/>
  <c r="AA11" i="3" l="1"/>
  <c r="E17" i="7" l="1"/>
  <c r="W10" i="3" l="1"/>
  <c r="W8" i="3"/>
  <c r="E23" i="7" l="1"/>
  <c r="C12" i="3" l="1"/>
  <c r="C14" i="3" s="1"/>
  <c r="D12" i="3"/>
  <c r="D14" i="3" s="1"/>
  <c r="E14" i="3" s="1"/>
  <c r="F14" i="3" s="1"/>
  <c r="E12" i="3"/>
  <c r="F12" i="3"/>
  <c r="B71" i="1" l="1"/>
  <c r="K23" i="4" l="1"/>
  <c r="J23" i="4"/>
  <c r="C29" i="6" l="1"/>
  <c r="C30" i="6"/>
  <c r="C31" i="6"/>
  <c r="C32" i="6"/>
  <c r="C33" i="6"/>
  <c r="C34" i="6"/>
  <c r="C35" i="6"/>
  <c r="C36" i="6"/>
  <c r="C37" i="6"/>
  <c r="C38" i="6"/>
  <c r="C39" i="6"/>
  <c r="C40" i="6"/>
  <c r="B11" i="4"/>
  <c r="B12" i="4"/>
  <c r="B13" i="4"/>
  <c r="B14" i="4"/>
  <c r="B15" i="4"/>
  <c r="B16" i="4"/>
  <c r="B17" i="4"/>
  <c r="B18" i="4"/>
  <c r="B19" i="4"/>
  <c r="B20" i="4"/>
  <c r="B21" i="4"/>
  <c r="B22" i="4"/>
  <c r="O9" i="6"/>
  <c r="K46" i="7"/>
  <c r="I46" i="7"/>
  <c r="G46" i="7"/>
  <c r="K63" i="7"/>
  <c r="I63" i="7"/>
  <c r="G63" i="7"/>
  <c r="F23" i="4"/>
  <c r="E9" i="6"/>
  <c r="E63" i="1"/>
  <c r="C61" i="1"/>
  <c r="B70" i="1" s="1"/>
  <c r="F63" i="1"/>
  <c r="B72" i="1" s="1"/>
  <c r="I23" i="4" l="1"/>
  <c r="I9" i="6"/>
  <c r="N9" i="6" s="1"/>
  <c r="I10" i="6" l="1"/>
  <c r="I11" i="6"/>
  <c r="I12" i="6"/>
  <c r="I13" i="6"/>
  <c r="I14" i="6"/>
  <c r="I15" i="6"/>
  <c r="I16" i="6"/>
  <c r="I17" i="6"/>
  <c r="I18" i="6"/>
  <c r="I19" i="6"/>
  <c r="I20" i="6"/>
  <c r="G23" i="4" l="1"/>
  <c r="H23" i="4"/>
  <c r="L23" i="4"/>
  <c r="M23" i="4"/>
  <c r="O20" i="6" l="1"/>
  <c r="O19" i="6"/>
  <c r="O10" i="6"/>
  <c r="O11" i="6"/>
  <c r="O12" i="6"/>
  <c r="O13" i="6"/>
  <c r="O14" i="6"/>
  <c r="O15" i="6"/>
  <c r="O16" i="6"/>
  <c r="O17" i="6"/>
  <c r="O18" i="6"/>
  <c r="E23" i="4" l="1"/>
  <c r="C53" i="1" l="1"/>
  <c r="C55" i="1" s="1"/>
  <c r="C46" i="1"/>
  <c r="C36" i="1"/>
  <c r="C19" i="1"/>
  <c r="C63" i="1" l="1"/>
  <c r="O21" i="6" l="1"/>
  <c r="H63" i="1"/>
  <c r="B38" i="4" l="1"/>
  <c r="B39" i="4"/>
  <c r="B30" i="4"/>
  <c r="B31" i="4"/>
  <c r="B32" i="4"/>
  <c r="B33" i="4"/>
  <c r="B34" i="4"/>
  <c r="B35" i="4"/>
  <c r="B36" i="4"/>
  <c r="B37" i="4"/>
  <c r="B29" i="4" l="1"/>
  <c r="B23" i="4"/>
  <c r="V12" i="3"/>
  <c r="P21" i="6"/>
  <c r="P23" i="6" s="1"/>
  <c r="Q23" i="6" s="1"/>
  <c r="K21" i="6"/>
  <c r="X10" i="3" l="1"/>
  <c r="W12" i="3"/>
  <c r="G41" i="6" l="1"/>
  <c r="J12" i="6"/>
  <c r="J13" i="6"/>
  <c r="J14" i="6"/>
  <c r="J15" i="6"/>
  <c r="J16" i="6"/>
  <c r="J17" i="6"/>
  <c r="J18" i="6"/>
  <c r="J19" i="6"/>
  <c r="J20" i="6"/>
  <c r="J9" i="6"/>
  <c r="J11" i="6"/>
  <c r="J10" i="6"/>
  <c r="U12" i="3"/>
  <c r="T12" i="3"/>
  <c r="S12" i="3"/>
  <c r="R12" i="3"/>
  <c r="Q12" i="3"/>
  <c r="P12" i="3"/>
  <c r="O12" i="3"/>
  <c r="N12" i="3"/>
  <c r="M12" i="3"/>
  <c r="L12" i="3"/>
  <c r="K12" i="3"/>
  <c r="J12" i="3"/>
  <c r="I12" i="3"/>
  <c r="H12" i="3"/>
  <c r="G12" i="3"/>
  <c r="G14" i="3" s="1"/>
  <c r="H14" i="3" s="1"/>
  <c r="I14" i="3" s="1"/>
  <c r="J14" i="3" s="1"/>
  <c r="K14" i="3" s="1"/>
  <c r="L14" i="3" s="1"/>
  <c r="M14" i="3" s="1"/>
  <c r="N14" i="3" s="1"/>
  <c r="O14" i="3" s="1"/>
  <c r="P14" i="3" s="1"/>
  <c r="Q14" i="3" s="1"/>
  <c r="R14" i="3" s="1"/>
  <c r="S14" i="3" s="1"/>
  <c r="T14" i="3" s="1"/>
  <c r="U14" i="3" s="1"/>
  <c r="V14" i="3" s="1"/>
  <c r="L21" i="6"/>
  <c r="E10" i="6"/>
  <c r="N10" i="6" s="1"/>
  <c r="Q10" i="6" s="1"/>
  <c r="E11" i="6"/>
  <c r="N11" i="6"/>
  <c r="Q11" i="6" s="1"/>
  <c r="E12" i="6"/>
  <c r="N12" i="6" s="1"/>
  <c r="Q12" i="6" s="1"/>
  <c r="E13" i="6"/>
  <c r="Q13" i="6" s="1"/>
  <c r="E14" i="6"/>
  <c r="N14" i="6" s="1"/>
  <c r="Q14" i="6" s="1"/>
  <c r="E15" i="6"/>
  <c r="N15" i="6"/>
  <c r="Q15" i="6"/>
  <c r="E16" i="6"/>
  <c r="N16" i="6" s="1"/>
  <c r="Q16" i="6" s="1"/>
  <c r="E17" i="6"/>
  <c r="N17" i="6"/>
  <c r="Q17" i="6" s="1"/>
  <c r="E18" i="6"/>
  <c r="N18" i="6"/>
  <c r="Q18" i="6" s="1"/>
  <c r="E19" i="6"/>
  <c r="N19" i="6" s="1"/>
  <c r="Q19" i="6" s="1"/>
  <c r="E20" i="6"/>
  <c r="N20" i="6" s="1"/>
  <c r="Q20" i="6" s="1"/>
  <c r="M21" i="6"/>
  <c r="Q9" i="6" l="1"/>
  <c r="Q21" i="6" s="1"/>
  <c r="N21" i="6" l="1"/>
  <c r="X8" i="3" l="1"/>
  <c r="AA9" i="3" s="1"/>
</calcChain>
</file>

<file path=xl/comments1.xml><?xml version="1.0" encoding="utf-8"?>
<comments xmlns="http://schemas.openxmlformats.org/spreadsheetml/2006/main">
  <authors>
    <author>Ferrer Morales, Albert</author>
  </authors>
  <commentList>
    <comment ref="I6" authorId="0" shapeId="0">
      <text>
        <r>
          <rPr>
            <b/>
            <sz val="10"/>
            <color indexed="81"/>
            <rFont val="Helvetica*"/>
          </rPr>
          <t xml:space="preserve">S’entén per persona/entitat vinculada aquella en què concorre alguna de les circumstàncies següents:   </t>
        </r>
        <r>
          <rPr>
            <sz val="10"/>
            <color indexed="81"/>
            <rFont val="Helvetica*"/>
          </rPr>
          <t xml:space="preserve">     
</t>
        </r>
        <r>
          <rPr>
            <b/>
            <sz val="10"/>
            <color indexed="81"/>
            <rFont val="Helvetica*"/>
          </rPr>
          <t>a)</t>
        </r>
        <r>
          <rPr>
            <sz val="10"/>
            <color indexed="81"/>
            <rFont val="Helvetica*"/>
          </rPr>
          <t xml:space="preserve"> Persones físiques unides per relació conjugal o persones lligades amb una relació d’afectivitat anàloga, parentiu de consanguinitat fins al quart grau o d’afinitat fins al segon.  
</t>
        </r>
        <r>
          <rPr>
            <b/>
            <sz val="10"/>
            <color indexed="81"/>
            <rFont val="Helvetica*"/>
          </rPr>
          <t>b)</t>
        </r>
        <r>
          <rPr>
            <sz val="10"/>
            <color indexed="81"/>
            <rFont val="Helvetica*"/>
          </rPr>
          <t xml:space="preserve"> Les persones físiques i jurídiques que tinguin una relació laboral retribuïda mitjançant pagaments periòdics. 
</t>
        </r>
        <r>
          <rPr>
            <b/>
            <sz val="10"/>
            <color indexed="81"/>
            <rFont val="Helvetica*"/>
          </rPr>
          <t>c)</t>
        </r>
        <r>
          <rPr>
            <sz val="10"/>
            <color indexed="81"/>
            <rFont val="Helvetica*"/>
          </rPr>
          <t xml:space="preserve"> Ser membres associats de la beneficiària si aquesta és una persona jurídica, o membres o partícips de la beneficiària si aquesta és una agrupació de persones físiques o jurídiques sense personalitat jurídica (veure art. 11.2 i 3 Llei general de subvencions).  
</t>
        </r>
        <r>
          <rPr>
            <b/>
            <sz val="10"/>
            <color indexed="81"/>
            <rFont val="Helvetica*"/>
          </rPr>
          <t>d)</t>
        </r>
        <r>
          <rPr>
            <sz val="10"/>
            <color indexed="81"/>
            <rFont val="Helvetica*"/>
          </rPr>
          <t xml:space="preserve"> Una societat i els seus socis majoritaris o els seus consellers o administradors, així com els cònjuges o les persones lligades amb una relació d’afectivitat anàloga i familiars fins al quart grau de consanguinitat o d’afinitat fins al segon.    
</t>
        </r>
        <r>
          <rPr>
            <b/>
            <sz val="10"/>
            <color indexed="81"/>
            <rFont val="Helvetica*"/>
          </rPr>
          <t>e)</t>
        </r>
        <r>
          <rPr>
            <sz val="10"/>
            <color indexed="81"/>
            <rFont val="Helvetica*"/>
          </rPr>
          <t xml:space="preserve"> Les societats que, d’acord amb l’article 4 de la Llei 24/1988, de 28 de juliol, reguladora del mercat de valors, compleixin les circumstàncies requerides per formar part del mateix grup. 
</t>
        </r>
        <r>
          <rPr>
            <b/>
            <sz val="10"/>
            <color indexed="81"/>
            <rFont val="Helvetica*"/>
          </rPr>
          <t>f)</t>
        </r>
        <r>
          <rPr>
            <sz val="10"/>
            <color indexed="81"/>
            <rFont val="Helvetica*"/>
          </rPr>
          <t xml:space="preserve"> Les persones jurídiques o agrupacions sense personalitat i els seus representants legals, patrons o els qui n’exerceixin l’administració, així com els cònjuges o les persones lligades amb una relació d’afectivitat anàloga i familiars fins al quart grau de consanguinitat o d’afinitat fins al segon. 
</t>
        </r>
        <r>
          <rPr>
            <b/>
            <sz val="10"/>
            <color indexed="81"/>
            <rFont val="Helvetica*"/>
          </rPr>
          <t>g)</t>
        </r>
        <r>
          <rPr>
            <sz val="10"/>
            <color indexed="81"/>
            <rFont val="Helvetica*"/>
          </rPr>
          <t xml:space="preserve"> Les persones jurídiques o agrupacions sense personalitat i les persones físiques, jurídiques o agrupacions sense personalitat que d’acord amb normes legals, estatutàries o acords contractuals tinguin dret a participar en més d’un 50 per cent en el benefici de les primeres. </t>
        </r>
      </text>
    </comment>
  </commentList>
</comments>
</file>

<file path=xl/sharedStrings.xml><?xml version="1.0" encoding="utf-8"?>
<sst xmlns="http://schemas.openxmlformats.org/spreadsheetml/2006/main" count="325" uniqueCount="172">
  <si>
    <t>Pressupost previst</t>
  </si>
  <si>
    <t xml:space="preserve">Altres despeses </t>
  </si>
  <si>
    <t>Auditoria/certificats de fets del projecte</t>
  </si>
  <si>
    <t>DESPESES</t>
  </si>
  <si>
    <t>Compra de drets d'autor (bestreta)</t>
  </si>
  <si>
    <t xml:space="preserve">PLA DE TRESORERIA </t>
  </si>
  <si>
    <t>Flux de Tresoreria Mensual</t>
  </si>
  <si>
    <t>SALDO FINAL TRESORERIA</t>
  </si>
  <si>
    <t>Títol</t>
  </si>
  <si>
    <t>Promoció</t>
  </si>
  <si>
    <r>
      <t>Projecte</t>
    </r>
    <r>
      <rPr>
        <b/>
        <sz val="10"/>
        <color indexed="10"/>
        <rFont val="Helvetica*"/>
      </rPr>
      <t xml:space="preserve">  </t>
    </r>
  </si>
  <si>
    <t>Coordinació projecte</t>
  </si>
  <si>
    <t>Disseny gràfic</t>
  </si>
  <si>
    <t>Esbòs i premaqueta</t>
  </si>
  <si>
    <t>Pàgines de prova</t>
  </si>
  <si>
    <t>Correcció</t>
  </si>
  <si>
    <t>Procés tècnic</t>
  </si>
  <si>
    <t>Composició/compaginació/maqueta</t>
  </si>
  <si>
    <t>Il·lustració</t>
  </si>
  <si>
    <t>Fotografies</t>
  </si>
  <si>
    <t>Cartografia i gràfics</t>
  </si>
  <si>
    <t>Escàners, proves i retocs</t>
  </si>
  <si>
    <t>Disseny de la coberta</t>
  </si>
  <si>
    <t>Impressió (només tiratge inicial)</t>
  </si>
  <si>
    <t>Paper (només tiratge inicial)</t>
  </si>
  <si>
    <t>Plastificat de la coberta</t>
  </si>
  <si>
    <t>Enquadernació</t>
  </si>
  <si>
    <t>Elements independents ( serigrafia, estoigs, CD's..)</t>
  </si>
  <si>
    <t>Disseny campanya</t>
  </si>
  <si>
    <t>Realització material promocional</t>
  </si>
  <si>
    <t>Distribució material promocional</t>
  </si>
  <si>
    <t>Activitats promocionals</t>
  </si>
  <si>
    <t>PVP</t>
  </si>
  <si>
    <t>PVP sense IVA</t>
  </si>
  <si>
    <t>Previsió de vendes (exemplars)</t>
  </si>
  <si>
    <t>Resultat</t>
  </si>
  <si>
    <t>Ajuts a projectes i plans editorials</t>
  </si>
  <si>
    <t>Relació de llibres del pla editorial</t>
  </si>
  <si>
    <t>Autoria catalana de l'obra</t>
  </si>
  <si>
    <t>Col·lecció</t>
  </si>
  <si>
    <t>Gènere</t>
  </si>
  <si>
    <t>Idioma</t>
  </si>
  <si>
    <t>Pàgs.</t>
  </si>
  <si>
    <t>Color-B/N</t>
  </si>
  <si>
    <t>Mida (cms)</t>
  </si>
  <si>
    <t>Data publicació</t>
  </si>
  <si>
    <t>Tiratges</t>
  </si>
  <si>
    <t>Ingressos nets previstos</t>
  </si>
  <si>
    <t>Vendes reals fins a data de sol·licitud</t>
  </si>
  <si>
    <t>TOTALS</t>
  </si>
  <si>
    <t>Títol referent de vendes</t>
  </si>
  <si>
    <t>Marge comercial unitari mig</t>
  </si>
  <si>
    <t>ISBN</t>
  </si>
  <si>
    <r>
      <t>Despeses indirectes</t>
    </r>
    <r>
      <rPr>
        <b/>
        <sz val="9"/>
        <rFont val="Helvetica*"/>
      </rPr>
      <t xml:space="preserve"> </t>
    </r>
    <r>
      <rPr>
        <i/>
        <sz val="9"/>
        <rFont val="Helvetica*"/>
      </rPr>
      <t xml:space="preserve">(màxim 10% total despesa directa) </t>
    </r>
  </si>
  <si>
    <t>Filmació i muntatge (fotolits)</t>
  </si>
  <si>
    <t>Referents de vendes</t>
  </si>
  <si>
    <r>
      <t xml:space="preserve">PRODUCCIÓ </t>
    </r>
    <r>
      <rPr>
        <b/>
        <u/>
        <sz val="10"/>
        <rFont val="Helvetica*"/>
      </rPr>
      <t>FINS A 25 TÍTOLS</t>
    </r>
  </si>
  <si>
    <r>
      <t xml:space="preserve">PRODUCCIÓ </t>
    </r>
    <r>
      <rPr>
        <b/>
        <u/>
        <sz val="10"/>
        <rFont val="Helvetica*"/>
      </rPr>
      <t>SUPERIOR A 25 TÍTOLS</t>
    </r>
  </si>
  <si>
    <r>
      <t xml:space="preserve">Nombre de títols editats en </t>
    </r>
    <r>
      <rPr>
        <b/>
        <sz val="10"/>
        <rFont val="Helvetica*"/>
      </rPr>
      <t>llengua catalana o d'autoria catalana</t>
    </r>
  </si>
  <si>
    <t>Tria una opció</t>
  </si>
  <si>
    <t>Subvenció i aportació reintegrable</t>
  </si>
  <si>
    <t>Només aportació reintegrable</t>
  </si>
  <si>
    <t>Selecciona la modalitat de sol·licitud:</t>
  </si>
  <si>
    <t>Cobraments</t>
  </si>
  <si>
    <t>Pagaments</t>
  </si>
  <si>
    <t>45% PVP</t>
  </si>
  <si>
    <t>Es pot presentar amb periodicitat mensual</t>
  </si>
  <si>
    <t>Relació de llibres del pla editorial i referents de vendes</t>
  </si>
  <si>
    <t>Pla de tresoreria</t>
  </si>
  <si>
    <t xml:space="preserve">Ajuts a projectes i plans editorials </t>
  </si>
  <si>
    <t>2n Trim 25</t>
  </si>
  <si>
    <t>3er Trim 25</t>
  </si>
  <si>
    <t>4rt Trim 25</t>
  </si>
  <si>
    <t>Només a efectes de tresoreria, aquest pla pot incloure els pagaments i cobraments d'impostos relacionats directament amb despeses del pressupost presentat del projecte (IVA i IRPF).</t>
  </si>
  <si>
    <t>Informació sobre subvencions o ajuts per a la mateixa activitat procedents d'altres departaments, administracions i entitats públiques o privades</t>
  </si>
  <si>
    <t>Institució, entitat o empresa</t>
  </si>
  <si>
    <t>Pública / privada</t>
  </si>
  <si>
    <t>Objecte de l'ajut o subvenció</t>
  </si>
  <si>
    <t>TOTAL</t>
  </si>
  <si>
    <t>Títol del llibre</t>
  </si>
  <si>
    <t xml:space="preserve">Despesa per llibre </t>
  </si>
  <si>
    <t>Pressupost del projecte</t>
  </si>
  <si>
    <t xml:space="preserve">Previsió d'explotació </t>
  </si>
  <si>
    <t>No aplica</t>
  </si>
  <si>
    <t>Traducció</t>
  </si>
  <si>
    <t>2n Trim 26</t>
  </si>
  <si>
    <t>3er Trim 26</t>
  </si>
  <si>
    <t>4rt Trim 26</t>
  </si>
  <si>
    <t>COMPROVACIÓ</t>
  </si>
  <si>
    <t>Data de la concessió</t>
  </si>
  <si>
    <t>Diferencia respecte pestanya Explotació</t>
  </si>
  <si>
    <t>1rt Trim 25</t>
  </si>
  <si>
    <t>1rt Trim 26</t>
  </si>
  <si>
    <t>1rt Trim 27</t>
  </si>
  <si>
    <t>2n Trim 27</t>
  </si>
  <si>
    <t>4rt Trim 27</t>
  </si>
  <si>
    <t>3er Trim 27</t>
  </si>
  <si>
    <t xml:space="preserve"> </t>
  </si>
  <si>
    <t>COMPROVACIÓ Llançament</t>
  </si>
  <si>
    <t>Data de llançament</t>
  </si>
  <si>
    <t>Incloure tants registres com es necessiti</t>
  </si>
  <si>
    <t>Il·lustrador/a</t>
  </si>
  <si>
    <t>Fotògraf/a</t>
  </si>
  <si>
    <t>Contracte de cooedició (paquets tancats)</t>
  </si>
  <si>
    <t>Nom empresa vinculada</t>
  </si>
  <si>
    <t>Producció any anterior</t>
  </si>
  <si>
    <r>
      <t xml:space="preserve">El total de despeses detallades per llibre han de ser les mateixes a les projectades a la pestanya </t>
    </r>
    <r>
      <rPr>
        <b/>
        <sz val="8"/>
        <rFont val="Helvetica*"/>
      </rPr>
      <t>/Pressupost INVERSIÓ</t>
    </r>
  </si>
  <si>
    <t>No</t>
  </si>
  <si>
    <t>Sí</t>
  </si>
  <si>
    <r>
      <t xml:space="preserve">Import de despesa feta amb </t>
    </r>
    <r>
      <rPr>
        <b/>
        <sz val="10"/>
        <rFont val="Helvetica*"/>
      </rPr>
      <t xml:space="preserve">proveïdors </t>
    </r>
    <r>
      <rPr>
        <sz val="10"/>
        <rFont val="Helvetica*"/>
      </rPr>
      <t>amb seu permanent a Catalunya</t>
    </r>
  </si>
  <si>
    <r>
      <t>Import de despesa en</t>
    </r>
    <r>
      <rPr>
        <b/>
        <sz val="10"/>
        <rFont val="Helvetica*"/>
      </rPr>
      <t xml:space="preserve"> nòmines</t>
    </r>
    <r>
      <rPr>
        <sz val="10"/>
        <rFont val="Helvetica*"/>
      </rPr>
      <t>, màxim fins a data de llançament comercial</t>
    </r>
  </si>
  <si>
    <t>Exemplars venuts a la data de presentació d'aquesta sol·licitud</t>
  </si>
  <si>
    <t>Import sol·licitat/ atorgat</t>
  </si>
  <si>
    <t>Altres subvencions sol·licitades/ rebudes</t>
  </si>
  <si>
    <t>Autoria</t>
  </si>
  <si>
    <t>Nº de dones</t>
  </si>
  <si>
    <t>1a edició</t>
  </si>
  <si>
    <t>Públic al que va dirigit</t>
  </si>
  <si>
    <t>Període de llançament de la convocatòria</t>
  </si>
  <si>
    <t>Comissions comercials</t>
  </si>
  <si>
    <t xml:space="preserve">Descomptes </t>
  </si>
  <si>
    <t>(% sobre preu net)</t>
  </si>
  <si>
    <t>Royalties</t>
  </si>
  <si>
    <t>Autor/a</t>
  </si>
  <si>
    <t>És català/na?</t>
  </si>
  <si>
    <t>Nº d'edició / Reimpressió</t>
  </si>
  <si>
    <t>Reimpressió</t>
  </si>
  <si>
    <r>
      <t xml:space="preserve">Campanya publicitària a mitjans de comunicació </t>
    </r>
    <r>
      <rPr>
        <sz val="10"/>
        <color theme="0" tint="-0.499984740745262"/>
        <rFont val="Helvetica*"/>
      </rPr>
      <t>(especificar quins)</t>
    </r>
  </si>
  <si>
    <r>
      <t xml:space="preserve">El total de </t>
    </r>
    <r>
      <rPr>
        <u/>
        <sz val="8"/>
        <rFont val="Helvetica*"/>
      </rPr>
      <t>pagaments</t>
    </r>
    <r>
      <rPr>
        <sz val="8"/>
        <rFont val="Helvetica*"/>
      </rPr>
      <t xml:space="preserve"> ha de ser</t>
    </r>
    <r>
      <rPr>
        <b/>
        <sz val="8"/>
        <rFont val="Helvetica*"/>
      </rPr>
      <t xml:space="preserve"> com a mínim IGUAL</t>
    </r>
    <r>
      <rPr>
        <sz val="8"/>
        <rFont val="Helvetica*"/>
      </rPr>
      <t xml:space="preserve"> al total de despesa indicada a la pestanya</t>
    </r>
    <r>
      <rPr>
        <b/>
        <sz val="8"/>
        <rFont val="Helvetica*"/>
      </rPr>
      <t xml:space="preserve"> </t>
    </r>
    <r>
      <rPr>
        <sz val="8"/>
        <rFont val="Helvetica*"/>
      </rPr>
      <t>de</t>
    </r>
    <r>
      <rPr>
        <b/>
        <sz val="8"/>
        <rFont val="Helvetica*"/>
      </rPr>
      <t xml:space="preserve"> Pressupost INVERSIÓ.</t>
    </r>
  </si>
  <si>
    <r>
      <t xml:space="preserve">El total de </t>
    </r>
    <r>
      <rPr>
        <u/>
        <sz val="8"/>
        <rFont val="Helvetica*"/>
      </rPr>
      <t>cobraments</t>
    </r>
    <r>
      <rPr>
        <sz val="8"/>
        <rFont val="Helvetica*"/>
      </rPr>
      <t xml:space="preserve"> ha de ser </t>
    </r>
    <r>
      <rPr>
        <b/>
        <sz val="8"/>
        <rFont val="Helvetica*"/>
      </rPr>
      <t>com a mínim IGUAL</t>
    </r>
    <r>
      <rPr>
        <sz val="8"/>
        <rFont val="Helvetica*"/>
      </rPr>
      <t xml:space="preserve"> al total d'ingressos previstos indicats a la pestanya </t>
    </r>
    <r>
      <rPr>
        <b/>
        <sz val="8"/>
        <rFont val="Helvetica*"/>
      </rPr>
      <t xml:space="preserve">Explotació. </t>
    </r>
    <r>
      <rPr>
        <sz val="8"/>
        <rFont val="Helvetica*"/>
      </rPr>
      <t>Poden ser superiors si en aquest pla de tresoreria s'inclou l'IVA.</t>
    </r>
  </si>
  <si>
    <t>Autor/a o Autors/es</t>
  </si>
  <si>
    <t>Gènere literari</t>
  </si>
  <si>
    <t>Nº total d'autors/es</t>
  </si>
  <si>
    <t>Nº total d'il·lustradors/es</t>
  </si>
  <si>
    <t>Nº total de traductors/es</t>
  </si>
  <si>
    <t>1rt Trim 28</t>
  </si>
  <si>
    <t>2n Trim 28</t>
  </si>
  <si>
    <t>3er Trim 28</t>
  </si>
  <si>
    <t>4rt Trim 28</t>
  </si>
  <si>
    <t>Fotografia</t>
  </si>
  <si>
    <t>AVISOS (si el següent quadre mostra algún avís, considereu revisió)</t>
  </si>
  <si>
    <r>
      <t xml:space="preserve">Altres </t>
    </r>
    <r>
      <rPr>
        <sz val="10"/>
        <color theme="0" tint="-0.499984740745262"/>
        <rFont val="Helvetica*"/>
      </rPr>
      <t>(especificar quines)</t>
    </r>
  </si>
  <si>
    <t>inici</t>
  </si>
  <si>
    <t>final</t>
  </si>
  <si>
    <t>Total Despeses Directes</t>
  </si>
  <si>
    <t xml:space="preserve">Total Despeses Indirectes. </t>
  </si>
  <si>
    <t xml:space="preserve">Total Despeses </t>
  </si>
  <si>
    <t>Tiratge</t>
  </si>
  <si>
    <t>Català</t>
  </si>
  <si>
    <t>Castellà</t>
  </si>
  <si>
    <t>Altres idiomes</t>
  </si>
  <si>
    <t>Imprès a Catalunya?</t>
  </si>
  <si>
    <t>Producció 2025</t>
  </si>
  <si>
    <t>Nombre TOTAL de títols editats en el 2025</t>
  </si>
  <si>
    <t>Comprovació</t>
  </si>
  <si>
    <t xml:space="preserve">Llibres en llengua catalana </t>
  </si>
  <si>
    <t xml:space="preserve">Llibres en altres llengües </t>
  </si>
  <si>
    <t>Data Llançament</t>
  </si>
  <si>
    <r>
      <t>És important que els referents de venda</t>
    </r>
    <r>
      <rPr>
        <b/>
        <sz val="10"/>
        <rFont val="Helvetica*"/>
      </rPr>
      <t xml:space="preserve"> tinguin relació amb el títol en qüestió,</t>
    </r>
    <r>
      <rPr>
        <sz val="10"/>
        <rFont val="Helvetica*"/>
      </rPr>
      <t xml:space="preserve"> ja sigui per què es tracta d'una reedició, la continuació d'un títol anterior, que sigui del mateix gènere, el públic al que va dirigit, si es tracta del mateix autor, etc.
Els referents que no es poden vincular al títol en qüestió no seran considerats per l'anàlisi de la viabilitat del projecte.</t>
    </r>
  </si>
  <si>
    <r>
      <t xml:space="preserve">IMPORTANT: 
</t>
    </r>
    <r>
      <rPr>
        <sz val="13"/>
        <rFont val="Helvetica*"/>
      </rPr>
      <t>Es requereix que qualsevol títol en paper tingui impresa alguna d'aquestes certificacions: FSC, PEFC, EU Ecolabel o el segell Llibre ecoeditat. Els títols que no compleixin aquest requisit no poden ser inclosos a la sol·licitud</t>
    </r>
  </si>
  <si>
    <t>1rt Trim 29</t>
  </si>
  <si>
    <t>2n Trim 29</t>
  </si>
  <si>
    <t>3er Trim 29</t>
  </si>
  <si>
    <t>4rt Trim 29</t>
  </si>
  <si>
    <t>OMPLIR NOMÉS CEL·LES EN BLANC</t>
  </si>
  <si>
    <t>Nom de l'empresa:</t>
  </si>
  <si>
    <t>Projecte editorial:</t>
  </si>
  <si>
    <r>
      <t xml:space="preserve">Aquest requisit no serà d’aplicació en cas que el projecte o pla editorial contingui íntegrament </t>
    </r>
    <r>
      <rPr>
        <b/>
        <i/>
        <sz val="11"/>
        <rFont val="Helvetica*"/>
      </rPr>
      <t>llibre de còmic i/o novel·la gràfica en català </t>
    </r>
  </si>
  <si>
    <t>Llibres comercialitzats en el 2025</t>
  </si>
  <si>
    <r>
      <t xml:space="preserve">Només cal omplir si és la </t>
    </r>
    <r>
      <rPr>
        <b/>
        <i/>
        <sz val="11"/>
        <rFont val="Helvetica*"/>
      </rPr>
      <t>primera vegada</t>
    </r>
    <r>
      <rPr>
        <i/>
        <sz val="11"/>
        <rFont val="Helvetica*"/>
      </rPr>
      <t xml:space="preserve"> que se sol·licita l'ajut</t>
    </r>
  </si>
  <si>
    <r>
      <t xml:space="preserve">Import de despesa feta amb </t>
    </r>
    <r>
      <rPr>
        <b/>
        <sz val="10"/>
        <rFont val="Helvetica*"/>
      </rPr>
      <t>empreses vinculades</t>
    </r>
  </si>
  <si>
    <t>(els il·lustradors i fotògrafs són considerats autors en el cas dels llibres il·lustrats)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</si>
</sst>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0.00\ &quot;€&quot;;\-#,##0.00\ &quot;€&quot;"/>
    <numFmt numFmtId="44" formatCode="_-* #,##0.00\ &quot;€&quot;_-;\-* #,##0.00\ &quot;€&quot;_-;_-* &quot;-&quot;??\ &quot;€&quot;_-;_-@_-"/>
    <numFmt numFmtId="164" formatCode="_-* #,##0.00\ _€_-;\-* #,##0.00\ _€_-;_-* &quot;-&quot;??\ _€_-;_-@_-"/>
    <numFmt numFmtId="165" formatCode="#,##0\ &quot;€&quot;"/>
    <numFmt numFmtId="166" formatCode="#,##0.00\ &quot;€&quot;"/>
  </numFmts>
  <fonts count="57" x14ac:knownFonts="1">
    <font>
      <sz val="10"/>
      <name val="Arial"/>
    </font>
    <font>
      <sz val="10"/>
      <name val="Arial"/>
      <family val="2"/>
    </font>
    <font>
      <sz val="8"/>
      <name val="Arial"/>
      <family val="2"/>
    </font>
    <font>
      <b/>
      <sz val="11"/>
      <name val="Helvetica*"/>
    </font>
    <font>
      <sz val="11"/>
      <name val="Helvetica*"/>
    </font>
    <font>
      <sz val="10"/>
      <name val="Helvetica*"/>
    </font>
    <font>
      <b/>
      <sz val="10"/>
      <name val="Helvetica*"/>
    </font>
    <font>
      <b/>
      <u/>
      <sz val="10"/>
      <name val="Helvetica*"/>
    </font>
    <font>
      <i/>
      <sz val="9"/>
      <name val="Helvetica*"/>
    </font>
    <font>
      <i/>
      <sz val="10"/>
      <name val="Helvetica*"/>
    </font>
    <font>
      <b/>
      <sz val="12"/>
      <color indexed="9"/>
      <name val="Helvetica*"/>
    </font>
    <font>
      <sz val="10"/>
      <color indexed="9"/>
      <name val="Helvetica*"/>
    </font>
    <font>
      <b/>
      <sz val="10"/>
      <color indexed="9"/>
      <name val="Helvetica*"/>
    </font>
    <font>
      <b/>
      <sz val="12"/>
      <color indexed="60"/>
      <name val="Helvetica*"/>
    </font>
    <font>
      <sz val="10"/>
      <color indexed="62"/>
      <name val="Helvetica*"/>
    </font>
    <font>
      <b/>
      <i/>
      <sz val="11"/>
      <name val="Helvetica*"/>
    </font>
    <font>
      <b/>
      <sz val="12"/>
      <name val="Arial"/>
      <family val="2"/>
    </font>
    <font>
      <sz val="9"/>
      <name val="Helvetica*"/>
    </font>
    <font>
      <b/>
      <sz val="10"/>
      <color indexed="10"/>
      <name val="Helvetica*"/>
    </font>
    <font>
      <sz val="10"/>
      <color indexed="10"/>
      <name val="Helvetica*"/>
    </font>
    <font>
      <i/>
      <sz val="8"/>
      <name val="Helvetica*"/>
    </font>
    <font>
      <b/>
      <sz val="12"/>
      <name val="Helvetica*"/>
    </font>
    <font>
      <b/>
      <sz val="9"/>
      <name val="Helvetica*"/>
    </font>
    <font>
      <b/>
      <sz val="14"/>
      <name val="Helvetica*"/>
    </font>
    <font>
      <b/>
      <sz val="14"/>
      <name val="Arial"/>
      <family val="2"/>
    </font>
    <font>
      <sz val="14"/>
      <name val="Helvetica*"/>
    </font>
    <font>
      <i/>
      <sz val="10"/>
      <color theme="0"/>
      <name val="Helvetica*"/>
    </font>
    <font>
      <sz val="9"/>
      <color theme="0"/>
      <name val="Helvetica*"/>
    </font>
    <font>
      <sz val="8"/>
      <name val="Helvetica*"/>
    </font>
    <font>
      <sz val="10"/>
      <color theme="0" tint="-4.9989318521683403E-2"/>
      <name val="Helvetica*"/>
    </font>
    <font>
      <sz val="10"/>
      <name val="Arial"/>
      <family val="2"/>
    </font>
    <font>
      <sz val="10"/>
      <color rgb="FFC00000"/>
      <name val="Helvetica*"/>
    </font>
    <font>
      <b/>
      <sz val="8"/>
      <color rgb="FFC00000"/>
      <name val="Helvetica*"/>
    </font>
    <font>
      <b/>
      <sz val="8"/>
      <name val="Helvetica*"/>
    </font>
    <font>
      <i/>
      <sz val="10"/>
      <color theme="1"/>
      <name val="Helvetica*"/>
    </font>
    <font>
      <sz val="10"/>
      <color theme="1"/>
      <name val="Helvetica*"/>
    </font>
    <font>
      <b/>
      <sz val="10"/>
      <color indexed="81"/>
      <name val="Helvetica*"/>
    </font>
    <font>
      <sz val="10"/>
      <color indexed="81"/>
      <name val="Helvetica*"/>
    </font>
    <font>
      <b/>
      <sz val="8"/>
      <color rgb="FFFF0000"/>
      <name val="Helvetica*"/>
    </font>
    <font>
      <sz val="10"/>
      <name val="Arial"/>
      <family val="2"/>
    </font>
    <font>
      <sz val="10"/>
      <color theme="0"/>
      <name val="Helvetica*"/>
    </font>
    <font>
      <sz val="10"/>
      <color theme="0" tint="-0.499984740745262"/>
      <name val="Helvetica*"/>
    </font>
    <font>
      <b/>
      <sz val="8"/>
      <color theme="1"/>
      <name val="Helvetica*"/>
    </font>
    <font>
      <sz val="8"/>
      <color rgb="FFFF0000"/>
      <name val="Helvetica*"/>
    </font>
    <font>
      <b/>
      <sz val="10"/>
      <color rgb="FFFF0000"/>
      <name val="Helvetica*"/>
    </font>
    <font>
      <sz val="12"/>
      <name val="Helvetica*"/>
    </font>
    <font>
      <b/>
      <sz val="12"/>
      <color theme="0" tint="-0.499984740745262"/>
      <name val="Helvetica*"/>
    </font>
    <font>
      <u/>
      <sz val="8"/>
      <name val="Helvetica*"/>
    </font>
    <font>
      <sz val="10"/>
      <name val="Calibri"/>
      <family val="2"/>
    </font>
    <font>
      <sz val="10"/>
      <color rgb="FFFF0000"/>
      <name val="Helvetica*"/>
    </font>
    <font>
      <sz val="10"/>
      <color rgb="FF00B050"/>
      <name val="Helvetica*"/>
    </font>
    <font>
      <b/>
      <sz val="12"/>
      <color theme="1"/>
      <name val="Helvetica*"/>
    </font>
    <font>
      <b/>
      <sz val="10"/>
      <color theme="1"/>
      <name val="Helvetica*"/>
    </font>
    <font>
      <sz val="13"/>
      <name val="Helvetica*"/>
    </font>
    <font>
      <b/>
      <sz val="11"/>
      <color rgb="FFC00000"/>
      <name val="Helvetica*"/>
    </font>
    <font>
      <i/>
      <sz val="11"/>
      <name val="Helvetica*"/>
    </font>
    <font>
      <sz val="9"/>
      <color theme="1"/>
      <name val="Helvetica*"/>
    </font>
  </fonts>
  <fills count="14">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rgb="FFFFEFEF"/>
        <bgColor indexed="64"/>
      </patternFill>
    </fill>
    <fill>
      <patternFill patternType="solid">
        <fgColor rgb="FFFFA7A7"/>
        <bgColor indexed="64"/>
      </patternFill>
    </fill>
    <fill>
      <patternFill patternType="solid">
        <fgColor theme="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s>
  <borders count="87">
    <border>
      <left/>
      <right/>
      <top/>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9"/>
      </right>
      <top style="thin">
        <color indexed="9"/>
      </top>
      <bottom/>
      <diagonal/>
    </border>
    <border>
      <left style="medium">
        <color indexed="64"/>
      </left>
      <right style="thin">
        <color indexed="9"/>
      </right>
      <top/>
      <bottom/>
      <diagonal/>
    </border>
    <border>
      <left style="thin">
        <color indexed="9"/>
      </left>
      <right style="thin">
        <color indexed="9"/>
      </right>
      <top style="thin">
        <color indexed="64"/>
      </top>
      <bottom style="thin">
        <color indexed="64"/>
      </bottom>
      <diagonal/>
    </border>
    <border>
      <left style="medium">
        <color indexed="64"/>
      </left>
      <right style="thin">
        <color indexed="9"/>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0" tint="-0.34998626667073579"/>
      </top>
      <bottom style="thin">
        <color theme="0" tint="-0.34998626667073579"/>
      </bottom>
      <diagonal/>
    </border>
    <border>
      <left/>
      <right style="thin">
        <color indexed="55"/>
      </right>
      <top style="thin">
        <color theme="0" tint="-0.34998626667073579"/>
      </top>
      <bottom style="thin">
        <color theme="0" tint="-0.34998626667073579"/>
      </bottom>
      <diagonal/>
    </border>
    <border>
      <left style="medium">
        <color indexed="64"/>
      </left>
      <right style="thin">
        <color indexed="9"/>
      </right>
      <top style="medium">
        <color theme="0"/>
      </top>
      <bottom/>
      <diagonal/>
    </border>
    <border>
      <left style="thin">
        <color indexed="9"/>
      </left>
      <right style="thin">
        <color indexed="9"/>
      </right>
      <top style="medium">
        <color theme="0"/>
      </top>
      <bottom/>
      <diagonal/>
    </border>
    <border>
      <left style="medium">
        <color indexed="64"/>
      </left>
      <right style="thin">
        <color indexed="9"/>
      </right>
      <top style="thin">
        <color indexed="9"/>
      </top>
      <bottom style="medium">
        <color theme="0"/>
      </bottom>
      <diagonal/>
    </border>
    <border>
      <left style="thin">
        <color indexed="9"/>
      </left>
      <right style="thin">
        <color indexed="9"/>
      </right>
      <top style="thin">
        <color indexed="9"/>
      </top>
      <bottom style="medium">
        <color theme="0"/>
      </bottom>
      <diagonal/>
    </border>
    <border>
      <left/>
      <right style="thin">
        <color indexed="9"/>
      </right>
      <top/>
      <bottom/>
      <diagonal/>
    </border>
    <border>
      <left style="thin">
        <color indexed="9"/>
      </left>
      <right style="thin">
        <color indexed="9"/>
      </right>
      <top style="thin">
        <color theme="0"/>
      </top>
      <bottom style="thin">
        <color indexed="64"/>
      </bottom>
      <diagonal/>
    </border>
    <border>
      <left/>
      <right style="thin">
        <color indexed="9"/>
      </right>
      <top style="thin">
        <color theme="0"/>
      </top>
      <bottom style="thin">
        <color indexed="64"/>
      </bottom>
      <diagonal/>
    </border>
    <border>
      <left style="thin">
        <color theme="0"/>
      </left>
      <right style="medium">
        <color indexed="64"/>
      </right>
      <top style="thin">
        <color indexed="64"/>
      </top>
      <bottom style="thin">
        <color theme="0"/>
      </bottom>
      <diagonal/>
    </border>
    <border>
      <left style="thin">
        <color indexed="64"/>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9"/>
      </left>
      <right style="thin">
        <color indexed="9"/>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9"/>
      </right>
      <top style="thin">
        <color indexed="9"/>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9"/>
      </top>
      <bottom style="thin">
        <color indexed="9"/>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9"/>
      </left>
      <right/>
      <top/>
      <bottom style="thin">
        <color indexed="9"/>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9"/>
      </right>
      <top/>
      <bottom style="thin">
        <color indexed="9"/>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9"/>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9"/>
      </left>
      <right/>
      <top style="thin">
        <color indexed="64"/>
      </top>
      <bottom/>
      <diagonal/>
    </border>
    <border>
      <left style="thin">
        <color indexed="9"/>
      </left>
      <right/>
      <top style="thin">
        <color indexed="9"/>
      </top>
      <bottom/>
      <diagonal/>
    </border>
    <border>
      <left style="thin">
        <color indexed="9"/>
      </left>
      <right/>
      <top/>
      <bottom/>
      <diagonal/>
    </border>
    <border>
      <left style="thin">
        <color indexed="9"/>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9"/>
      </top>
      <bottom style="thin">
        <color indexed="9"/>
      </bottom>
      <diagonal/>
    </border>
    <border>
      <left style="medium">
        <color indexed="64"/>
      </left>
      <right style="thin">
        <color indexed="9"/>
      </right>
      <top style="thin">
        <color indexed="9"/>
      </top>
      <bottom style="thin">
        <color indexed="9"/>
      </bottom>
      <diagonal/>
    </border>
    <border>
      <left style="medium">
        <color indexed="64"/>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top/>
      <bottom style="medium">
        <color indexed="64"/>
      </bottom>
      <diagonal/>
    </border>
    <border>
      <left style="medium">
        <color indexed="64"/>
      </left>
      <right/>
      <top style="medium">
        <color indexed="64"/>
      </top>
      <bottom style="thin">
        <color indexed="9"/>
      </bottom>
      <diagonal/>
    </border>
    <border>
      <left style="thin">
        <color indexed="9"/>
      </left>
      <right style="thin">
        <color indexed="9"/>
      </right>
      <top/>
      <bottom style="medium">
        <color indexed="64"/>
      </bottom>
      <diagonal/>
    </border>
    <border>
      <left style="medium">
        <color indexed="64"/>
      </left>
      <right/>
      <top/>
      <bottom style="thin">
        <color indexed="9"/>
      </bottom>
      <diagonal/>
    </border>
  </borders>
  <cellStyleXfs count="6">
    <xf numFmtId="0" fontId="0" fillId="0" borderId="0"/>
    <xf numFmtId="44" fontId="1" fillId="0" borderId="0" applyFont="0" applyFill="0" applyBorder="0" applyAlignment="0" applyProtection="0"/>
    <xf numFmtId="164" fontId="1" fillId="0" borderId="0" applyFont="0" applyFill="0" applyBorder="0" applyAlignment="0" applyProtection="0"/>
    <xf numFmtId="44" fontId="30" fillId="0" borderId="0" applyFont="0" applyFill="0" applyBorder="0" applyAlignment="0" applyProtection="0"/>
    <xf numFmtId="0" fontId="1" fillId="0" borderId="0"/>
    <xf numFmtId="9" fontId="39" fillId="0" borderId="0" applyFont="0" applyFill="0" applyBorder="0" applyAlignment="0" applyProtection="0"/>
  </cellStyleXfs>
  <cellXfs count="392">
    <xf numFmtId="0" fontId="0" fillId="0" borderId="0" xfId="0"/>
    <xf numFmtId="0" fontId="4" fillId="0" borderId="0" xfId="0" applyFont="1" applyProtection="1"/>
    <xf numFmtId="0" fontId="5" fillId="0" borderId="0" xfId="0" applyFont="1" applyProtection="1"/>
    <xf numFmtId="0" fontId="3" fillId="0" borderId="0" xfId="0" applyFont="1" applyProtection="1"/>
    <xf numFmtId="4" fontId="5" fillId="0" borderId="0" xfId="0" applyNumberFormat="1" applyFont="1" applyProtection="1"/>
    <xf numFmtId="0" fontId="5" fillId="0" borderId="0" xfId="0" applyFont="1" applyFill="1" applyProtection="1"/>
    <xf numFmtId="0" fontId="6" fillId="0" borderId="0" xfId="0" applyFont="1" applyBorder="1" applyProtection="1"/>
    <xf numFmtId="49" fontId="5" fillId="0" borderId="0" xfId="0" applyNumberFormat="1" applyFont="1" applyBorder="1" applyAlignment="1" applyProtection="1">
      <alignment horizontal="left"/>
    </xf>
    <xf numFmtId="4" fontId="5" fillId="0" borderId="3" xfId="0" applyNumberFormat="1" applyFont="1" applyBorder="1" applyAlignment="1" applyProtection="1">
      <alignment horizontal="center" vertical="center" wrapText="1"/>
    </xf>
    <xf numFmtId="4" fontId="5" fillId="0" borderId="0" xfId="0" applyNumberFormat="1" applyFont="1" applyFill="1" applyBorder="1" applyAlignment="1" applyProtection="1">
      <alignment horizontal="center"/>
    </xf>
    <xf numFmtId="0" fontId="6" fillId="0" borderId="0" xfId="0" applyFont="1" applyFill="1" applyBorder="1" applyProtection="1"/>
    <xf numFmtId="4" fontId="5" fillId="0" borderId="0" xfId="0" applyNumberFormat="1" applyFont="1" applyBorder="1" applyProtection="1"/>
    <xf numFmtId="0" fontId="5" fillId="0" borderId="0" xfId="0" applyFont="1" applyFill="1" applyBorder="1" applyProtection="1"/>
    <xf numFmtId="0" fontId="5" fillId="0" borderId="0" xfId="0" applyFont="1" applyBorder="1" applyProtection="1"/>
    <xf numFmtId="0" fontId="6" fillId="0" borderId="0" xfId="0" applyFont="1" applyAlignment="1" applyProtection="1">
      <alignment horizontal="right"/>
    </xf>
    <xf numFmtId="0" fontId="5" fillId="0" borderId="0" xfId="0" applyFont="1" applyFill="1" applyBorder="1" applyAlignment="1" applyProtection="1">
      <alignment horizontal="right"/>
    </xf>
    <xf numFmtId="0" fontId="6" fillId="0" borderId="0" xfId="0" applyFont="1" applyBorder="1" applyAlignment="1" applyProtection="1">
      <alignment horizontal="right"/>
    </xf>
    <xf numFmtId="0" fontId="3" fillId="0" borderId="0" xfId="0" applyFont="1" applyBorder="1" applyAlignment="1" applyProtection="1">
      <alignment horizontal="left" vertical="top" wrapText="1"/>
    </xf>
    <xf numFmtId="44" fontId="6" fillId="0" borderId="0" xfId="0" applyNumberFormat="1" applyFont="1" applyFill="1" applyBorder="1" applyProtection="1"/>
    <xf numFmtId="0" fontId="5" fillId="0" borderId="9" xfId="0" applyFont="1" applyBorder="1"/>
    <xf numFmtId="0" fontId="5" fillId="0" borderId="9" xfId="0" applyFont="1" applyBorder="1" applyProtection="1"/>
    <xf numFmtId="0" fontId="5" fillId="0" borderId="9" xfId="0" applyFont="1" applyFill="1" applyBorder="1" applyProtection="1"/>
    <xf numFmtId="0" fontId="5" fillId="0" borderId="9" xfId="0" applyFont="1" applyFill="1" applyBorder="1" applyAlignment="1" applyProtection="1">
      <alignment horizontal="center"/>
    </xf>
    <xf numFmtId="0" fontId="5" fillId="0" borderId="10" xfId="0" applyFont="1" applyBorder="1"/>
    <xf numFmtId="0" fontId="5" fillId="0" borderId="11" xfId="0" applyFont="1" applyBorder="1"/>
    <xf numFmtId="0" fontId="5" fillId="0" borderId="11" xfId="0" applyFont="1" applyBorder="1" applyProtection="1"/>
    <xf numFmtId="0" fontId="5" fillId="0" borderId="9" xfId="0" applyFont="1" applyBorder="1" applyAlignment="1">
      <alignment vertical="center"/>
    </xf>
    <xf numFmtId="0" fontId="5" fillId="0" borderId="9" xfId="0" applyFont="1" applyFill="1" applyBorder="1" applyAlignment="1">
      <alignment vertical="center"/>
    </xf>
    <xf numFmtId="0" fontId="14" fillId="0" borderId="9"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3" fillId="0" borderId="12" xfId="0" applyFont="1" applyBorder="1" applyAlignment="1">
      <alignment vertical="center"/>
    </xf>
    <xf numFmtId="0" fontId="5" fillId="0" borderId="12" xfId="0" applyFont="1" applyBorder="1" applyAlignment="1">
      <alignment vertical="center"/>
    </xf>
    <xf numFmtId="0" fontId="5" fillId="0" borderId="11" xfId="0" applyFont="1" applyFill="1" applyBorder="1" applyAlignment="1">
      <alignment vertical="center"/>
    </xf>
    <xf numFmtId="0" fontId="14" fillId="0" borderId="10" xfId="0" applyFont="1" applyBorder="1" applyAlignment="1">
      <alignment vertical="center"/>
    </xf>
    <xf numFmtId="0" fontId="10" fillId="3" borderId="14" xfId="0" applyFont="1" applyFill="1" applyBorder="1" applyAlignment="1">
      <alignment vertical="center"/>
    </xf>
    <xf numFmtId="0" fontId="10" fillId="3" borderId="15" xfId="0" applyFont="1" applyFill="1" applyBorder="1" applyAlignment="1">
      <alignment vertical="center"/>
    </xf>
    <xf numFmtId="0" fontId="10" fillId="3" borderId="15" xfId="0" applyFont="1" applyFill="1" applyBorder="1" applyAlignment="1">
      <alignment horizontal="center" vertical="center"/>
    </xf>
    <xf numFmtId="0" fontId="11" fillId="3" borderId="15" xfId="0" applyFont="1" applyFill="1" applyBorder="1" applyAlignment="1">
      <alignment horizontal="center" vertical="center"/>
    </xf>
    <xf numFmtId="0" fontId="15" fillId="2" borderId="17" xfId="0" applyFont="1" applyFill="1" applyBorder="1" applyAlignment="1">
      <alignment vertical="center"/>
    </xf>
    <xf numFmtId="0" fontId="5" fillId="0" borderId="19" xfId="0" applyFont="1" applyFill="1" applyBorder="1" applyAlignment="1">
      <alignment vertical="center"/>
    </xf>
    <xf numFmtId="165" fontId="5" fillId="0" borderId="12" xfId="0" applyNumberFormat="1" applyFont="1" applyFill="1" applyBorder="1" applyAlignment="1">
      <alignment horizontal="center" vertical="center"/>
    </xf>
    <xf numFmtId="0" fontId="3" fillId="0" borderId="20" xfId="0" applyFont="1" applyFill="1" applyBorder="1" applyAlignment="1">
      <alignment vertical="center"/>
    </xf>
    <xf numFmtId="3" fontId="13" fillId="0" borderId="8" xfId="0" applyNumberFormat="1" applyFont="1" applyFill="1" applyBorder="1" applyAlignment="1">
      <alignment horizontal="center" vertical="center"/>
    </xf>
    <xf numFmtId="3" fontId="6" fillId="0" borderId="8" xfId="0" applyNumberFormat="1" applyFont="1" applyFill="1" applyBorder="1" applyAlignment="1">
      <alignment horizontal="center" vertical="center"/>
    </xf>
    <xf numFmtId="165" fontId="6" fillId="0" borderId="21" xfId="0" applyNumberFormat="1" applyFont="1" applyFill="1" applyBorder="1" applyAlignment="1">
      <alignment horizontal="center" vertical="center"/>
    </xf>
    <xf numFmtId="0" fontId="5" fillId="0" borderId="20" xfId="0" applyFont="1" applyFill="1" applyBorder="1" applyAlignment="1">
      <alignment vertical="center"/>
    </xf>
    <xf numFmtId="165" fontId="5" fillId="0" borderId="8" xfId="0" applyNumberFormat="1" applyFont="1" applyFill="1" applyBorder="1" applyAlignment="1">
      <alignment horizontal="center" vertical="center"/>
    </xf>
    <xf numFmtId="0" fontId="6" fillId="0" borderId="22" xfId="0" applyFont="1" applyFill="1" applyBorder="1" applyAlignment="1">
      <alignment vertical="center"/>
    </xf>
    <xf numFmtId="0" fontId="5" fillId="0" borderId="9" xfId="0" applyFont="1" applyBorder="1" applyAlignment="1">
      <alignment horizontal="justify" vertical="center"/>
    </xf>
    <xf numFmtId="0" fontId="11" fillId="3" borderId="26" xfId="0" applyFont="1" applyFill="1" applyBorder="1" applyAlignment="1">
      <alignment horizontal="center" vertical="center"/>
    </xf>
    <xf numFmtId="0" fontId="5" fillId="0" borderId="0" xfId="0" applyFont="1" applyBorder="1"/>
    <xf numFmtId="0" fontId="5" fillId="0" borderId="3" xfId="0" applyNumberFormat="1" applyFont="1" applyFill="1" applyBorder="1" applyAlignment="1" applyProtection="1">
      <alignment horizontal="left"/>
      <protection locked="0"/>
    </xf>
    <xf numFmtId="0" fontId="5" fillId="0" borderId="13" xfId="0" applyFont="1" applyBorder="1" applyProtection="1"/>
    <xf numFmtId="0" fontId="19" fillId="0" borderId="10" xfId="0" applyFont="1" applyFill="1" applyBorder="1" applyAlignment="1" applyProtection="1">
      <alignment horizontal="left"/>
    </xf>
    <xf numFmtId="44" fontId="19" fillId="0" borderId="8" xfId="1" applyFont="1" applyBorder="1" applyAlignment="1">
      <alignment horizontal="center"/>
    </xf>
    <xf numFmtId="0" fontId="5" fillId="0" borderId="8" xfId="0" applyFont="1" applyBorder="1"/>
    <xf numFmtId="0" fontId="9" fillId="0" borderId="3" xfId="0" applyFont="1" applyBorder="1"/>
    <xf numFmtId="0" fontId="9" fillId="0" borderId="25" xfId="0" applyFont="1" applyBorder="1"/>
    <xf numFmtId="0" fontId="5" fillId="0" borderId="10" xfId="0" applyFont="1" applyBorder="1" applyProtection="1"/>
    <xf numFmtId="7" fontId="5" fillId="0" borderId="3" xfId="0" applyNumberFormat="1" applyFont="1" applyBorder="1" applyAlignment="1">
      <alignment horizontal="center" vertical="center"/>
    </xf>
    <xf numFmtId="3" fontId="5" fillId="0" borderId="3" xfId="2" applyNumberFormat="1" applyFont="1" applyBorder="1" applyAlignment="1">
      <alignment horizontal="center" vertical="center"/>
    </xf>
    <xf numFmtId="0" fontId="11" fillId="3" borderId="16" xfId="0" applyFont="1" applyFill="1" applyBorder="1" applyAlignment="1">
      <alignment horizontal="center" vertical="center"/>
    </xf>
    <xf numFmtId="0" fontId="17" fillId="0" borderId="9" xfId="0" applyFont="1" applyBorder="1" applyProtection="1"/>
    <xf numFmtId="0" fontId="22" fillId="2" borderId="25" xfId="0" applyFont="1" applyFill="1" applyBorder="1" applyAlignment="1" applyProtection="1">
      <alignment horizontal="center" vertical="center"/>
    </xf>
    <xf numFmtId="4" fontId="22" fillId="2" borderId="25" xfId="0" applyNumberFormat="1" applyFont="1" applyFill="1" applyBorder="1" applyAlignment="1" applyProtection="1">
      <alignment horizontal="center" vertical="center" wrapText="1"/>
    </xf>
    <xf numFmtId="0" fontId="17" fillId="0" borderId="9" xfId="0" applyFont="1" applyBorder="1"/>
    <xf numFmtId="0" fontId="17" fillId="0" borderId="0" xfId="0" applyFont="1" applyBorder="1"/>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20" fillId="0" borderId="0" xfId="0" applyFont="1" applyBorder="1"/>
    <xf numFmtId="0" fontId="5" fillId="0" borderId="32" xfId="0" applyFont="1" applyFill="1" applyBorder="1" applyAlignment="1" applyProtection="1">
      <alignment horizontal="left" vertical="center"/>
    </xf>
    <xf numFmtId="0" fontId="5" fillId="0" borderId="32" xfId="0" applyFont="1" applyFill="1" applyBorder="1" applyProtection="1"/>
    <xf numFmtId="0" fontId="5" fillId="0" borderId="32" xfId="0" applyFont="1" applyFill="1" applyBorder="1" applyProtection="1">
      <protection locked="0"/>
    </xf>
    <xf numFmtId="0" fontId="5" fillId="0" borderId="0" xfId="0" applyFont="1" applyBorder="1" applyProtection="1">
      <protection locked="0"/>
    </xf>
    <xf numFmtId="0" fontId="5" fillId="0" borderId="33" xfId="0" applyFont="1" applyFill="1" applyBorder="1" applyProtection="1">
      <protection locked="0"/>
    </xf>
    <xf numFmtId="0" fontId="23" fillId="0" borderId="0" xfId="0" applyFont="1" applyBorder="1" applyAlignment="1" applyProtection="1">
      <alignment horizontal="left" vertical="top" wrapText="1"/>
    </xf>
    <xf numFmtId="0" fontId="25" fillId="0" borderId="0" xfId="0" applyFont="1" applyProtection="1"/>
    <xf numFmtId="0" fontId="26" fillId="0" borderId="0" xfId="0" applyFont="1" applyProtection="1"/>
    <xf numFmtId="0" fontId="27" fillId="0" borderId="0" xfId="0" applyFont="1" applyBorder="1" applyAlignment="1" applyProtection="1">
      <alignment horizontal="left" vertical="center"/>
    </xf>
    <xf numFmtId="0" fontId="21" fillId="0" borderId="0" xfId="0" applyFont="1" applyAlignment="1" applyProtection="1">
      <alignment horizontal="right" indent="1"/>
    </xf>
    <xf numFmtId="165" fontId="5" fillId="0" borderId="12" xfId="0" applyNumberFormat="1" applyFont="1" applyFill="1" applyBorder="1" applyAlignment="1" applyProtection="1">
      <alignment horizontal="center" vertical="center"/>
      <protection locked="0"/>
    </xf>
    <xf numFmtId="0" fontId="5" fillId="0" borderId="34" xfId="0" applyFont="1" applyFill="1" applyBorder="1" applyAlignment="1">
      <alignment vertical="center"/>
    </xf>
    <xf numFmtId="165" fontId="9" fillId="0" borderId="35" xfId="0" applyNumberFormat="1" applyFont="1" applyFill="1" applyBorder="1" applyAlignment="1">
      <alignment horizontal="center" vertical="center"/>
    </xf>
    <xf numFmtId="165" fontId="5" fillId="0" borderId="35" xfId="0" applyNumberFormat="1" applyFont="1" applyFill="1" applyBorder="1" applyAlignment="1">
      <alignment vertical="center"/>
    </xf>
    <xf numFmtId="0" fontId="5" fillId="0" borderId="36" xfId="0" applyFont="1" applyFill="1" applyBorder="1" applyAlignment="1">
      <alignment vertical="center"/>
    </xf>
    <xf numFmtId="165" fontId="5" fillId="0" borderId="37" xfId="0" applyNumberFormat="1" applyFont="1" applyFill="1" applyBorder="1" applyAlignment="1" applyProtection="1">
      <alignment horizontal="center" vertical="center"/>
      <protection locked="0"/>
    </xf>
    <xf numFmtId="0" fontId="5" fillId="0" borderId="38" xfId="0" applyFont="1" applyBorder="1"/>
    <xf numFmtId="0" fontId="23" fillId="0" borderId="9" xfId="0" applyFont="1" applyFill="1" applyBorder="1" applyProtection="1"/>
    <xf numFmtId="0" fontId="5" fillId="0" borderId="12" xfId="0" applyFont="1" applyFill="1" applyBorder="1" applyProtection="1"/>
    <xf numFmtId="0" fontId="5" fillId="0" borderId="39" xfId="0" applyFont="1" applyBorder="1" applyProtection="1"/>
    <xf numFmtId="0" fontId="7" fillId="0" borderId="9" xfId="0" applyFont="1" applyBorder="1"/>
    <xf numFmtId="0" fontId="5" fillId="7" borderId="3" xfId="0" applyFont="1" applyFill="1" applyBorder="1" applyAlignment="1">
      <alignment horizontal="center" vertical="center" wrapText="1"/>
    </xf>
    <xf numFmtId="0" fontId="5" fillId="0" borderId="3" xfId="0" applyFont="1" applyBorder="1"/>
    <xf numFmtId="166" fontId="5" fillId="0" borderId="3" xfId="0" applyNumberFormat="1" applyFont="1" applyBorder="1" applyAlignment="1">
      <alignment horizontal="center"/>
    </xf>
    <xf numFmtId="0" fontId="9" fillId="0" borderId="9" xfId="0" applyFont="1" applyBorder="1"/>
    <xf numFmtId="0" fontId="5" fillId="0" borderId="41" xfId="0" applyFont="1" applyBorder="1" applyProtection="1"/>
    <xf numFmtId="0" fontId="24" fillId="0" borderId="10" xfId="0" applyFont="1" applyBorder="1" applyAlignment="1" applyProtection="1">
      <alignment horizontal="left" vertical="center"/>
    </xf>
    <xf numFmtId="0" fontId="5" fillId="0" borderId="12" xfId="0" applyFont="1" applyBorder="1" applyProtection="1"/>
    <xf numFmtId="0" fontId="5" fillId="0" borderId="38" xfId="0" applyFont="1" applyFill="1" applyBorder="1" applyAlignment="1">
      <alignment vertical="center"/>
    </xf>
    <xf numFmtId="0" fontId="5" fillId="0" borderId="9" xfId="0" applyFont="1" applyBorder="1" applyAlignment="1">
      <alignment vertical="center" wrapText="1"/>
    </xf>
    <xf numFmtId="0" fontId="14" fillId="0" borderId="9" xfId="0" applyFont="1" applyBorder="1" applyAlignment="1">
      <alignment vertical="center" wrapText="1"/>
    </xf>
    <xf numFmtId="0" fontId="5" fillId="0" borderId="0" xfId="0" applyNumberFormat="1" applyFont="1" applyFill="1" applyBorder="1" applyAlignment="1" applyProtection="1">
      <alignment horizontal="center"/>
    </xf>
    <xf numFmtId="0" fontId="5" fillId="0" borderId="0" xfId="0" applyNumberFormat="1" applyFont="1" applyFill="1" applyBorder="1" applyProtection="1"/>
    <xf numFmtId="0" fontId="28" fillId="0" borderId="13" xfId="0" applyFont="1" applyBorder="1"/>
    <xf numFmtId="0" fontId="0" fillId="0" borderId="10" xfId="0" applyBorder="1" applyAlignment="1" applyProtection="1">
      <alignment vertical="center"/>
    </xf>
    <xf numFmtId="0" fontId="5" fillId="0" borderId="10" xfId="0" applyFont="1" applyBorder="1" applyAlignment="1">
      <alignment vertical="center"/>
    </xf>
    <xf numFmtId="0" fontId="5" fillId="0" borderId="0" xfId="0" applyFont="1" applyBorder="1" applyAlignment="1">
      <alignment vertical="center"/>
    </xf>
    <xf numFmtId="0" fontId="16" fillId="0" borderId="9" xfId="0" applyFont="1" applyBorder="1" applyAlignment="1" applyProtection="1">
      <alignment vertical="center"/>
    </xf>
    <xf numFmtId="0" fontId="3" fillId="0" borderId="9" xfId="0" applyFont="1" applyBorder="1" applyAlignment="1" applyProtection="1">
      <alignment horizontal="left" vertical="center" wrapText="1"/>
    </xf>
    <xf numFmtId="0" fontId="5" fillId="0" borderId="9" xfId="0" applyFont="1" applyBorder="1" applyAlignment="1" applyProtection="1">
      <alignment vertical="center"/>
    </xf>
    <xf numFmtId="0" fontId="6" fillId="0" borderId="9" xfId="0" applyFont="1" applyBorder="1" applyAlignment="1" applyProtection="1">
      <alignment vertical="center"/>
    </xf>
    <xf numFmtId="0" fontId="6" fillId="0" borderId="9" xfId="0" applyFont="1" applyBorder="1" applyAlignment="1" applyProtection="1">
      <alignment horizontal="right" vertical="center"/>
    </xf>
    <xf numFmtId="14" fontId="5" fillId="0" borderId="3" xfId="0" applyNumberFormat="1" applyFont="1" applyBorder="1" applyAlignment="1">
      <alignment horizontal="center"/>
    </xf>
    <xf numFmtId="0" fontId="28" fillId="0" borderId="9" xfId="0" applyFont="1" applyBorder="1"/>
    <xf numFmtId="0" fontId="9" fillId="0" borderId="3" xfId="0" applyNumberFormat="1" applyFont="1" applyFill="1" applyBorder="1" applyProtection="1">
      <protection locked="0"/>
    </xf>
    <xf numFmtId="14" fontId="5" fillId="0" borderId="3" xfId="0" applyNumberFormat="1" applyFont="1" applyFill="1" applyBorder="1" applyAlignment="1" applyProtection="1">
      <alignment horizontal="left"/>
      <protection locked="0"/>
    </xf>
    <xf numFmtId="0" fontId="34" fillId="0" borderId="0" xfId="0" applyFont="1"/>
    <xf numFmtId="0" fontId="5" fillId="0" borderId="0" xfId="0" applyFont="1"/>
    <xf numFmtId="0" fontId="35" fillId="0" borderId="0" xfId="0" applyFont="1"/>
    <xf numFmtId="0" fontId="3" fillId="0" borderId="0" xfId="0" applyFont="1" applyFill="1" applyProtection="1"/>
    <xf numFmtId="49" fontId="5" fillId="0" borderId="0" xfId="0" applyNumberFormat="1" applyFont="1" applyFill="1" applyBorder="1" applyAlignment="1" applyProtection="1">
      <alignment horizontal="left"/>
    </xf>
    <xf numFmtId="0" fontId="5" fillId="0" borderId="11" xfId="0" applyFont="1" applyFill="1" applyBorder="1"/>
    <xf numFmtId="0" fontId="9" fillId="0" borderId="11" xfId="0" applyFont="1" applyFill="1" applyBorder="1"/>
    <xf numFmtId="0" fontId="34" fillId="0" borderId="0" xfId="0" applyFont="1" applyFill="1"/>
    <xf numFmtId="7" fontId="5" fillId="12" borderId="3" xfId="0" applyNumberFormat="1" applyFont="1" applyFill="1" applyBorder="1" applyAlignment="1">
      <alignment horizontal="center" vertical="center"/>
    </xf>
    <xf numFmtId="0" fontId="6" fillId="2" borderId="3" xfId="0" applyFont="1" applyFill="1" applyBorder="1" applyAlignment="1">
      <alignment horizontal="left" vertical="center"/>
    </xf>
    <xf numFmtId="0" fontId="6" fillId="7" borderId="3" xfId="0" applyFont="1" applyFill="1" applyBorder="1" applyAlignment="1">
      <alignment horizontal="center" vertical="center"/>
    </xf>
    <xf numFmtId="0" fontId="6" fillId="7" borderId="3" xfId="0" applyFont="1" applyFill="1" applyBorder="1" applyAlignment="1">
      <alignment horizontal="center" vertical="center" wrapText="1"/>
    </xf>
    <xf numFmtId="4" fontId="5" fillId="0" borderId="45" xfId="4" applyNumberFormat="1" applyFont="1" applyBorder="1" applyAlignment="1">
      <alignment horizontal="center" vertical="center" wrapText="1"/>
    </xf>
    <xf numFmtId="0" fontId="6" fillId="0" borderId="0" xfId="0" applyFont="1" applyAlignment="1" applyProtection="1">
      <alignment vertical="center"/>
    </xf>
    <xf numFmtId="7" fontId="5" fillId="0" borderId="3" xfId="1" applyNumberFormat="1" applyFont="1" applyFill="1" applyBorder="1" applyAlignment="1" applyProtection="1">
      <alignment horizontal="center" vertical="center"/>
      <protection locked="0"/>
    </xf>
    <xf numFmtId="44" fontId="5" fillId="12" borderId="3" xfId="0" applyNumberFormat="1" applyFont="1" applyFill="1" applyBorder="1"/>
    <xf numFmtId="0" fontId="5" fillId="6" borderId="12" xfId="0" applyFont="1" applyFill="1" applyBorder="1"/>
    <xf numFmtId="0" fontId="5" fillId="6" borderId="0" xfId="0" applyFont="1" applyFill="1" applyBorder="1"/>
    <xf numFmtId="0" fontId="14" fillId="0" borderId="11" xfId="0" applyFont="1" applyBorder="1" applyAlignment="1">
      <alignment vertical="center"/>
    </xf>
    <xf numFmtId="0" fontId="14" fillId="0" borderId="8" xfId="0" applyFont="1" applyBorder="1" applyAlignment="1">
      <alignment vertical="center"/>
    </xf>
    <xf numFmtId="0" fontId="5" fillId="6" borderId="0" xfId="0" applyFont="1" applyFill="1" applyBorder="1" applyAlignment="1">
      <alignment vertical="center"/>
    </xf>
    <xf numFmtId="0" fontId="6" fillId="2" borderId="4" xfId="0" applyFont="1" applyFill="1" applyBorder="1" applyAlignment="1">
      <alignment horizontal="center" vertical="center" wrapText="1"/>
    </xf>
    <xf numFmtId="14" fontId="5" fillId="10" borderId="43" xfId="0" applyNumberFormat="1" applyFont="1" applyFill="1" applyBorder="1" applyAlignment="1">
      <alignment horizontal="center" vertical="center" wrapText="1"/>
    </xf>
    <xf numFmtId="9" fontId="5" fillId="0" borderId="3" xfId="5" applyFont="1" applyBorder="1" applyAlignment="1">
      <alignment horizontal="center" vertical="center"/>
    </xf>
    <xf numFmtId="3" fontId="5" fillId="0" borderId="3" xfId="0" applyNumberFormat="1" applyFont="1" applyFill="1" applyBorder="1" applyAlignment="1" applyProtection="1">
      <alignment horizontal="left"/>
      <protection locked="0"/>
    </xf>
    <xf numFmtId="3" fontId="9" fillId="0" borderId="3" xfId="1" applyNumberFormat="1" applyFont="1" applyFill="1" applyBorder="1" applyAlignment="1" applyProtection="1">
      <alignment horizontal="left" vertical="center"/>
      <protection locked="0"/>
    </xf>
    <xf numFmtId="0" fontId="5" fillId="0" borderId="3" xfId="0" applyNumberFormat="1" applyFont="1" applyFill="1" applyBorder="1" applyAlignment="1" applyProtection="1">
      <alignment horizontal="center"/>
      <protection locked="0"/>
    </xf>
    <xf numFmtId="0" fontId="32" fillId="0" borderId="42" xfId="0" applyFont="1" applyFill="1" applyBorder="1" applyAlignment="1" applyProtection="1">
      <alignment horizontal="right"/>
    </xf>
    <xf numFmtId="44" fontId="33" fillId="0" borderId="43" xfId="0" applyNumberFormat="1" applyFont="1" applyFill="1" applyBorder="1" applyAlignment="1" applyProtection="1">
      <alignment horizontal="center"/>
    </xf>
    <xf numFmtId="0" fontId="5" fillId="0" borderId="13" xfId="0" applyFont="1" applyFill="1" applyBorder="1" applyAlignment="1">
      <alignment vertical="center"/>
    </xf>
    <xf numFmtId="0" fontId="40" fillId="0" borderId="0" xfId="0" applyFont="1" applyProtection="1"/>
    <xf numFmtId="0" fontId="23" fillId="0" borderId="0" xfId="0" applyFont="1" applyProtection="1"/>
    <xf numFmtId="0" fontId="21" fillId="0" borderId="0" xfId="0" applyFont="1" applyProtection="1"/>
    <xf numFmtId="0" fontId="5" fillId="0" borderId="0" xfId="0" applyFont="1" applyAlignment="1" applyProtection="1">
      <alignment vertical="center"/>
    </xf>
    <xf numFmtId="49" fontId="5" fillId="0" borderId="0" xfId="0" applyNumberFormat="1" applyFont="1" applyBorder="1" applyAlignment="1" applyProtection="1">
      <alignment horizontal="left"/>
      <protection locked="0"/>
    </xf>
    <xf numFmtId="0" fontId="5" fillId="0" borderId="0" xfId="0" applyFont="1" applyBorder="1" applyAlignment="1">
      <alignment horizontal="left"/>
    </xf>
    <xf numFmtId="0" fontId="5" fillId="0" borderId="12" xfId="0" applyFont="1" applyFill="1" applyBorder="1"/>
    <xf numFmtId="0" fontId="5" fillId="0" borderId="10" xfId="0" applyFont="1" applyFill="1" applyBorder="1"/>
    <xf numFmtId="0" fontId="43" fillId="0" borderId="0" xfId="0" applyFont="1" applyProtection="1"/>
    <xf numFmtId="0" fontId="35" fillId="0" borderId="0" xfId="0" applyFont="1" applyFill="1"/>
    <xf numFmtId="0" fontId="32" fillId="0" borderId="0" xfId="0" applyFont="1" applyFill="1" applyAlignment="1" applyProtection="1">
      <alignment vertical="center"/>
    </xf>
    <xf numFmtId="0" fontId="29" fillId="0" borderId="0" xfId="0" applyFont="1" applyFill="1" applyProtection="1"/>
    <xf numFmtId="0" fontId="5" fillId="0" borderId="0" xfId="0" applyFont="1" applyFill="1" applyAlignment="1" applyProtection="1">
      <alignment vertical="center"/>
    </xf>
    <xf numFmtId="0" fontId="32" fillId="0" borderId="0" xfId="0" applyFont="1" applyAlignment="1" applyProtection="1">
      <alignment vertical="center"/>
    </xf>
    <xf numFmtId="4" fontId="6" fillId="2" borderId="3" xfId="0" applyNumberFormat="1" applyFont="1" applyFill="1" applyBorder="1" applyAlignment="1" applyProtection="1">
      <alignment horizontal="center" vertical="center" wrapText="1"/>
    </xf>
    <xf numFmtId="44" fontId="6" fillId="0" borderId="0" xfId="3" applyFont="1" applyAlignment="1" applyProtection="1">
      <alignment horizontal="right"/>
    </xf>
    <xf numFmtId="0" fontId="44" fillId="0" borderId="40" xfId="0" applyFont="1" applyBorder="1" applyAlignment="1" applyProtection="1">
      <alignment horizontal="center" wrapText="1"/>
    </xf>
    <xf numFmtId="0" fontId="6" fillId="0" borderId="11" xfId="0" applyFont="1" applyBorder="1" applyAlignment="1">
      <alignment horizontal="right"/>
    </xf>
    <xf numFmtId="0" fontId="28" fillId="0" borderId="12" xfId="0" applyFont="1" applyFill="1" applyBorder="1" applyAlignment="1">
      <alignment vertical="center"/>
    </xf>
    <xf numFmtId="0" fontId="5" fillId="6" borderId="9" xfId="0" applyFont="1" applyFill="1" applyBorder="1" applyAlignment="1">
      <alignment vertical="center"/>
    </xf>
    <xf numFmtId="0" fontId="5" fillId="0" borderId="11" xfId="0" applyFont="1" applyFill="1" applyBorder="1" applyProtection="1"/>
    <xf numFmtId="0" fontId="5" fillId="0" borderId="13" xfId="0" applyFont="1" applyFill="1" applyBorder="1" applyProtection="1"/>
    <xf numFmtId="0" fontId="5" fillId="0" borderId="8" xfId="0" applyFont="1" applyFill="1" applyBorder="1" applyProtection="1"/>
    <xf numFmtId="0" fontId="5" fillId="0" borderId="49" xfId="0" applyFont="1" applyFill="1" applyBorder="1" applyProtection="1"/>
    <xf numFmtId="0" fontId="23" fillId="0" borderId="12" xfId="0" applyFont="1" applyFill="1" applyBorder="1" applyProtection="1"/>
    <xf numFmtId="0" fontId="23" fillId="0" borderId="0" xfId="0" applyFont="1" applyFill="1" applyBorder="1" applyProtection="1"/>
    <xf numFmtId="0" fontId="21" fillId="0" borderId="0" xfId="0" applyFont="1" applyFill="1" applyBorder="1" applyAlignment="1" applyProtection="1">
      <alignment horizontal="center"/>
    </xf>
    <xf numFmtId="0" fontId="32" fillId="10" borderId="3" xfId="0" applyFont="1" applyFill="1" applyBorder="1" applyAlignment="1" applyProtection="1">
      <alignment horizontal="center" vertical="center" wrapText="1"/>
    </xf>
    <xf numFmtId="0" fontId="5" fillId="12" borderId="3" xfId="0" applyNumberFormat="1" applyFont="1" applyFill="1" applyBorder="1" applyAlignment="1">
      <alignment horizontal="left"/>
    </xf>
    <xf numFmtId="0" fontId="3" fillId="0" borderId="0" xfId="0" applyFont="1" applyBorder="1" applyAlignment="1">
      <alignment horizontal="center" vertical="center"/>
    </xf>
    <xf numFmtId="0" fontId="5" fillId="0" borderId="0" xfId="0" applyFont="1" applyBorder="1" applyAlignment="1">
      <alignment horizontal="left" vertical="center" wrapText="1"/>
    </xf>
    <xf numFmtId="0" fontId="31" fillId="6" borderId="0" xfId="0" applyFont="1" applyFill="1" applyBorder="1" applyAlignment="1">
      <alignment vertical="center"/>
    </xf>
    <xf numFmtId="0" fontId="23" fillId="0" borderId="9" xfId="0" applyFont="1" applyBorder="1" applyAlignment="1" applyProtection="1">
      <alignment horizontal="left" vertical="center"/>
    </xf>
    <xf numFmtId="0" fontId="25" fillId="0" borderId="9" xfId="0" applyFont="1" applyBorder="1" applyAlignment="1">
      <alignment horizontal="left" vertical="center"/>
    </xf>
    <xf numFmtId="0" fontId="28" fillId="0" borderId="9" xfId="0" applyFont="1" applyBorder="1" applyAlignment="1" applyProtection="1">
      <alignment vertical="center"/>
    </xf>
    <xf numFmtId="0" fontId="29" fillId="0" borderId="9" xfId="0" applyFont="1" applyBorder="1" applyAlignment="1">
      <alignment vertical="center"/>
    </xf>
    <xf numFmtId="14" fontId="5" fillId="0" borderId="9" xfId="0" applyNumberFormat="1" applyFont="1" applyBorder="1" applyAlignment="1">
      <alignment vertical="center"/>
    </xf>
    <xf numFmtId="0" fontId="28" fillId="0" borderId="9" xfId="0" applyFont="1" applyBorder="1" applyAlignment="1">
      <alignment vertical="center"/>
    </xf>
    <xf numFmtId="0" fontId="21" fillId="0" borderId="9" xfId="0" applyFont="1" applyBorder="1" applyAlignment="1" applyProtection="1">
      <alignment horizontal="left" vertical="center"/>
    </xf>
    <xf numFmtId="0" fontId="3" fillId="0" borderId="11" xfId="0" applyFont="1" applyBorder="1" applyAlignment="1" applyProtection="1">
      <alignment horizontal="left" vertical="center" wrapText="1"/>
    </xf>
    <xf numFmtId="0" fontId="5" fillId="0" borderId="13" xfId="0" applyFont="1" applyBorder="1" applyAlignment="1" applyProtection="1">
      <alignment vertical="center"/>
    </xf>
    <xf numFmtId="0" fontId="44" fillId="0" borderId="44" xfId="0" applyFont="1" applyBorder="1" applyAlignment="1" applyProtection="1">
      <alignment horizontal="center" vertical="center"/>
    </xf>
    <xf numFmtId="0" fontId="28" fillId="0" borderId="11" xfId="0" applyFont="1" applyBorder="1" applyAlignment="1">
      <alignment vertical="center"/>
    </xf>
    <xf numFmtId="0" fontId="9" fillId="12" borderId="3" xfId="0" applyNumberFormat="1" applyFont="1" applyFill="1" applyBorder="1" applyAlignment="1" applyProtection="1">
      <alignment horizontal="left" vertical="center"/>
      <protection locked="0"/>
    </xf>
    <xf numFmtId="0" fontId="5" fillId="0" borderId="3" xfId="0" applyNumberFormat="1" applyFont="1" applyFill="1" applyBorder="1" applyAlignment="1" applyProtection="1">
      <alignment horizontal="left" vertical="center"/>
      <protection locked="0"/>
    </xf>
    <xf numFmtId="0" fontId="5" fillId="0" borderId="3" xfId="0" applyNumberFormat="1" applyFont="1" applyFill="1" applyBorder="1" applyAlignment="1" applyProtection="1">
      <alignment horizontal="center" vertical="center"/>
      <protection locked="0"/>
    </xf>
    <xf numFmtId="3" fontId="5" fillId="0" borderId="3" xfId="0" applyNumberFormat="1" applyFont="1" applyFill="1" applyBorder="1" applyAlignment="1" applyProtection="1">
      <alignment horizontal="center" vertical="center"/>
      <protection locked="0"/>
    </xf>
    <xf numFmtId="14" fontId="5" fillId="0" borderId="3" xfId="0" applyNumberFormat="1" applyFont="1" applyFill="1" applyBorder="1" applyAlignment="1" applyProtection="1">
      <alignment horizontal="center" vertical="center"/>
      <protection locked="0"/>
    </xf>
    <xf numFmtId="0" fontId="5" fillId="0" borderId="3" xfId="0" applyFont="1" applyBorder="1" applyAlignment="1">
      <alignment vertical="center"/>
    </xf>
    <xf numFmtId="0" fontId="33" fillId="0" borderId="11" xfId="0" applyFont="1" applyBorder="1" applyAlignment="1">
      <alignment vertical="center"/>
    </xf>
    <xf numFmtId="0" fontId="6" fillId="13" borderId="3" xfId="4" applyNumberFormat="1" applyFont="1" applyFill="1" applyBorder="1" applyAlignment="1">
      <alignment horizontal="center" vertical="center"/>
    </xf>
    <xf numFmtId="0" fontId="6" fillId="0" borderId="9" xfId="0" applyFont="1" applyBorder="1" applyAlignment="1">
      <alignment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46" xfId="0" applyFont="1" applyBorder="1" applyAlignment="1">
      <alignment vertical="center"/>
    </xf>
    <xf numFmtId="0" fontId="9" fillId="0" borderId="3" xfId="0" applyNumberFormat="1" applyFont="1" applyFill="1" applyBorder="1" applyAlignment="1" applyProtection="1">
      <alignment vertical="center"/>
      <protection locked="0"/>
    </xf>
    <xf numFmtId="14" fontId="5" fillId="0" borderId="3" xfId="0" applyNumberFormat="1" applyFont="1" applyFill="1" applyBorder="1" applyAlignment="1" applyProtection="1">
      <alignment vertical="center"/>
      <protection locked="0"/>
    </xf>
    <xf numFmtId="0" fontId="5" fillId="0" borderId="3" xfId="0" applyNumberFormat="1" applyFont="1" applyFill="1" applyBorder="1" applyAlignment="1" applyProtection="1">
      <alignment vertical="center"/>
      <protection locked="0"/>
    </xf>
    <xf numFmtId="3" fontId="5" fillId="0" borderId="0" xfId="0" applyNumberFormat="1" applyFont="1" applyFill="1" applyBorder="1" applyAlignment="1" applyProtection="1">
      <alignment horizontal="center" vertical="center"/>
      <protection locked="0"/>
    </xf>
    <xf numFmtId="0" fontId="5" fillId="0" borderId="12" xfId="0" applyFont="1" applyBorder="1" applyAlignment="1">
      <alignment horizontal="left" vertical="center"/>
    </xf>
    <xf numFmtId="0" fontId="25" fillId="0" borderId="13" xfId="0" applyFont="1" applyBorder="1" applyAlignment="1">
      <alignment horizontal="left" vertical="center"/>
    </xf>
    <xf numFmtId="0" fontId="6" fillId="2" borderId="7" xfId="0" applyFont="1" applyFill="1" applyBorder="1" applyAlignment="1">
      <alignment horizontal="center" vertical="center" wrapText="1"/>
    </xf>
    <xf numFmtId="0" fontId="5" fillId="0" borderId="7" xfId="0" applyNumberFormat="1" applyFont="1" applyFill="1" applyBorder="1" applyAlignment="1" applyProtection="1">
      <alignment horizontal="center" vertical="center"/>
      <protection locked="0"/>
    </xf>
    <xf numFmtId="1" fontId="9" fillId="0" borderId="4" xfId="1" applyNumberFormat="1" applyFont="1" applyFill="1" applyBorder="1" applyAlignment="1" applyProtection="1">
      <alignment horizontal="left" vertical="center"/>
      <protection locked="0"/>
    </xf>
    <xf numFmtId="0" fontId="6" fillId="8" borderId="17" xfId="0" applyFont="1" applyFill="1" applyBorder="1" applyAlignment="1">
      <alignment horizontal="center" vertical="center" wrapText="1"/>
    </xf>
    <xf numFmtId="0" fontId="6" fillId="8" borderId="18" xfId="0" applyFont="1" applyFill="1" applyBorder="1" applyAlignment="1">
      <alignment horizontal="center" vertical="center" wrapText="1"/>
    </xf>
    <xf numFmtId="3" fontId="5" fillId="0" borderId="17" xfId="0" applyNumberFormat="1" applyFont="1" applyFill="1" applyBorder="1" applyAlignment="1" applyProtection="1">
      <alignment horizontal="center" vertical="center"/>
      <protection locked="0"/>
    </xf>
    <xf numFmtId="3" fontId="5" fillId="0" borderId="18" xfId="0" applyNumberFormat="1" applyFont="1" applyFill="1" applyBorder="1" applyAlignment="1" applyProtection="1">
      <alignment horizontal="center" vertical="center"/>
      <protection locked="0"/>
    </xf>
    <xf numFmtId="3" fontId="5" fillId="0" borderId="23" xfId="0" applyNumberFormat="1" applyFont="1" applyFill="1" applyBorder="1" applyAlignment="1" applyProtection="1">
      <alignment horizontal="center" vertical="center"/>
      <protection locked="0"/>
    </xf>
    <xf numFmtId="3" fontId="5" fillId="0" borderId="24" xfId="0" applyNumberFormat="1" applyFont="1" applyFill="1" applyBorder="1" applyAlignment="1" applyProtection="1">
      <alignment horizontal="center" vertical="center"/>
      <protection locked="0"/>
    </xf>
    <xf numFmtId="0" fontId="25" fillId="0" borderId="11" xfId="0" applyFont="1" applyBorder="1" applyAlignment="1">
      <alignment horizontal="left" vertical="center"/>
    </xf>
    <xf numFmtId="0" fontId="6" fillId="13" borderId="7" xfId="4" applyNumberFormat="1" applyFont="1" applyFill="1" applyBorder="1" applyAlignment="1">
      <alignment horizontal="center" vertical="center"/>
    </xf>
    <xf numFmtId="0" fontId="6" fillId="13" borderId="4" xfId="4" applyNumberFormat="1" applyFont="1" applyFill="1" applyBorder="1" applyAlignment="1">
      <alignment horizontal="center" vertical="center"/>
    </xf>
    <xf numFmtId="0" fontId="25" fillId="0" borderId="12" xfId="0" applyFont="1" applyBorder="1" applyAlignment="1">
      <alignment horizontal="left" vertical="center"/>
    </xf>
    <xf numFmtId="3" fontId="6" fillId="13" borderId="55" xfId="4" applyNumberFormat="1" applyFont="1" applyFill="1" applyBorder="1" applyAlignment="1">
      <alignment horizontal="center" vertical="center"/>
    </xf>
    <xf numFmtId="3" fontId="6" fillId="13" borderId="56" xfId="4" applyNumberFormat="1" applyFont="1" applyFill="1" applyBorder="1" applyAlignment="1">
      <alignment horizontal="center" vertical="center"/>
    </xf>
    <xf numFmtId="3" fontId="6" fillId="13" borderId="57" xfId="4" applyNumberFormat="1" applyFont="1" applyFill="1" applyBorder="1" applyAlignment="1">
      <alignment horizontal="center" vertical="center"/>
    </xf>
    <xf numFmtId="0" fontId="38" fillId="0" borderId="0" xfId="0" applyFont="1" applyAlignment="1">
      <alignment wrapText="1"/>
    </xf>
    <xf numFmtId="0" fontId="48" fillId="0" borderId="0" xfId="0" applyFont="1" applyAlignment="1">
      <alignment vertical="center"/>
    </xf>
    <xf numFmtId="0" fontId="6" fillId="0" borderId="0" xfId="0" applyFont="1" applyBorder="1" applyAlignment="1" applyProtection="1">
      <alignment horizontal="left"/>
    </xf>
    <xf numFmtId="49" fontId="6" fillId="0" borderId="0" xfId="0" applyNumberFormat="1" applyFont="1" applyFill="1" applyBorder="1" applyProtection="1"/>
    <xf numFmtId="0" fontId="6" fillId="0" borderId="58" xfId="0" applyFont="1" applyBorder="1" applyAlignment="1" applyProtection="1">
      <alignment vertical="top"/>
    </xf>
    <xf numFmtId="4" fontId="5" fillId="0" borderId="58" xfId="0" applyNumberFormat="1" applyFont="1" applyBorder="1" applyProtection="1"/>
    <xf numFmtId="44" fontId="5" fillId="0" borderId="58" xfId="3" applyFont="1" applyBorder="1" applyProtection="1"/>
    <xf numFmtId="0" fontId="49" fillId="0" borderId="59" xfId="0" applyFont="1" applyBorder="1" applyAlignment="1" applyProtection="1">
      <alignment horizontal="left" indent="1"/>
    </xf>
    <xf numFmtId="44" fontId="5" fillId="0" borderId="60" xfId="0" applyNumberFormat="1" applyFont="1" applyBorder="1" applyProtection="1"/>
    <xf numFmtId="0" fontId="5" fillId="0" borderId="61" xfId="0" applyFont="1" applyBorder="1" applyProtection="1"/>
    <xf numFmtId="44" fontId="5" fillId="0" borderId="62" xfId="0" applyNumberFormat="1" applyFont="1" applyBorder="1" applyProtection="1"/>
    <xf numFmtId="0" fontId="6" fillId="0" borderId="52" xfId="0" applyFont="1" applyBorder="1" applyAlignment="1" applyProtection="1">
      <alignment vertical="top"/>
    </xf>
    <xf numFmtId="4" fontId="5" fillId="0" borderId="53" xfId="0" applyNumberFormat="1" applyFont="1" applyBorder="1" applyProtection="1"/>
    <xf numFmtId="44" fontId="5" fillId="0" borderId="54" xfId="3" applyFont="1" applyBorder="1" applyProtection="1"/>
    <xf numFmtId="44" fontId="5" fillId="0" borderId="60" xfId="3" applyFont="1" applyBorder="1" applyProtection="1"/>
    <xf numFmtId="0" fontId="24" fillId="0" borderId="10" xfId="0" applyFont="1" applyBorder="1" applyAlignment="1" applyProtection="1">
      <alignment horizontal="left" vertical="center"/>
    </xf>
    <xf numFmtId="49" fontId="6" fillId="2" borderId="3" xfId="0" applyNumberFormat="1" applyFont="1" applyFill="1" applyBorder="1" applyAlignment="1">
      <alignment horizontal="center" vertical="center"/>
    </xf>
    <xf numFmtId="0" fontId="5" fillId="0" borderId="63" xfId="0" applyFont="1" applyBorder="1" applyAlignment="1">
      <alignment vertical="center"/>
    </xf>
    <xf numFmtId="0" fontId="5" fillId="6" borderId="11" xfId="0" applyFont="1" applyFill="1" applyBorder="1" applyAlignment="1">
      <alignment vertical="center"/>
    </xf>
    <xf numFmtId="0" fontId="5" fillId="0" borderId="0" xfId="0" applyFont="1" applyFill="1" applyBorder="1" applyAlignment="1">
      <alignment vertical="center"/>
    </xf>
    <xf numFmtId="0" fontId="14" fillId="0" borderId="0" xfId="0" applyFont="1" applyBorder="1" applyAlignment="1">
      <alignment vertical="center"/>
    </xf>
    <xf numFmtId="0" fontId="42" fillId="0" borderId="0" xfId="0" applyFont="1" applyFill="1" applyBorder="1" applyAlignment="1" applyProtection="1">
      <alignment horizontal="center" wrapText="1"/>
    </xf>
    <xf numFmtId="0" fontId="42" fillId="0" borderId="0" xfId="0" applyFont="1" applyFill="1" applyBorder="1" applyAlignment="1" applyProtection="1">
      <alignment wrapText="1"/>
    </xf>
    <xf numFmtId="0" fontId="42" fillId="0" borderId="0" xfId="0" applyFont="1" applyFill="1" applyBorder="1" applyProtection="1"/>
    <xf numFmtId="0" fontId="50" fillId="0" borderId="9" xfId="0" applyFont="1" applyBorder="1" applyAlignment="1">
      <alignment vertical="center"/>
    </xf>
    <xf numFmtId="49" fontId="5" fillId="10" borderId="3" xfId="0" applyNumberFormat="1" applyFont="1" applyFill="1" applyBorder="1" applyAlignment="1">
      <alignment horizontal="center" vertical="center" wrapText="1"/>
    </xf>
    <xf numFmtId="0" fontId="52" fillId="8" borderId="17" xfId="0" applyFont="1" applyFill="1" applyBorder="1" applyAlignment="1">
      <alignment horizontal="center" vertical="center" wrapText="1"/>
    </xf>
    <xf numFmtId="0" fontId="52" fillId="8" borderId="18" xfId="0" applyFont="1" applyFill="1" applyBorder="1" applyAlignment="1">
      <alignment horizontal="center" vertical="center" wrapText="1"/>
    </xf>
    <xf numFmtId="3" fontId="52" fillId="13" borderId="56" xfId="4" applyNumberFormat="1" applyFont="1" applyFill="1" applyBorder="1" applyAlignment="1">
      <alignment horizontal="center" vertical="center"/>
    </xf>
    <xf numFmtId="3" fontId="52" fillId="13" borderId="57" xfId="4" applyNumberFormat="1" applyFont="1" applyFill="1" applyBorder="1" applyAlignment="1">
      <alignment horizontal="center" vertical="center"/>
    </xf>
    <xf numFmtId="0" fontId="23" fillId="0" borderId="9" xfId="0" applyFont="1" applyBorder="1" applyAlignment="1" applyProtection="1">
      <alignment vertical="center"/>
    </xf>
    <xf numFmtId="0" fontId="25" fillId="0" borderId="9" xfId="0" applyFont="1" applyBorder="1" applyAlignment="1">
      <alignment vertical="center"/>
    </xf>
    <xf numFmtId="0" fontId="5" fillId="0" borderId="66" xfId="0" applyFont="1" applyBorder="1" applyAlignment="1">
      <alignment vertical="center"/>
    </xf>
    <xf numFmtId="0" fontId="25" fillId="0" borderId="0" xfId="0" applyFont="1" applyBorder="1" applyAlignment="1">
      <alignment horizontal="left" vertical="center"/>
    </xf>
    <xf numFmtId="0" fontId="5" fillId="0" borderId="38" xfId="0" applyFont="1" applyBorder="1" applyAlignment="1">
      <alignment vertical="center"/>
    </xf>
    <xf numFmtId="0" fontId="28" fillId="0" borderId="11" xfId="0" applyFont="1" applyBorder="1" applyAlignment="1" applyProtection="1">
      <alignment vertical="center"/>
    </xf>
    <xf numFmtId="0" fontId="25" fillId="0" borderId="49" xfId="0" applyFont="1" applyBorder="1" applyAlignment="1">
      <alignment horizontal="left" vertical="center"/>
    </xf>
    <xf numFmtId="0" fontId="23" fillId="0" borderId="10" xfId="0" applyFont="1" applyBorder="1" applyAlignment="1" applyProtection="1">
      <alignment horizontal="left" vertical="center"/>
    </xf>
    <xf numFmtId="0" fontId="25" fillId="0" borderId="10" xfId="0" applyFont="1" applyBorder="1" applyAlignment="1">
      <alignment horizontal="left" vertical="center"/>
    </xf>
    <xf numFmtId="0" fontId="23" fillId="0" borderId="0" xfId="0" applyFont="1" applyBorder="1" applyAlignment="1" applyProtection="1">
      <alignment horizontal="left" vertical="center"/>
    </xf>
    <xf numFmtId="0" fontId="25" fillId="0" borderId="12" xfId="0" applyFont="1" applyBorder="1" applyAlignment="1">
      <alignment vertical="center"/>
    </xf>
    <xf numFmtId="0" fontId="3" fillId="0" borderId="0" xfId="0" applyFont="1" applyBorder="1" applyAlignment="1" applyProtection="1">
      <alignment horizontal="right" vertical="center"/>
    </xf>
    <xf numFmtId="44" fontId="3" fillId="0" borderId="0" xfId="3" applyFont="1" applyAlignment="1" applyProtection="1">
      <alignment horizontal="right" vertical="center"/>
    </xf>
    <xf numFmtId="0" fontId="4" fillId="0" borderId="0" xfId="0" applyFont="1" applyAlignment="1" applyProtection="1">
      <alignment vertical="center"/>
    </xf>
    <xf numFmtId="3" fontId="5" fillId="0" borderId="3" xfId="0" applyNumberFormat="1" applyFont="1" applyBorder="1" applyAlignment="1">
      <alignment horizontal="center"/>
    </xf>
    <xf numFmtId="0" fontId="6" fillId="2" borderId="67" xfId="0" applyFont="1" applyFill="1" applyBorder="1" applyAlignment="1">
      <alignment horizontal="center" vertical="center" wrapText="1"/>
    </xf>
    <xf numFmtId="0" fontId="6" fillId="2" borderId="67" xfId="0" applyFont="1" applyFill="1" applyBorder="1" applyAlignment="1">
      <alignment horizontal="center" vertical="center"/>
    </xf>
    <xf numFmtId="0" fontId="6" fillId="7" borderId="67" xfId="0" applyFont="1" applyFill="1" applyBorder="1" applyAlignment="1">
      <alignment horizontal="center" vertical="center" wrapText="1"/>
    </xf>
    <xf numFmtId="0" fontId="21" fillId="2" borderId="3" xfId="0" applyFont="1" applyFill="1" applyBorder="1" applyAlignment="1" applyProtection="1">
      <alignment vertical="center"/>
    </xf>
    <xf numFmtId="0" fontId="14" fillId="0" borderId="13" xfId="0" applyFont="1" applyBorder="1" applyAlignment="1">
      <alignment vertical="center"/>
    </xf>
    <xf numFmtId="165" fontId="5" fillId="12" borderId="68" xfId="0" applyNumberFormat="1" applyFont="1" applyFill="1" applyBorder="1" applyAlignment="1" applyProtection="1">
      <alignment horizontal="center" vertical="center" wrapText="1"/>
      <protection locked="0"/>
    </xf>
    <xf numFmtId="165" fontId="5" fillId="0" borderId="69" xfId="0" applyNumberFormat="1" applyFont="1" applyFill="1" applyBorder="1" applyAlignment="1">
      <alignment horizontal="center" vertical="center"/>
    </xf>
    <xf numFmtId="165" fontId="5" fillId="12" borderId="70" xfId="0" applyNumberFormat="1" applyFont="1" applyFill="1" applyBorder="1" applyAlignment="1">
      <alignment horizontal="center" vertical="center" wrapText="1"/>
    </xf>
    <xf numFmtId="0" fontId="3" fillId="2" borderId="71" xfId="0" applyFont="1" applyFill="1" applyBorder="1" applyAlignment="1">
      <alignment vertical="center"/>
    </xf>
    <xf numFmtId="165" fontId="6" fillId="2" borderId="72" xfId="0" applyNumberFormat="1" applyFont="1" applyFill="1" applyBorder="1" applyAlignment="1">
      <alignment horizontal="center" vertical="center"/>
    </xf>
    <xf numFmtId="165" fontId="6" fillId="2" borderId="73"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3" fontId="6" fillId="0" borderId="74" xfId="0" applyNumberFormat="1" applyFont="1" applyFill="1" applyBorder="1" applyAlignment="1">
      <alignment horizontal="center" vertical="center"/>
    </xf>
    <xf numFmtId="165" fontId="5" fillId="0" borderId="75" xfId="0" applyNumberFormat="1" applyFont="1" applyFill="1" applyBorder="1" applyAlignment="1" applyProtection="1">
      <alignment horizontal="center" vertical="center"/>
      <protection locked="0"/>
    </xf>
    <xf numFmtId="165" fontId="5" fillId="0" borderId="63" xfId="0" applyNumberFormat="1" applyFont="1" applyFill="1" applyBorder="1" applyAlignment="1">
      <alignment vertical="center"/>
    </xf>
    <xf numFmtId="165" fontId="5" fillId="0" borderId="76" xfId="0" applyNumberFormat="1" applyFont="1" applyFill="1" applyBorder="1" applyAlignment="1">
      <alignment horizontal="center" vertical="center"/>
    </xf>
    <xf numFmtId="165" fontId="6" fillId="0" borderId="77" xfId="0" applyNumberFormat="1" applyFont="1" applyFill="1" applyBorder="1" applyAlignment="1">
      <alignment horizontal="center" vertical="center"/>
    </xf>
    <xf numFmtId="0" fontId="14" fillId="0" borderId="66" xfId="0" applyFont="1" applyBorder="1" applyAlignment="1">
      <alignment vertical="center"/>
    </xf>
    <xf numFmtId="49" fontId="12" fillId="11" borderId="78" xfId="0" applyNumberFormat="1" applyFont="1" applyFill="1" applyBorder="1" applyAlignment="1">
      <alignment horizontal="center" vertical="center"/>
    </xf>
    <xf numFmtId="3" fontId="6" fillId="12" borderId="68" xfId="0" applyNumberFormat="1" applyFont="1" applyFill="1" applyBorder="1" applyAlignment="1">
      <alignment horizontal="center" vertical="center"/>
    </xf>
    <xf numFmtId="165" fontId="5" fillId="12" borderId="68" xfId="0" applyNumberFormat="1" applyFont="1" applyFill="1" applyBorder="1" applyAlignment="1" applyProtection="1">
      <alignment horizontal="center" vertical="center"/>
      <protection locked="0"/>
    </xf>
    <xf numFmtId="165" fontId="5" fillId="12" borderId="68" xfId="0" applyNumberFormat="1" applyFont="1" applyFill="1" applyBorder="1" applyAlignment="1">
      <alignment vertical="center"/>
    </xf>
    <xf numFmtId="165" fontId="5" fillId="12" borderId="68" xfId="0" applyNumberFormat="1" applyFont="1" applyFill="1" applyBorder="1" applyAlignment="1">
      <alignment horizontal="center" vertical="center"/>
    </xf>
    <xf numFmtId="0" fontId="5" fillId="0" borderId="12" xfId="0" applyFont="1" applyBorder="1" applyAlignment="1">
      <alignment vertical="center" wrapText="1"/>
    </xf>
    <xf numFmtId="49" fontId="12" fillId="11" borderId="27" xfId="0" applyNumberFormat="1" applyFont="1" applyFill="1" applyBorder="1" applyAlignment="1">
      <alignment horizontal="center" vertical="center" wrapText="1"/>
    </xf>
    <xf numFmtId="3" fontId="6" fillId="12" borderId="78" xfId="0" applyNumberFormat="1" applyFont="1" applyFill="1" applyBorder="1" applyAlignment="1">
      <alignment horizontal="center" vertical="center" wrapText="1"/>
    </xf>
    <xf numFmtId="165" fontId="5" fillId="12" borderId="68" xfId="0" applyNumberFormat="1" applyFont="1" applyFill="1" applyBorder="1" applyAlignment="1">
      <alignment vertical="center" wrapText="1"/>
    </xf>
    <xf numFmtId="165" fontId="6" fillId="12" borderId="27" xfId="0" applyNumberFormat="1" applyFont="1" applyFill="1" applyBorder="1" applyAlignment="1">
      <alignment horizontal="center" vertical="center"/>
    </xf>
    <xf numFmtId="0" fontId="20" fillId="0" borderId="0" xfId="0" applyFont="1" applyFill="1" applyBorder="1"/>
    <xf numFmtId="0" fontId="5" fillId="0" borderId="0" xfId="0" applyFont="1" applyFill="1" applyBorder="1"/>
    <xf numFmtId="0" fontId="42" fillId="10" borderId="60" xfId="0" applyFont="1" applyFill="1" applyBorder="1" applyAlignment="1" applyProtection="1">
      <alignment wrapText="1"/>
    </xf>
    <xf numFmtId="0" fontId="42" fillId="10" borderId="60" xfId="0" applyFont="1" applyFill="1" applyBorder="1" applyProtection="1"/>
    <xf numFmtId="0" fontId="5" fillId="0" borderId="81" xfId="0" applyFont="1" applyFill="1" applyBorder="1"/>
    <xf numFmtId="0" fontId="5" fillId="0" borderId="82" xfId="0" applyFont="1" applyFill="1" applyBorder="1"/>
    <xf numFmtId="0" fontId="5" fillId="0" borderId="83" xfId="0" applyFont="1" applyBorder="1" applyProtection="1"/>
    <xf numFmtId="0" fontId="42" fillId="10" borderId="62" xfId="0" applyFont="1" applyFill="1" applyBorder="1" applyProtection="1"/>
    <xf numFmtId="0" fontId="5" fillId="0" borderId="80" xfId="0" applyFont="1" applyFill="1" applyBorder="1"/>
    <xf numFmtId="0" fontId="5" fillId="0" borderId="85" xfId="0" applyFont="1" applyFill="1" applyBorder="1"/>
    <xf numFmtId="0" fontId="5" fillId="0" borderId="58" xfId="0" applyFont="1" applyBorder="1" applyProtection="1"/>
    <xf numFmtId="0" fontId="6" fillId="0" borderId="86" xfId="0" applyFont="1" applyFill="1" applyBorder="1" applyAlignment="1">
      <alignment vertical="top"/>
    </xf>
    <xf numFmtId="0" fontId="42" fillId="10" borderId="60" xfId="0" applyFont="1" applyFill="1" applyBorder="1" applyAlignment="1" applyProtection="1">
      <alignment horizontal="center" wrapText="1"/>
    </xf>
    <xf numFmtId="0" fontId="5" fillId="4" borderId="31" xfId="0" applyFont="1" applyFill="1" applyBorder="1" applyAlignment="1">
      <alignment horizontal="center" vertical="center"/>
    </xf>
    <xf numFmtId="0" fontId="5" fillId="5" borderId="64" xfId="0" applyFont="1" applyFill="1" applyBorder="1" applyAlignment="1"/>
    <xf numFmtId="0" fontId="21" fillId="5" borderId="47" xfId="0" applyFont="1" applyFill="1" applyBorder="1" applyAlignment="1" applyProtection="1">
      <alignment horizontal="left" vertical="top"/>
    </xf>
    <xf numFmtId="0" fontId="6" fillId="13" borderId="84" xfId="0" applyFont="1" applyFill="1" applyBorder="1" applyAlignment="1">
      <alignment vertical="center"/>
    </xf>
    <xf numFmtId="0" fontId="5" fillId="13" borderId="53" xfId="0" applyFont="1" applyFill="1" applyBorder="1" applyAlignment="1">
      <alignment vertical="center"/>
    </xf>
    <xf numFmtId="0" fontId="5" fillId="13" borderId="53" xfId="0" applyFont="1" applyFill="1" applyBorder="1" applyAlignment="1" applyProtection="1">
      <alignment vertical="center"/>
    </xf>
    <xf numFmtId="0" fontId="6" fillId="13" borderId="3" xfId="0" applyNumberFormat="1" applyFont="1" applyFill="1" applyBorder="1" applyAlignment="1" applyProtection="1">
      <alignment horizontal="center"/>
      <protection locked="0"/>
    </xf>
    <xf numFmtId="0" fontId="42" fillId="10" borderId="54" xfId="0" applyFont="1" applyFill="1" applyBorder="1" applyAlignment="1" applyProtection="1">
      <alignment horizontal="center" vertical="center" wrapText="1"/>
    </xf>
    <xf numFmtId="166" fontId="5" fillId="0" borderId="2" xfId="0" applyNumberFormat="1" applyFont="1" applyBorder="1" applyAlignment="1" applyProtection="1">
      <alignment horizontal="right"/>
      <protection locked="0"/>
    </xf>
    <xf numFmtId="166" fontId="32" fillId="0" borderId="0" xfId="0" applyNumberFormat="1" applyFont="1" applyAlignment="1" applyProtection="1">
      <alignment vertical="center"/>
    </xf>
    <xf numFmtId="166" fontId="5" fillId="0" borderId="2" xfId="3" applyNumberFormat="1" applyFont="1" applyBorder="1" applyAlignment="1" applyProtection="1">
      <alignment horizontal="right"/>
      <protection locked="0"/>
    </xf>
    <xf numFmtId="166" fontId="5" fillId="0" borderId="1" xfId="0" applyNumberFormat="1" applyFont="1" applyBorder="1" applyAlignment="1" applyProtection="1">
      <alignment horizontal="right"/>
      <protection locked="0"/>
    </xf>
    <xf numFmtId="166" fontId="5" fillId="0" borderId="0" xfId="0" applyNumberFormat="1" applyFont="1" applyBorder="1" applyProtection="1"/>
    <xf numFmtId="166" fontId="5" fillId="0" borderId="0" xfId="3" applyNumberFormat="1" applyFont="1" applyBorder="1" applyAlignment="1" applyProtection="1">
      <alignment horizontal="right"/>
      <protection locked="0"/>
    </xf>
    <xf numFmtId="166" fontId="6" fillId="2" borderId="3" xfId="0" applyNumberFormat="1" applyFont="1" applyFill="1" applyBorder="1" applyProtection="1"/>
    <xf numFmtId="166" fontId="5" fillId="0" borderId="0" xfId="3" applyNumberFormat="1" applyFont="1" applyFill="1" applyBorder="1" applyProtection="1"/>
    <xf numFmtId="166" fontId="5" fillId="0" borderId="0" xfId="0" applyNumberFormat="1" applyFont="1" applyBorder="1" applyAlignment="1" applyProtection="1">
      <alignment horizontal="right"/>
      <protection locked="0"/>
    </xf>
    <xf numFmtId="166" fontId="5" fillId="0" borderId="0" xfId="0" applyNumberFormat="1" applyFont="1" applyBorder="1" applyAlignment="1" applyProtection="1">
      <alignment horizontal="right"/>
    </xf>
    <xf numFmtId="166" fontId="5" fillId="0" borderId="0" xfId="3" applyNumberFormat="1" applyFont="1" applyBorder="1" applyAlignment="1" applyProtection="1">
      <alignment horizontal="right"/>
    </xf>
    <xf numFmtId="166" fontId="6" fillId="0" borderId="0" xfId="3" applyNumberFormat="1" applyFont="1" applyFill="1" applyBorder="1" applyProtection="1"/>
    <xf numFmtId="166" fontId="5" fillId="0" borderId="0" xfId="0" applyNumberFormat="1" applyFont="1" applyProtection="1"/>
    <xf numFmtId="166" fontId="6" fillId="0" borderId="0" xfId="0" applyNumberFormat="1" applyFont="1" applyFill="1" applyBorder="1" applyProtection="1"/>
    <xf numFmtId="166" fontId="5" fillId="0" borderId="0" xfId="3" applyNumberFormat="1" applyFont="1" applyProtection="1"/>
    <xf numFmtId="166" fontId="5" fillId="0" borderId="5" xfId="0" applyNumberFormat="1" applyFont="1" applyBorder="1" applyAlignment="1" applyProtection="1">
      <alignment horizontal="right"/>
    </xf>
    <xf numFmtId="166" fontId="8" fillId="0" borderId="0" xfId="0" applyNumberFormat="1" applyFont="1" applyFill="1" applyBorder="1" applyAlignment="1" applyProtection="1">
      <alignment horizontal="center"/>
    </xf>
    <xf numFmtId="166" fontId="3" fillId="2" borderId="3" xfId="0" applyNumberFormat="1" applyFont="1" applyFill="1" applyBorder="1" applyAlignment="1" applyProtection="1">
      <alignment vertical="center"/>
    </xf>
    <xf numFmtId="166" fontId="54" fillId="0" borderId="0" xfId="0" applyNumberFormat="1" applyFont="1" applyAlignment="1" applyProtection="1">
      <alignment vertical="center"/>
    </xf>
    <xf numFmtId="44" fontId="5" fillId="0" borderId="2" xfId="3" applyFont="1" applyBorder="1" applyAlignment="1" applyProtection="1">
      <alignment horizontal="left" vertical="center"/>
      <protection locked="0"/>
    </xf>
    <xf numFmtId="44" fontId="5" fillId="0" borderId="0" xfId="3" applyFont="1" applyBorder="1" applyAlignment="1" applyProtection="1">
      <alignment horizontal="left" vertical="center"/>
      <protection locked="0"/>
    </xf>
    <xf numFmtId="44" fontId="5" fillId="0" borderId="0" xfId="3" applyFont="1" applyFill="1" applyBorder="1" applyAlignment="1" applyProtection="1">
      <alignment horizontal="left" vertical="center"/>
    </xf>
    <xf numFmtId="44" fontId="5" fillId="0" borderId="0" xfId="3" applyFont="1" applyBorder="1" applyAlignment="1" applyProtection="1">
      <alignment horizontal="left" vertical="center"/>
    </xf>
    <xf numFmtId="44" fontId="5" fillId="0" borderId="0" xfId="3" applyFont="1" applyAlignment="1" applyProtection="1">
      <alignment horizontal="left" vertical="center"/>
    </xf>
    <xf numFmtId="166" fontId="6" fillId="13" borderId="3" xfId="0" applyNumberFormat="1" applyFont="1" applyFill="1" applyBorder="1" applyAlignment="1">
      <alignment horizontal="center"/>
    </xf>
    <xf numFmtId="0" fontId="56" fillId="10" borderId="45" xfId="0" applyFont="1" applyFill="1" applyBorder="1" applyAlignment="1">
      <alignment horizontal="justify" vertical="center" wrapText="1"/>
    </xf>
    <xf numFmtId="3" fontId="6" fillId="13" borderId="27" xfId="0" applyNumberFormat="1" applyFont="1" applyFill="1" applyBorder="1" applyAlignment="1" applyProtection="1">
      <alignment horizontal="center" vertical="center"/>
    </xf>
    <xf numFmtId="7" fontId="6" fillId="13" borderId="27" xfId="1" applyNumberFormat="1" applyFont="1" applyFill="1" applyBorder="1" applyAlignment="1" applyProtection="1">
      <alignment horizontal="center" vertical="center"/>
    </xf>
    <xf numFmtId="0" fontId="6" fillId="13" borderId="27" xfId="0" applyFont="1" applyFill="1" applyBorder="1" applyAlignment="1" applyProtection="1">
      <alignment horizontal="center"/>
    </xf>
    <xf numFmtId="0" fontId="5" fillId="0" borderId="79" xfId="0" applyFont="1" applyFill="1" applyBorder="1" applyAlignment="1">
      <alignment horizontal="left" vertical="center" indent="1"/>
    </xf>
    <xf numFmtId="0" fontId="20" fillId="0" borderId="80" xfId="0" applyFont="1" applyFill="1" applyBorder="1" applyAlignment="1">
      <alignment horizontal="left" vertical="top" indent="1"/>
    </xf>
    <xf numFmtId="0" fontId="20" fillId="0" borderId="81" xfId="0" applyFont="1" applyFill="1" applyBorder="1" applyAlignment="1">
      <alignment horizontal="left" vertical="top" indent="1"/>
    </xf>
    <xf numFmtId="0" fontId="21" fillId="5" borderId="47" xfId="0" applyFont="1" applyFill="1" applyBorder="1" applyAlignment="1" applyProtection="1">
      <alignment horizontal="left" vertical="top" wrapText="1"/>
    </xf>
    <xf numFmtId="0" fontId="5" fillId="5" borderId="64" xfId="0" applyFont="1" applyFill="1" applyBorder="1"/>
    <xf numFmtId="0" fontId="3" fillId="0" borderId="0" xfId="0" applyFont="1" applyAlignment="1" applyProtection="1">
      <alignment horizontal="right" indent="1"/>
    </xf>
    <xf numFmtId="0" fontId="5" fillId="0" borderId="0" xfId="0" applyFont="1" applyAlignment="1" applyProtection="1">
      <alignment wrapText="1"/>
    </xf>
    <xf numFmtId="0" fontId="23" fillId="0" borderId="0" xfId="0" applyFont="1" applyAlignment="1" applyProtection="1">
      <alignment vertical="center"/>
    </xf>
    <xf numFmtId="0" fontId="25" fillId="0" borderId="0" xfId="0" applyFont="1" applyAlignment="1">
      <alignment vertical="center"/>
    </xf>
    <xf numFmtId="0" fontId="55" fillId="5" borderId="48" xfId="0" applyFont="1" applyFill="1" applyBorder="1" applyAlignment="1" applyProtection="1">
      <alignment horizontal="left" vertical="top" wrapText="1"/>
    </xf>
    <xf numFmtId="0" fontId="45" fillId="5" borderId="65" xfId="0" applyFont="1" applyFill="1" applyBorder="1" applyAlignment="1" applyProtection="1">
      <alignment horizontal="left" vertical="top" wrapText="1"/>
    </xf>
    <xf numFmtId="0" fontId="55" fillId="5" borderId="65" xfId="0" applyFont="1" applyFill="1" applyBorder="1" applyAlignment="1" applyProtection="1">
      <alignment horizontal="left" vertical="top" wrapText="1"/>
    </xf>
    <xf numFmtId="0" fontId="23" fillId="0" borderId="0" xfId="0" applyFont="1" applyAlignment="1" applyProtection="1">
      <alignment horizontal="left" vertical="center"/>
    </xf>
    <xf numFmtId="0" fontId="25" fillId="0" borderId="0" xfId="0" applyFont="1" applyAlignment="1">
      <alignment horizontal="left" vertical="center"/>
    </xf>
    <xf numFmtId="0" fontId="22" fillId="12" borderId="7" xfId="0" applyFont="1" applyFill="1" applyBorder="1" applyAlignment="1" applyProtection="1">
      <alignment horizontal="center" wrapText="1"/>
    </xf>
    <xf numFmtId="0" fontId="22" fillId="12" borderId="6" xfId="0" applyFont="1" applyFill="1" applyBorder="1" applyAlignment="1" applyProtection="1">
      <alignment horizontal="center"/>
    </xf>
    <xf numFmtId="0" fontId="22" fillId="12" borderId="4" xfId="0" applyFont="1" applyFill="1" applyBorder="1" applyAlignment="1" applyProtection="1">
      <alignment horizontal="center"/>
    </xf>
    <xf numFmtId="0" fontId="46" fillId="0" borderId="7" xfId="0" applyFont="1" applyFill="1" applyBorder="1" applyAlignment="1" applyProtection="1">
      <alignment horizontal="center"/>
    </xf>
    <xf numFmtId="0" fontId="46" fillId="0" borderId="4" xfId="0" applyFont="1" applyFill="1" applyBorder="1" applyAlignment="1" applyProtection="1">
      <alignment horizontal="center"/>
    </xf>
    <xf numFmtId="0" fontId="5" fillId="10" borderId="47" xfId="0" applyFont="1" applyFill="1" applyBorder="1" applyAlignment="1">
      <alignment horizontal="center" vertical="center" wrapText="1"/>
    </xf>
    <xf numFmtId="0" fontId="5" fillId="10" borderId="64"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5" fillId="10" borderId="65" xfId="0" applyFont="1" applyFill="1" applyBorder="1" applyAlignment="1">
      <alignment horizontal="center" vertical="center" wrapText="1"/>
    </xf>
    <xf numFmtId="0" fontId="23" fillId="5" borderId="52" xfId="0" applyFont="1" applyFill="1" applyBorder="1" applyAlignment="1" applyProtection="1">
      <alignment horizontal="left" vertical="top" wrapText="1"/>
    </xf>
    <xf numFmtId="0" fontId="23" fillId="5" borderId="53" xfId="0" applyFont="1" applyFill="1" applyBorder="1" applyAlignment="1" applyProtection="1">
      <alignment horizontal="left" vertical="top" wrapText="1"/>
    </xf>
    <xf numFmtId="0" fontId="23" fillId="5" borderId="54" xfId="0" applyFont="1" applyFill="1" applyBorder="1" applyAlignment="1" applyProtection="1">
      <alignment horizontal="left" vertical="top" wrapText="1"/>
    </xf>
    <xf numFmtId="0" fontId="23" fillId="5" borderId="61" xfId="0" applyFont="1" applyFill="1" applyBorder="1" applyAlignment="1" applyProtection="1">
      <alignment horizontal="left" vertical="top" wrapText="1"/>
    </xf>
    <xf numFmtId="0" fontId="23" fillId="5" borderId="58" xfId="0" applyFont="1" applyFill="1" applyBorder="1" applyAlignment="1" applyProtection="1">
      <alignment horizontal="left" vertical="top" wrapText="1"/>
    </xf>
    <xf numFmtId="0" fontId="23" fillId="5" borderId="62" xfId="0" applyFont="1" applyFill="1" applyBorder="1" applyAlignment="1" applyProtection="1">
      <alignment horizontal="left" vertical="top" wrapText="1"/>
    </xf>
    <xf numFmtId="0" fontId="5" fillId="10" borderId="7"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21" fillId="9" borderId="52" xfId="0" applyFont="1" applyFill="1" applyBorder="1" applyAlignment="1" applyProtection="1">
      <alignment horizontal="center" vertical="center" wrapText="1"/>
    </xf>
    <xf numFmtId="0" fontId="21" fillId="9" borderId="53" xfId="0" applyFont="1" applyFill="1" applyBorder="1" applyAlignment="1" applyProtection="1">
      <alignment horizontal="center" vertical="center" wrapText="1"/>
    </xf>
    <xf numFmtId="0" fontId="21" fillId="9" borderId="54" xfId="0" applyFont="1" applyFill="1" applyBorder="1" applyAlignment="1" applyProtection="1">
      <alignment horizontal="center" vertical="center" wrapText="1"/>
    </xf>
    <xf numFmtId="0" fontId="21" fillId="9" borderId="50" xfId="0" applyFont="1" applyFill="1" applyBorder="1" applyAlignment="1">
      <alignment horizontal="center" vertical="center" wrapText="1"/>
    </xf>
    <xf numFmtId="0" fontId="21" fillId="9" borderId="51" xfId="0" applyFont="1" applyFill="1" applyBorder="1" applyAlignment="1">
      <alignment horizontal="center" vertical="center" wrapText="1"/>
    </xf>
    <xf numFmtId="0" fontId="51" fillId="9" borderId="50" xfId="0" applyFont="1" applyFill="1" applyBorder="1" applyAlignment="1">
      <alignment horizontal="center" vertical="center" wrapText="1"/>
    </xf>
    <xf numFmtId="0" fontId="51" fillId="9" borderId="51" xfId="0" applyFont="1" applyFill="1" applyBorder="1" applyAlignment="1">
      <alignment horizontal="center" vertical="center" wrapText="1"/>
    </xf>
    <xf numFmtId="0" fontId="3" fillId="10" borderId="28" xfId="0" applyFont="1" applyFill="1" applyBorder="1" applyAlignment="1">
      <alignment horizontal="center" vertical="center"/>
    </xf>
    <xf numFmtId="0" fontId="3" fillId="10" borderId="29" xfId="0" applyFont="1" applyFill="1" applyBorder="1" applyAlignment="1">
      <alignment horizontal="center" vertical="center"/>
    </xf>
    <xf numFmtId="0" fontId="3" fillId="10" borderId="30" xfId="0" applyFont="1" applyFill="1" applyBorder="1" applyAlignment="1">
      <alignment horizontal="center" vertical="center"/>
    </xf>
    <xf numFmtId="0" fontId="24" fillId="0" borderId="10" xfId="0" applyFont="1" applyBorder="1" applyAlignment="1" applyProtection="1">
      <alignment horizontal="left" vertical="center"/>
    </xf>
    <xf numFmtId="0" fontId="9" fillId="4" borderId="0" xfId="0" applyFont="1" applyFill="1" applyAlignment="1" applyProtection="1">
      <alignment horizontal="left" vertical="center"/>
    </xf>
    <xf numFmtId="49" fontId="5" fillId="4" borderId="0" xfId="0" applyNumberFormat="1" applyFont="1" applyFill="1" applyBorder="1" applyAlignment="1" applyProtection="1">
      <alignment horizontal="left" vertical="center"/>
      <protection locked="0"/>
    </xf>
  </cellXfs>
  <cellStyles count="6">
    <cellStyle name="Coma" xfId="2" builtinId="3"/>
    <cellStyle name="Euro" xfId="1"/>
    <cellStyle name="Moneda" xfId="3" builtinId="4"/>
    <cellStyle name="Normal" xfId="0" builtinId="0"/>
    <cellStyle name="Normal 2" xfId="4"/>
    <cellStyle name="Percentatge" xfId="5" builtinId="5"/>
  </cellStyles>
  <dxfs count="5">
    <dxf>
      <font>
        <color rgb="FFC00000"/>
      </font>
      <fill>
        <patternFill patternType="none"/>
      </fill>
    </dxf>
    <dxf>
      <font>
        <color rgb="FFC00000"/>
      </font>
    </dxf>
    <dxf>
      <fill>
        <patternFill>
          <bgColor theme="5" tint="0.39994506668294322"/>
        </patternFill>
      </fill>
    </dxf>
    <dxf>
      <font>
        <color rgb="FFC00000"/>
      </font>
    </dxf>
    <dxf>
      <font>
        <color rgb="FFC00000"/>
      </font>
    </dxf>
  </dxfs>
  <tableStyles count="0" defaultTableStyle="TableStyleMedium9" defaultPivotStyle="PivotStyleLight16"/>
  <colors>
    <mruColors>
      <color rgb="FFFFA7A7"/>
      <color rgb="FFFFEFEF"/>
      <color rgb="FFFFE5E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showGridLines="0" tabSelected="1" zoomScale="115" zoomScaleNormal="115" workbookViewId="0"/>
  </sheetViews>
  <sheetFormatPr defaultColWidth="8.7109375" defaultRowHeight="12.75" x14ac:dyDescent="0.2"/>
  <cols>
    <col min="1" max="1" width="6.28515625" style="118" customWidth="1"/>
    <col min="2" max="2" width="59.140625" style="118" customWidth="1"/>
    <col min="3" max="3" width="13.5703125" style="118" customWidth="1"/>
    <col min="4" max="4" width="14.140625" style="118" bestFit="1" customWidth="1"/>
    <col min="5" max="5" width="15.140625" style="118" customWidth="1"/>
    <col min="6" max="6" width="29.5703125" style="118" customWidth="1"/>
    <col min="7" max="7" width="12.85546875" style="118" customWidth="1"/>
    <col min="8" max="8" width="29.5703125" style="118" customWidth="1"/>
    <col min="9" max="9" width="12.85546875" style="118" customWidth="1"/>
    <col min="10" max="10" width="29.5703125" style="118" customWidth="1"/>
    <col min="11" max="11" width="12.85546875" style="118" customWidth="1"/>
    <col min="12" max="15" width="8.7109375" style="118"/>
    <col min="16" max="16" width="0" style="118" hidden="1" customWidth="1"/>
    <col min="17" max="16384" width="8.7109375" style="118"/>
  </cols>
  <sheetData>
    <row r="1" spans="2:14" s="2" customFormat="1" ht="19.5" customHeight="1" x14ac:dyDescent="0.2">
      <c r="B1" s="354" t="s">
        <v>36</v>
      </c>
      <c r="C1" s="355"/>
      <c r="D1" s="355"/>
      <c r="E1" s="355"/>
      <c r="F1" s="355"/>
    </row>
    <row r="2" spans="2:14" s="2" customFormat="1" ht="19.5" customHeight="1" x14ac:dyDescent="0.25">
      <c r="B2" s="148" t="s">
        <v>105</v>
      </c>
      <c r="C2" s="76"/>
      <c r="D2" s="17"/>
      <c r="E2" s="76"/>
      <c r="F2" s="77"/>
      <c r="G2" s="76"/>
      <c r="I2" s="76"/>
      <c r="J2" s="78" t="s">
        <v>59</v>
      </c>
      <c r="K2" s="76"/>
      <c r="N2" s="147" t="s">
        <v>108</v>
      </c>
    </row>
    <row r="3" spans="2:14" s="2" customFormat="1" ht="27.6" customHeight="1" x14ac:dyDescent="0.25">
      <c r="B3" s="149"/>
      <c r="C3" s="17"/>
      <c r="D3" s="353"/>
      <c r="E3" s="353"/>
      <c r="F3" s="353"/>
      <c r="G3" s="353"/>
      <c r="J3" s="79" t="s">
        <v>60</v>
      </c>
      <c r="N3" s="147" t="s">
        <v>107</v>
      </c>
    </row>
    <row r="4" spans="2:14" s="2" customFormat="1" ht="19.5" customHeight="1" x14ac:dyDescent="0.25">
      <c r="B4" s="80" t="s">
        <v>62</v>
      </c>
      <c r="C4" s="390" t="s">
        <v>59</v>
      </c>
      <c r="D4" s="390"/>
      <c r="E4" s="390"/>
      <c r="F4" s="353"/>
      <c r="G4" s="17"/>
      <c r="I4" s="17"/>
      <c r="J4" s="79" t="s">
        <v>61</v>
      </c>
      <c r="K4" s="17"/>
    </row>
    <row r="5" spans="2:14" s="2" customFormat="1" ht="20.100000000000001" customHeight="1" x14ac:dyDescent="0.2">
      <c r="B5" s="6"/>
      <c r="C5" s="4"/>
    </row>
    <row r="6" spans="2:14" s="2" customFormat="1" ht="14.25" x14ac:dyDescent="0.2">
      <c r="B6" s="352" t="s">
        <v>165</v>
      </c>
      <c r="C6" s="391"/>
      <c r="D6" s="391"/>
      <c r="E6" s="391"/>
      <c r="G6" s="150"/>
      <c r="I6" s="150"/>
      <c r="K6" s="150"/>
    </row>
    <row r="7" spans="2:14" s="1" customFormat="1" ht="16.5" customHeight="1" x14ac:dyDescent="0.2">
      <c r="B7" s="352" t="s">
        <v>166</v>
      </c>
      <c r="C7" s="391"/>
      <c r="D7" s="391"/>
      <c r="E7" s="391"/>
      <c r="F7" s="2"/>
      <c r="G7" s="150"/>
      <c r="I7" s="150"/>
      <c r="K7" s="150"/>
    </row>
    <row r="8" spans="2:14" s="1" customFormat="1" ht="16.5" customHeight="1" x14ac:dyDescent="0.2">
      <c r="B8" s="3"/>
      <c r="C8" s="151"/>
      <c r="D8" s="151"/>
      <c r="E8" s="152"/>
      <c r="F8" s="152"/>
      <c r="G8" s="152"/>
      <c r="I8" s="152"/>
      <c r="K8" s="152"/>
    </row>
    <row r="9" spans="2:14" s="1" customFormat="1" ht="16.5" customHeight="1" x14ac:dyDescent="0.2">
      <c r="B9" s="3"/>
      <c r="C9" s="151"/>
      <c r="D9" s="151"/>
      <c r="E9" s="152"/>
      <c r="F9" s="152"/>
      <c r="G9" s="152"/>
      <c r="I9" s="152"/>
      <c r="K9" s="152"/>
    </row>
    <row r="10" spans="2:14" s="2" customFormat="1" ht="14.25" x14ac:dyDescent="0.2">
      <c r="B10" s="3"/>
      <c r="C10" s="7"/>
    </row>
    <row r="11" spans="2:14" s="2" customFormat="1" ht="15.75" x14ac:dyDescent="0.2">
      <c r="B11" s="350" t="s">
        <v>152</v>
      </c>
      <c r="C11" s="351"/>
    </row>
    <row r="12" spans="2:14" s="2" customFormat="1" ht="34.5" customHeight="1" x14ac:dyDescent="0.2">
      <c r="B12" s="356" t="s">
        <v>167</v>
      </c>
      <c r="C12" s="358"/>
    </row>
    <row r="13" spans="2:14" s="2" customFormat="1" ht="19.5" customHeight="1" thickBot="1" x14ac:dyDescent="0.25"/>
    <row r="14" spans="2:14" s="2" customFormat="1" ht="15.95" customHeight="1" x14ac:dyDescent="0.2">
      <c r="B14" s="313" t="s">
        <v>56</v>
      </c>
      <c r="C14" s="314"/>
      <c r="D14" s="315"/>
      <c r="E14" s="317" t="s">
        <v>154</v>
      </c>
      <c r="F14" s="245"/>
    </row>
    <row r="15" spans="2:14" s="2" customFormat="1" x14ac:dyDescent="0.2">
      <c r="B15" s="308"/>
      <c r="C15" s="298"/>
      <c r="D15" s="13"/>
      <c r="E15" s="309"/>
      <c r="F15" s="245"/>
    </row>
    <row r="16" spans="2:14" s="2" customFormat="1" ht="22.5" customHeight="1" x14ac:dyDescent="0.2">
      <c r="B16" s="347" t="s">
        <v>153</v>
      </c>
      <c r="C16" s="310"/>
      <c r="D16" s="13"/>
      <c r="E16" s="299"/>
      <c r="F16" s="246"/>
    </row>
    <row r="17" spans="2:13" s="2" customFormat="1" ht="22.5" customHeight="1" x14ac:dyDescent="0.2">
      <c r="B17" s="347" t="s">
        <v>58</v>
      </c>
      <c r="C17" s="310"/>
      <c r="D17" s="13"/>
      <c r="E17" s="309" t="str">
        <f>IF(ISBLANK(C17),"",IF(C17&gt;=5,"CORRECTE","Inadmissió d'acord bases. Apartat 3.d"))</f>
        <v/>
      </c>
      <c r="F17" s="246"/>
    </row>
    <row r="18" spans="2:13" s="2" customFormat="1" x14ac:dyDescent="0.2">
      <c r="B18" s="348" t="s">
        <v>171</v>
      </c>
      <c r="C18" s="154"/>
      <c r="D18" s="13"/>
      <c r="E18" s="300"/>
      <c r="F18" s="247"/>
    </row>
    <row r="19" spans="2:13" s="2" customFormat="1" ht="13.5" thickBot="1" x14ac:dyDescent="0.25">
      <c r="B19" s="301"/>
      <c r="C19" s="302"/>
      <c r="D19" s="303"/>
      <c r="E19" s="304"/>
      <c r="F19" s="247"/>
    </row>
    <row r="20" spans="2:13" s="2" customFormat="1" ht="15.95" customHeight="1" x14ac:dyDescent="0.2">
      <c r="B20" s="313" t="s">
        <v>57</v>
      </c>
      <c r="C20" s="314"/>
      <c r="D20" s="315"/>
      <c r="E20" s="317" t="s">
        <v>154</v>
      </c>
      <c r="F20" s="247"/>
    </row>
    <row r="21" spans="2:13" s="2" customFormat="1" x14ac:dyDescent="0.2">
      <c r="B21" s="305"/>
      <c r="C21" s="153"/>
      <c r="D21" s="13"/>
      <c r="E21" s="300"/>
      <c r="F21" s="247"/>
      <c r="J21" s="2" t="s">
        <v>97</v>
      </c>
      <c r="L21" s="2" t="s">
        <v>97</v>
      </c>
    </row>
    <row r="22" spans="2:13" s="2" customFormat="1" ht="22.5" customHeight="1" x14ac:dyDescent="0.2">
      <c r="B22" s="347" t="s">
        <v>153</v>
      </c>
      <c r="C22" s="310"/>
      <c r="D22" s="13"/>
      <c r="E22" s="300"/>
      <c r="F22" s="247"/>
    </row>
    <row r="23" spans="2:13" s="2" customFormat="1" ht="22.5" customHeight="1" x14ac:dyDescent="0.2">
      <c r="B23" s="347" t="s">
        <v>58</v>
      </c>
      <c r="C23" s="310"/>
      <c r="D23" s="13"/>
      <c r="E23" s="309" t="str">
        <f>IF(ISBLANK(C23),"",IF(OR(C23&gt;=(C22*0.5),C23&gt;=50),"CORRECTE","Inadmissió dacord bases. Apartat 3.e"))</f>
        <v/>
      </c>
      <c r="F23" s="246"/>
      <c r="J23" s="5"/>
      <c r="K23" s="5"/>
      <c r="L23" s="5"/>
      <c r="M23" s="5"/>
    </row>
    <row r="24" spans="2:13" s="2" customFormat="1" ht="21.75" customHeight="1" thickBot="1" x14ac:dyDescent="0.25">
      <c r="B24" s="349" t="s">
        <v>171</v>
      </c>
      <c r="C24" s="306"/>
      <c r="D24" s="307"/>
      <c r="E24" s="304"/>
      <c r="F24" s="12"/>
      <c r="K24" s="155"/>
    </row>
    <row r="25" spans="2:13" s="2" customFormat="1" x14ac:dyDescent="0.2">
      <c r="B25" s="297"/>
      <c r="C25" s="298"/>
      <c r="E25" s="155"/>
      <c r="F25" s="12"/>
      <c r="K25" s="155"/>
    </row>
    <row r="26" spans="2:13" s="2" customFormat="1" x14ac:dyDescent="0.2">
      <c r="B26" s="70"/>
      <c r="C26" s="51"/>
      <c r="F26" s="12"/>
    </row>
    <row r="27" spans="2:13" s="2" customFormat="1" x14ac:dyDescent="0.2">
      <c r="B27" s="225"/>
      <c r="C27" s="51"/>
    </row>
    <row r="28" spans="2:13" s="2" customFormat="1" x14ac:dyDescent="0.2">
      <c r="B28" s="225"/>
      <c r="C28" s="51"/>
    </row>
    <row r="29" spans="2:13" s="2" customFormat="1" x14ac:dyDescent="0.2">
      <c r="B29" s="225"/>
      <c r="C29" s="51"/>
    </row>
    <row r="30" spans="2:13" s="2" customFormat="1" ht="15.75" x14ac:dyDescent="0.2">
      <c r="B30" s="312" t="s">
        <v>168</v>
      </c>
      <c r="C30" s="311"/>
    </row>
    <row r="31" spans="2:13" s="2" customFormat="1" ht="17.25" customHeight="1" x14ac:dyDescent="0.2">
      <c r="B31" s="356" t="s">
        <v>169</v>
      </c>
      <c r="C31" s="357"/>
    </row>
    <row r="32" spans="2:13" s="2" customFormat="1" x14ac:dyDescent="0.2"/>
    <row r="33" spans="1:16" s="2" customFormat="1" ht="14.25" x14ac:dyDescent="0.2">
      <c r="B33" s="120" t="s">
        <v>155</v>
      </c>
    </row>
    <row r="34" spans="1:16" s="5" customFormat="1" ht="14.25" x14ac:dyDescent="0.2">
      <c r="A34" s="156"/>
      <c r="B34" s="120"/>
      <c r="C34" s="121"/>
      <c r="D34" s="156"/>
      <c r="E34" s="156"/>
      <c r="F34" s="157"/>
      <c r="G34" s="2"/>
      <c r="H34" s="2"/>
      <c r="I34" s="2"/>
      <c r="J34" s="2"/>
      <c r="K34" s="2"/>
    </row>
    <row r="35" spans="1:16" s="5" customFormat="1" ht="25.5" x14ac:dyDescent="0.2">
      <c r="A35" s="122"/>
      <c r="B35" s="127" t="s">
        <v>8</v>
      </c>
      <c r="C35" s="128" t="s">
        <v>99</v>
      </c>
      <c r="D35" s="127" t="s">
        <v>52</v>
      </c>
      <c r="E35" s="127" t="s">
        <v>42</v>
      </c>
      <c r="F35" s="128" t="s">
        <v>123</v>
      </c>
      <c r="G35" s="128" t="s">
        <v>124</v>
      </c>
      <c r="H35" s="128" t="s">
        <v>101</v>
      </c>
      <c r="I35" s="128" t="s">
        <v>124</v>
      </c>
      <c r="J35" s="127" t="s">
        <v>102</v>
      </c>
      <c r="K35" s="128" t="s">
        <v>124</v>
      </c>
    </row>
    <row r="36" spans="1:16" s="5" customFormat="1" x14ac:dyDescent="0.2">
      <c r="A36" s="123">
        <v>1</v>
      </c>
      <c r="B36" s="115"/>
      <c r="C36" s="116"/>
      <c r="D36" s="52"/>
      <c r="E36" s="141"/>
      <c r="F36" s="52"/>
      <c r="G36" s="143" t="s">
        <v>59</v>
      </c>
      <c r="H36" s="52"/>
      <c r="I36" s="143" t="s">
        <v>59</v>
      </c>
      <c r="J36" s="52"/>
      <c r="K36" s="143" t="s">
        <v>59</v>
      </c>
    </row>
    <row r="37" spans="1:16" s="5" customFormat="1" x14ac:dyDescent="0.2">
      <c r="A37" s="123">
        <v>2</v>
      </c>
      <c r="B37" s="115"/>
      <c r="C37" s="116"/>
      <c r="D37" s="52"/>
      <c r="E37" s="141"/>
      <c r="F37" s="52"/>
      <c r="G37" s="143" t="s">
        <v>59</v>
      </c>
      <c r="H37" s="52"/>
      <c r="I37" s="143" t="s">
        <v>59</v>
      </c>
      <c r="J37" s="52"/>
      <c r="K37" s="143" t="s">
        <v>59</v>
      </c>
    </row>
    <row r="38" spans="1:16" s="5" customFormat="1" x14ac:dyDescent="0.2">
      <c r="A38" s="123">
        <v>3</v>
      </c>
      <c r="B38" s="115"/>
      <c r="C38" s="116"/>
      <c r="D38" s="52"/>
      <c r="E38" s="141"/>
      <c r="F38" s="52"/>
      <c r="G38" s="143" t="s">
        <v>59</v>
      </c>
      <c r="H38" s="52"/>
      <c r="I38" s="143" t="s">
        <v>59</v>
      </c>
      <c r="J38" s="52"/>
      <c r="K38" s="143" t="s">
        <v>59</v>
      </c>
    </row>
    <row r="39" spans="1:16" s="5" customFormat="1" x14ac:dyDescent="0.2">
      <c r="A39" s="123">
        <v>4</v>
      </c>
      <c r="B39" s="115"/>
      <c r="C39" s="116"/>
      <c r="D39" s="52"/>
      <c r="E39" s="141"/>
      <c r="F39" s="52"/>
      <c r="G39" s="143" t="s">
        <v>59</v>
      </c>
      <c r="H39" s="52"/>
      <c r="I39" s="143" t="s">
        <v>59</v>
      </c>
      <c r="J39" s="52"/>
      <c r="K39" s="143" t="s">
        <v>59</v>
      </c>
    </row>
    <row r="40" spans="1:16" s="5" customFormat="1" x14ac:dyDescent="0.2">
      <c r="A40" s="123">
        <v>5</v>
      </c>
      <c r="B40" s="115"/>
      <c r="C40" s="116"/>
      <c r="D40" s="52"/>
      <c r="E40" s="141"/>
      <c r="F40" s="52"/>
      <c r="G40" s="143" t="s">
        <v>59</v>
      </c>
      <c r="H40" s="52"/>
      <c r="I40" s="143" t="s">
        <v>59</v>
      </c>
      <c r="J40" s="52"/>
      <c r="K40" s="143" t="s">
        <v>59</v>
      </c>
    </row>
    <row r="41" spans="1:16" s="5" customFormat="1" x14ac:dyDescent="0.2">
      <c r="A41" s="123">
        <v>6</v>
      </c>
      <c r="B41" s="115"/>
      <c r="C41" s="116"/>
      <c r="D41" s="52"/>
      <c r="E41" s="141"/>
      <c r="F41" s="52"/>
      <c r="G41" s="143" t="s">
        <v>59</v>
      </c>
      <c r="H41" s="52"/>
      <c r="I41" s="143" t="s">
        <v>59</v>
      </c>
      <c r="J41" s="52"/>
      <c r="K41" s="143" t="s">
        <v>59</v>
      </c>
    </row>
    <row r="42" spans="1:16" s="5" customFormat="1" x14ac:dyDescent="0.2">
      <c r="A42" s="123">
        <v>7</v>
      </c>
      <c r="B42" s="115"/>
      <c r="C42" s="116"/>
      <c r="D42" s="52"/>
      <c r="E42" s="141"/>
      <c r="F42" s="52"/>
      <c r="G42" s="143" t="s">
        <v>59</v>
      </c>
      <c r="H42" s="52"/>
      <c r="I42" s="143" t="s">
        <v>59</v>
      </c>
      <c r="J42" s="52"/>
      <c r="K42" s="143" t="s">
        <v>59</v>
      </c>
    </row>
    <row r="43" spans="1:16" s="5" customFormat="1" x14ac:dyDescent="0.2">
      <c r="A43" s="123">
        <v>8</v>
      </c>
      <c r="B43" s="115"/>
      <c r="C43" s="116"/>
      <c r="D43" s="52"/>
      <c r="E43" s="141"/>
      <c r="F43" s="52"/>
      <c r="G43" s="143" t="s">
        <v>59</v>
      </c>
      <c r="H43" s="52"/>
      <c r="I43" s="143" t="s">
        <v>59</v>
      </c>
      <c r="J43" s="52"/>
      <c r="K43" s="143" t="s">
        <v>59</v>
      </c>
    </row>
    <row r="44" spans="1:16" s="5" customFormat="1" x14ac:dyDescent="0.2">
      <c r="A44" s="123">
        <v>9</v>
      </c>
      <c r="B44" s="115"/>
      <c r="C44" s="116"/>
      <c r="D44" s="52"/>
      <c r="E44" s="141"/>
      <c r="F44" s="52"/>
      <c r="G44" s="143" t="s">
        <v>59</v>
      </c>
      <c r="H44" s="52"/>
      <c r="I44" s="143" t="s">
        <v>59</v>
      </c>
      <c r="J44" s="52"/>
      <c r="K44" s="143" t="s">
        <v>59</v>
      </c>
    </row>
    <row r="45" spans="1:16" s="5" customFormat="1" x14ac:dyDescent="0.2">
      <c r="A45" s="123">
        <v>10</v>
      </c>
      <c r="B45" s="115"/>
      <c r="C45" s="116"/>
      <c r="D45" s="52"/>
      <c r="E45" s="141"/>
      <c r="F45" s="52"/>
      <c r="G45" s="143" t="s">
        <v>59</v>
      </c>
      <c r="H45" s="52"/>
      <c r="I45" s="143" t="s">
        <v>59</v>
      </c>
      <c r="J45" s="52"/>
      <c r="K45" s="143" t="s">
        <v>59</v>
      </c>
      <c r="P45" s="158" t="s">
        <v>108</v>
      </c>
    </row>
    <row r="46" spans="1:16" s="5" customFormat="1" x14ac:dyDescent="0.2">
      <c r="A46" s="156"/>
      <c r="B46" s="124" t="s">
        <v>100</v>
      </c>
      <c r="C46" s="156"/>
      <c r="D46" s="156"/>
      <c r="E46" s="156"/>
      <c r="F46" s="157"/>
      <c r="G46" s="316">
        <f>+COUNTIF(G36:G45,"Sí")</f>
        <v>0</v>
      </c>
      <c r="H46" s="156"/>
      <c r="I46" s="316">
        <f>+COUNTIF(I36:I45,"Sí")</f>
        <v>0</v>
      </c>
      <c r="J46" s="156"/>
      <c r="K46" s="316">
        <f>+COUNTIF(K36:K45,"Sí")</f>
        <v>0</v>
      </c>
      <c r="P46" s="158" t="s">
        <v>107</v>
      </c>
    </row>
    <row r="47" spans="1:16" s="5" customFormat="1" x14ac:dyDescent="0.2">
      <c r="A47" s="156"/>
      <c r="B47" s="156"/>
      <c r="C47" s="156"/>
      <c r="D47" s="156"/>
      <c r="E47" s="156"/>
      <c r="F47" s="157"/>
      <c r="G47" s="156"/>
      <c r="H47" s="156"/>
      <c r="I47" s="156"/>
      <c r="J47" s="156"/>
      <c r="K47" s="156"/>
    </row>
    <row r="48" spans="1:16" s="5" customFormat="1" x14ac:dyDescent="0.2">
      <c r="A48" s="156"/>
      <c r="B48" s="156"/>
      <c r="C48" s="156"/>
      <c r="D48" s="156"/>
      <c r="E48" s="156"/>
    </row>
    <row r="49" spans="1:11" s="5" customFormat="1" x14ac:dyDescent="0.2">
      <c r="A49" s="156"/>
      <c r="B49" s="156"/>
      <c r="C49" s="156"/>
      <c r="D49" s="156"/>
      <c r="E49" s="156"/>
    </row>
    <row r="50" spans="1:11" s="5" customFormat="1" ht="14.25" x14ac:dyDescent="0.2">
      <c r="A50" s="156"/>
      <c r="B50" s="120" t="s">
        <v>156</v>
      </c>
      <c r="C50" s="121"/>
      <c r="D50" s="156"/>
      <c r="E50" s="156"/>
    </row>
    <row r="51" spans="1:11" s="5" customFormat="1" ht="14.25" x14ac:dyDescent="0.2">
      <c r="A51" s="156"/>
      <c r="B51" s="120"/>
      <c r="C51" s="121"/>
      <c r="D51" s="156"/>
      <c r="E51" s="156"/>
    </row>
    <row r="52" spans="1:11" s="5" customFormat="1" ht="25.5" x14ac:dyDescent="0.2">
      <c r="A52" s="122"/>
      <c r="B52" s="127" t="s">
        <v>8</v>
      </c>
      <c r="C52" s="128" t="s">
        <v>99</v>
      </c>
      <c r="D52" s="127" t="s">
        <v>52</v>
      </c>
      <c r="E52" s="127" t="s">
        <v>42</v>
      </c>
      <c r="F52" s="128" t="s">
        <v>123</v>
      </c>
      <c r="G52" s="128" t="s">
        <v>124</v>
      </c>
      <c r="H52" s="128" t="s">
        <v>101</v>
      </c>
      <c r="I52" s="128" t="s">
        <v>124</v>
      </c>
      <c r="J52" s="127" t="s">
        <v>102</v>
      </c>
      <c r="K52" s="128" t="s">
        <v>124</v>
      </c>
    </row>
    <row r="53" spans="1:11" s="5" customFormat="1" x14ac:dyDescent="0.2">
      <c r="A53" s="123">
        <v>1</v>
      </c>
      <c r="B53" s="115"/>
      <c r="C53" s="116"/>
      <c r="D53" s="52"/>
      <c r="E53" s="142"/>
      <c r="F53" s="52"/>
      <c r="G53" s="143" t="s">
        <v>59</v>
      </c>
      <c r="H53" s="52"/>
      <c r="I53" s="143" t="s">
        <v>59</v>
      </c>
      <c r="J53" s="52"/>
      <c r="K53" s="143" t="s">
        <v>59</v>
      </c>
    </row>
    <row r="54" spans="1:11" s="5" customFormat="1" x14ac:dyDescent="0.2">
      <c r="A54" s="123">
        <v>2</v>
      </c>
      <c r="B54" s="115"/>
      <c r="C54" s="116"/>
      <c r="D54" s="52"/>
      <c r="E54" s="142"/>
      <c r="F54" s="52"/>
      <c r="G54" s="143" t="s">
        <v>59</v>
      </c>
      <c r="H54" s="52"/>
      <c r="I54" s="143" t="s">
        <v>59</v>
      </c>
      <c r="J54" s="52"/>
      <c r="K54" s="143" t="s">
        <v>59</v>
      </c>
    </row>
    <row r="55" spans="1:11" s="5" customFormat="1" x14ac:dyDescent="0.2">
      <c r="A55" s="123">
        <v>3</v>
      </c>
      <c r="B55" s="115"/>
      <c r="C55" s="116"/>
      <c r="D55" s="52"/>
      <c r="E55" s="142"/>
      <c r="F55" s="52"/>
      <c r="G55" s="143" t="s">
        <v>59</v>
      </c>
      <c r="H55" s="52"/>
      <c r="I55" s="143" t="s">
        <v>59</v>
      </c>
      <c r="J55" s="52"/>
      <c r="K55" s="143" t="s">
        <v>59</v>
      </c>
    </row>
    <row r="56" spans="1:11" s="5" customFormat="1" x14ac:dyDescent="0.2">
      <c r="A56" s="123">
        <v>4</v>
      </c>
      <c r="B56" s="115"/>
      <c r="C56" s="116"/>
      <c r="D56" s="52"/>
      <c r="E56" s="142"/>
      <c r="F56" s="52"/>
      <c r="G56" s="143" t="s">
        <v>59</v>
      </c>
      <c r="H56" s="52"/>
      <c r="I56" s="143" t="s">
        <v>59</v>
      </c>
      <c r="J56" s="52"/>
      <c r="K56" s="143" t="s">
        <v>59</v>
      </c>
    </row>
    <row r="57" spans="1:11" s="5" customFormat="1" x14ac:dyDescent="0.2">
      <c r="A57" s="123">
        <v>5</v>
      </c>
      <c r="B57" s="115"/>
      <c r="C57" s="116"/>
      <c r="D57" s="52"/>
      <c r="E57" s="142"/>
      <c r="F57" s="52"/>
      <c r="G57" s="143" t="s">
        <v>59</v>
      </c>
      <c r="H57" s="52"/>
      <c r="I57" s="143" t="s">
        <v>59</v>
      </c>
      <c r="J57" s="52"/>
      <c r="K57" s="143" t="s">
        <v>59</v>
      </c>
    </row>
    <row r="58" spans="1:11" s="5" customFormat="1" x14ac:dyDescent="0.2">
      <c r="A58" s="123">
        <v>6</v>
      </c>
      <c r="B58" s="115"/>
      <c r="C58" s="116"/>
      <c r="D58" s="52"/>
      <c r="E58" s="142"/>
      <c r="F58" s="52"/>
      <c r="G58" s="143" t="s">
        <v>59</v>
      </c>
      <c r="H58" s="52"/>
      <c r="I58" s="143" t="s">
        <v>59</v>
      </c>
      <c r="J58" s="52"/>
      <c r="K58" s="143" t="s">
        <v>59</v>
      </c>
    </row>
    <row r="59" spans="1:11" s="5" customFormat="1" x14ac:dyDescent="0.2">
      <c r="A59" s="123">
        <v>7</v>
      </c>
      <c r="B59" s="115"/>
      <c r="C59" s="116"/>
      <c r="D59" s="52"/>
      <c r="E59" s="142"/>
      <c r="F59" s="52"/>
      <c r="G59" s="143" t="s">
        <v>59</v>
      </c>
      <c r="H59" s="52"/>
      <c r="I59" s="143" t="s">
        <v>59</v>
      </c>
      <c r="J59" s="52"/>
      <c r="K59" s="143" t="s">
        <v>59</v>
      </c>
    </row>
    <row r="60" spans="1:11" s="159" customFormat="1" x14ac:dyDescent="0.2">
      <c r="A60" s="123">
        <v>8</v>
      </c>
      <c r="B60" s="115"/>
      <c r="C60" s="116"/>
      <c r="D60" s="52"/>
      <c r="E60" s="142"/>
      <c r="F60" s="52"/>
      <c r="G60" s="143" t="s">
        <v>59</v>
      </c>
      <c r="H60" s="52"/>
      <c r="I60" s="143" t="s">
        <v>59</v>
      </c>
      <c r="J60" s="52"/>
      <c r="K60" s="143" t="s">
        <v>59</v>
      </c>
    </row>
    <row r="61" spans="1:11" s="5" customFormat="1" x14ac:dyDescent="0.2">
      <c r="A61" s="123">
        <v>9</v>
      </c>
      <c r="B61" s="115"/>
      <c r="C61" s="116"/>
      <c r="D61" s="52"/>
      <c r="E61" s="142"/>
      <c r="F61" s="52"/>
      <c r="G61" s="143" t="s">
        <v>59</v>
      </c>
      <c r="H61" s="52"/>
      <c r="I61" s="143" t="s">
        <v>59</v>
      </c>
      <c r="J61" s="52"/>
      <c r="K61" s="143" t="s">
        <v>59</v>
      </c>
    </row>
    <row r="62" spans="1:11" s="159" customFormat="1" x14ac:dyDescent="0.2">
      <c r="A62" s="123">
        <v>10</v>
      </c>
      <c r="B62" s="115"/>
      <c r="C62" s="116"/>
      <c r="D62" s="52"/>
      <c r="E62" s="142"/>
      <c r="F62" s="52"/>
      <c r="G62" s="143" t="s">
        <v>59</v>
      </c>
      <c r="H62" s="52"/>
      <c r="I62" s="143" t="s">
        <v>59</v>
      </c>
      <c r="J62" s="52"/>
      <c r="K62" s="143" t="s">
        <v>59</v>
      </c>
    </row>
    <row r="63" spans="1:11" s="159" customFormat="1" x14ac:dyDescent="0.2">
      <c r="A63" s="156"/>
      <c r="B63" s="124" t="s">
        <v>100</v>
      </c>
      <c r="C63" s="156"/>
      <c r="D63" s="156"/>
      <c r="E63" s="156"/>
      <c r="F63" s="157"/>
      <c r="G63" s="316">
        <f>+COUNTIF(G53:G62,"Sí")</f>
        <v>0</v>
      </c>
      <c r="H63" s="156"/>
      <c r="I63" s="316">
        <f>+COUNTIF(I53:I62,"Sí")</f>
        <v>0</v>
      </c>
      <c r="J63" s="156"/>
      <c r="K63" s="316">
        <f>+COUNTIF(K53:K62,"Sí")</f>
        <v>0</v>
      </c>
    </row>
    <row r="64" spans="1:11" s="2" customFormat="1" x14ac:dyDescent="0.2">
      <c r="B64" s="70"/>
      <c r="C64" s="51"/>
    </row>
  </sheetData>
  <mergeCells count="5">
    <mergeCell ref="B31:C31"/>
    <mergeCell ref="B12:C12"/>
    <mergeCell ref="C4:E4"/>
    <mergeCell ref="C6:E6"/>
    <mergeCell ref="C7:E7"/>
  </mergeCells>
  <conditionalFormatting sqref="E16:F19 E21:F23 F20">
    <cfRule type="cellIs" dxfId="4" priority="4" operator="notEqual">
      <formula>"Correcte"</formula>
    </cfRule>
  </conditionalFormatting>
  <conditionalFormatting sqref="E24">
    <cfRule type="cellIs" dxfId="3" priority="1" operator="notEqual">
      <formula>"Correcte"</formula>
    </cfRule>
  </conditionalFormatting>
  <dataValidations count="5">
    <dataValidation type="list" allowBlank="1" showInputMessage="1" showErrorMessage="1" sqref="J3:J4">
      <formula1>$J$3:$J$4</formula1>
    </dataValidation>
    <dataValidation type="list" allowBlank="1" showInputMessage="1" showErrorMessage="1" sqref="C4">
      <formula1>$J$2:$J$4</formula1>
    </dataValidation>
    <dataValidation type="list" allowBlank="1" showInputMessage="1" showErrorMessage="1" sqref="G36:G45 I36:I45 K36:K45 G53:G62 I53:I62 K53:K62">
      <formula1>$N$2:$N$3</formula1>
    </dataValidation>
    <dataValidation type="whole" allowBlank="1" showInputMessage="1" showErrorMessage="1" errorTitle="Error" error="Màxim 25 títols" sqref="C16">
      <formula1>1</formula1>
      <formula2>25</formula2>
    </dataValidation>
    <dataValidation type="whole" allowBlank="1" showInputMessage="1" showErrorMessage="1" errorTitle="Error" error="Cal indicar una xifra superior a 25 títols" sqref="C22">
      <formula1>26</formula1>
      <formula2>1000000</formula2>
    </dataValidation>
  </dataValidations>
  <pageMargins left="0.7" right="0.7" top="0.75" bottom="0.75" header="0.3" footer="0.3"/>
  <pageSetup paperSize="9" orientation="portrait" r:id="rId1"/>
  <ignoredErrors>
    <ignoredError sqref="G63 I63:K63 G46:K46"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L73"/>
  <sheetViews>
    <sheetView showGridLines="0" zoomScaleNormal="100" workbookViewId="0"/>
  </sheetViews>
  <sheetFormatPr defaultColWidth="9.140625" defaultRowHeight="12.75" x14ac:dyDescent="0.2"/>
  <cols>
    <col min="1" max="1" width="5.140625" style="2" customWidth="1"/>
    <col min="2" max="2" width="57.140625" style="2" customWidth="1"/>
    <col min="3" max="3" width="19.42578125" style="4" customWidth="1"/>
    <col min="4" max="4" width="6.140625" style="2" customWidth="1"/>
    <col min="5" max="6" width="18" style="2" bestFit="1" customWidth="1"/>
    <col min="7" max="7" width="6.140625" style="2" customWidth="1"/>
    <col min="8" max="8" width="19.28515625" style="118" customWidth="1"/>
    <col min="9" max="9" width="34.5703125" style="2" customWidth="1"/>
    <col min="10" max="10" width="13.140625" style="2" customWidth="1"/>
    <col min="11" max="11" width="21.5703125" style="2" customWidth="1"/>
    <col min="12" max="12" width="15.140625" style="2" customWidth="1"/>
    <col min="13" max="16384" width="9.140625" style="2"/>
  </cols>
  <sheetData>
    <row r="1" spans="1:12" ht="19.5" customHeight="1" x14ac:dyDescent="0.2">
      <c r="B1" s="359" t="s">
        <v>36</v>
      </c>
      <c r="C1" s="360"/>
      <c r="D1" s="360"/>
      <c r="E1" s="360"/>
      <c r="F1" s="360"/>
      <c r="G1" s="360"/>
      <c r="H1" s="360"/>
    </row>
    <row r="2" spans="1:12" ht="19.5" customHeight="1" x14ac:dyDescent="0.25">
      <c r="B2" s="148" t="s">
        <v>81</v>
      </c>
      <c r="C2" s="76"/>
      <c r="D2" s="77"/>
      <c r="E2" s="76"/>
      <c r="F2" s="76"/>
      <c r="G2" s="77"/>
      <c r="H2" s="77"/>
      <c r="K2" s="78" t="s">
        <v>59</v>
      </c>
    </row>
    <row r="3" spans="1:12" ht="19.5" customHeight="1" x14ac:dyDescent="0.25">
      <c r="B3" s="149"/>
      <c r="C3" s="17"/>
      <c r="E3" s="17"/>
      <c r="F3" s="17"/>
      <c r="H3" s="2"/>
      <c r="K3" s="79" t="s">
        <v>60</v>
      </c>
    </row>
    <row r="4" spans="1:12" s="150" customFormat="1" x14ac:dyDescent="0.2">
      <c r="A4" s="119"/>
      <c r="B4" s="117"/>
      <c r="C4" s="119"/>
      <c r="D4" s="160"/>
      <c r="E4" s="119"/>
      <c r="F4" s="119"/>
      <c r="G4" s="160"/>
      <c r="H4" s="119"/>
      <c r="I4" s="119"/>
      <c r="J4" s="119"/>
      <c r="K4" s="119"/>
      <c r="L4" s="119"/>
    </row>
    <row r="5" spans="1:12" s="150" customFormat="1" x14ac:dyDescent="0.2">
      <c r="A5" s="119"/>
      <c r="B5" s="117"/>
      <c r="C5" s="119"/>
      <c r="D5" s="160"/>
      <c r="E5" s="119"/>
      <c r="F5" s="119"/>
      <c r="G5" s="160"/>
      <c r="H5" s="119"/>
      <c r="I5" s="119"/>
      <c r="J5" s="119"/>
      <c r="K5" s="119"/>
      <c r="L5" s="119"/>
    </row>
    <row r="6" spans="1:12" s="150" customFormat="1" ht="63.75" x14ac:dyDescent="0.2">
      <c r="B6" s="272" t="s">
        <v>3</v>
      </c>
      <c r="C6" s="161" t="s">
        <v>0</v>
      </c>
      <c r="D6" s="160"/>
      <c r="E6" s="129" t="s">
        <v>109</v>
      </c>
      <c r="F6" s="129" t="s">
        <v>110</v>
      </c>
      <c r="G6" s="160"/>
      <c r="H6" s="8" t="s">
        <v>170</v>
      </c>
      <c r="I6" s="8" t="s">
        <v>104</v>
      </c>
    </row>
    <row r="7" spans="1:12" s="5" customFormat="1" ht="12" customHeight="1" x14ac:dyDescent="0.2">
      <c r="B7" s="10"/>
      <c r="C7" s="9"/>
      <c r="D7" s="160"/>
      <c r="E7" s="102"/>
      <c r="F7" s="102"/>
      <c r="G7" s="160"/>
      <c r="H7" s="160"/>
    </row>
    <row r="8" spans="1:12" x14ac:dyDescent="0.2">
      <c r="B8" s="10" t="s">
        <v>10</v>
      </c>
      <c r="C8" s="11"/>
      <c r="D8" s="160"/>
      <c r="E8" s="103"/>
      <c r="F8" s="103"/>
      <c r="G8" s="160"/>
      <c r="H8" s="160"/>
    </row>
    <row r="9" spans="1:12" x14ac:dyDescent="0.2">
      <c r="B9" s="73" t="s">
        <v>11</v>
      </c>
      <c r="C9" s="318"/>
      <c r="D9" s="319"/>
      <c r="E9" s="320"/>
      <c r="F9" s="320"/>
      <c r="G9" s="319"/>
      <c r="H9" s="320"/>
      <c r="I9" s="337"/>
    </row>
    <row r="10" spans="1:12" x14ac:dyDescent="0.2">
      <c r="B10" s="71" t="s">
        <v>12</v>
      </c>
      <c r="C10" s="321"/>
      <c r="D10" s="319"/>
      <c r="E10" s="320"/>
      <c r="F10" s="320"/>
      <c r="G10" s="319"/>
      <c r="H10" s="320"/>
      <c r="I10" s="337"/>
    </row>
    <row r="11" spans="1:12" x14ac:dyDescent="0.2">
      <c r="B11" s="71" t="s">
        <v>13</v>
      </c>
      <c r="C11" s="321"/>
      <c r="D11" s="319"/>
      <c r="E11" s="320"/>
      <c r="F11" s="320"/>
      <c r="G11" s="319"/>
      <c r="H11" s="320"/>
      <c r="I11" s="337"/>
    </row>
    <row r="12" spans="1:12" x14ac:dyDescent="0.2">
      <c r="B12" s="71" t="s">
        <v>14</v>
      </c>
      <c r="C12" s="321"/>
      <c r="D12" s="319"/>
      <c r="E12" s="320"/>
      <c r="F12" s="320"/>
      <c r="G12" s="319"/>
      <c r="H12" s="320"/>
      <c r="I12" s="337"/>
    </row>
    <row r="13" spans="1:12" x14ac:dyDescent="0.2">
      <c r="B13" s="71" t="s">
        <v>15</v>
      </c>
      <c r="C13" s="321"/>
      <c r="D13" s="319"/>
      <c r="E13" s="320"/>
      <c r="F13" s="320"/>
      <c r="G13" s="319"/>
      <c r="H13" s="320"/>
      <c r="I13" s="337"/>
    </row>
    <row r="14" spans="1:12" x14ac:dyDescent="0.2">
      <c r="B14" s="72" t="s">
        <v>4</v>
      </c>
      <c r="C14" s="318"/>
      <c r="D14" s="319"/>
      <c r="E14" s="320"/>
      <c r="F14" s="320"/>
      <c r="G14" s="319"/>
      <c r="H14" s="320"/>
      <c r="I14" s="337"/>
    </row>
    <row r="15" spans="1:12" x14ac:dyDescent="0.2">
      <c r="B15" s="72" t="s">
        <v>103</v>
      </c>
      <c r="C15" s="318"/>
      <c r="D15" s="319"/>
      <c r="E15" s="320"/>
      <c r="F15" s="320"/>
      <c r="G15" s="319"/>
      <c r="H15" s="320"/>
      <c r="I15" s="337"/>
    </row>
    <row r="16" spans="1:12" x14ac:dyDescent="0.2">
      <c r="B16" s="71" t="s">
        <v>84</v>
      </c>
      <c r="C16" s="318"/>
      <c r="D16" s="319"/>
      <c r="E16" s="320"/>
      <c r="F16" s="320"/>
      <c r="G16" s="319"/>
      <c r="H16" s="320"/>
      <c r="I16" s="337"/>
    </row>
    <row r="17" spans="2:9" x14ac:dyDescent="0.2">
      <c r="B17" s="73"/>
      <c r="C17" s="318"/>
      <c r="D17" s="319"/>
      <c r="E17" s="320"/>
      <c r="F17" s="320"/>
      <c r="G17" s="319"/>
      <c r="H17" s="320"/>
      <c r="I17" s="337"/>
    </row>
    <row r="18" spans="2:9" x14ac:dyDescent="0.2">
      <c r="B18" s="12"/>
      <c r="C18" s="322"/>
      <c r="D18" s="319"/>
      <c r="E18" s="323"/>
      <c r="F18" s="323"/>
      <c r="G18" s="319"/>
      <c r="H18" s="323"/>
      <c r="I18" s="338"/>
    </row>
    <row r="19" spans="2:9" x14ac:dyDescent="0.2">
      <c r="B19" s="14"/>
      <c r="C19" s="324">
        <f>SUM(C9:C17)</f>
        <v>0</v>
      </c>
      <c r="D19" s="319"/>
      <c r="E19" s="323"/>
      <c r="F19" s="323"/>
      <c r="G19" s="319"/>
      <c r="H19" s="323"/>
      <c r="I19" s="338"/>
    </row>
    <row r="20" spans="2:9" x14ac:dyDescent="0.2">
      <c r="B20" s="12"/>
      <c r="C20" s="322"/>
      <c r="D20" s="319"/>
      <c r="E20" s="325"/>
      <c r="F20" s="325"/>
      <c r="G20" s="319"/>
      <c r="H20" s="325"/>
      <c r="I20" s="339"/>
    </row>
    <row r="21" spans="2:9" ht="13.5" customHeight="1" x14ac:dyDescent="0.2">
      <c r="B21" s="6" t="s">
        <v>16</v>
      </c>
      <c r="C21" s="322"/>
      <c r="D21" s="319"/>
      <c r="E21" s="325"/>
      <c r="F21" s="325"/>
      <c r="G21" s="319"/>
      <c r="H21" s="325"/>
      <c r="I21" s="339"/>
    </row>
    <row r="22" spans="2:9" x14ac:dyDescent="0.2">
      <c r="B22" s="73" t="s">
        <v>17</v>
      </c>
      <c r="C22" s="318"/>
      <c r="D22" s="319"/>
      <c r="E22" s="320"/>
      <c r="F22" s="320"/>
      <c r="G22" s="319"/>
      <c r="H22" s="320"/>
      <c r="I22" s="337"/>
    </row>
    <row r="23" spans="2:9" x14ac:dyDescent="0.2">
      <c r="B23" s="73" t="s">
        <v>18</v>
      </c>
      <c r="C23" s="318"/>
      <c r="D23" s="319"/>
      <c r="E23" s="320"/>
      <c r="F23" s="320"/>
      <c r="G23" s="319"/>
      <c r="H23" s="320"/>
      <c r="I23" s="337"/>
    </row>
    <row r="24" spans="2:9" x14ac:dyDescent="0.2">
      <c r="B24" s="73" t="s">
        <v>19</v>
      </c>
      <c r="C24" s="318"/>
      <c r="D24" s="319"/>
      <c r="E24" s="320"/>
      <c r="F24" s="320"/>
      <c r="G24" s="319"/>
      <c r="H24" s="320"/>
      <c r="I24" s="337"/>
    </row>
    <row r="25" spans="2:9" x14ac:dyDescent="0.2">
      <c r="B25" s="73" t="s">
        <v>20</v>
      </c>
      <c r="C25" s="318"/>
      <c r="D25" s="319"/>
      <c r="E25" s="320"/>
      <c r="F25" s="320"/>
      <c r="G25" s="319"/>
      <c r="H25" s="320"/>
      <c r="I25" s="337"/>
    </row>
    <row r="26" spans="2:9" x14ac:dyDescent="0.2">
      <c r="B26" s="73" t="s">
        <v>21</v>
      </c>
      <c r="C26" s="318"/>
      <c r="D26" s="319"/>
      <c r="E26" s="320"/>
      <c r="F26" s="320"/>
      <c r="G26" s="319"/>
      <c r="H26" s="320"/>
      <c r="I26" s="337"/>
    </row>
    <row r="27" spans="2:9" x14ac:dyDescent="0.2">
      <c r="B27" s="73" t="s">
        <v>22</v>
      </c>
      <c r="C27" s="318"/>
      <c r="D27" s="319"/>
      <c r="E27" s="320"/>
      <c r="F27" s="320"/>
      <c r="G27" s="319"/>
      <c r="H27" s="320"/>
      <c r="I27" s="337"/>
    </row>
    <row r="28" spans="2:9" x14ac:dyDescent="0.2">
      <c r="B28" s="73" t="s">
        <v>54</v>
      </c>
      <c r="C28" s="318"/>
      <c r="D28" s="319"/>
      <c r="E28" s="320"/>
      <c r="F28" s="320"/>
      <c r="G28" s="319"/>
      <c r="H28" s="320"/>
      <c r="I28" s="337"/>
    </row>
    <row r="29" spans="2:9" x14ac:dyDescent="0.2">
      <c r="B29" s="73" t="s">
        <v>23</v>
      </c>
      <c r="C29" s="318"/>
      <c r="D29" s="319"/>
      <c r="E29" s="320"/>
      <c r="F29" s="320"/>
      <c r="G29" s="319"/>
      <c r="H29" s="320"/>
      <c r="I29" s="337"/>
    </row>
    <row r="30" spans="2:9" x14ac:dyDescent="0.2">
      <c r="B30" s="73" t="s">
        <v>24</v>
      </c>
      <c r="C30" s="318"/>
      <c r="D30" s="319"/>
      <c r="E30" s="320"/>
      <c r="F30" s="320"/>
      <c r="G30" s="319"/>
      <c r="H30" s="320"/>
      <c r="I30" s="337"/>
    </row>
    <row r="31" spans="2:9" x14ac:dyDescent="0.2">
      <c r="B31" s="73" t="s">
        <v>25</v>
      </c>
      <c r="C31" s="318"/>
      <c r="D31" s="319"/>
      <c r="E31" s="320"/>
      <c r="F31" s="320"/>
      <c r="G31" s="319"/>
      <c r="H31" s="320"/>
      <c r="I31" s="337"/>
    </row>
    <row r="32" spans="2:9" x14ac:dyDescent="0.2">
      <c r="B32" s="73" t="s">
        <v>26</v>
      </c>
      <c r="C32" s="318"/>
      <c r="D32" s="319"/>
      <c r="E32" s="320"/>
      <c r="F32" s="320"/>
      <c r="G32" s="319"/>
      <c r="H32" s="320"/>
      <c r="I32" s="337"/>
    </row>
    <row r="33" spans="2:9" x14ac:dyDescent="0.2">
      <c r="B33" s="73" t="s">
        <v>27</v>
      </c>
      <c r="C33" s="318"/>
      <c r="D33" s="319"/>
      <c r="E33" s="320"/>
      <c r="F33" s="320"/>
      <c r="G33" s="319"/>
      <c r="H33" s="320"/>
      <c r="I33" s="337"/>
    </row>
    <row r="34" spans="2:9" s="13" customFormat="1" x14ac:dyDescent="0.2">
      <c r="B34" s="75"/>
      <c r="C34" s="318"/>
      <c r="D34" s="319"/>
      <c r="E34" s="320"/>
      <c r="F34" s="320"/>
      <c r="G34" s="319"/>
      <c r="H34" s="320"/>
      <c r="I34" s="337"/>
    </row>
    <row r="35" spans="2:9" s="13" customFormat="1" x14ac:dyDescent="0.2">
      <c r="B35" s="74"/>
      <c r="C35" s="326"/>
      <c r="D35" s="319"/>
      <c r="E35" s="323"/>
      <c r="F35" s="323"/>
      <c r="G35" s="319"/>
      <c r="H35" s="323"/>
      <c r="I35" s="338"/>
    </row>
    <row r="36" spans="2:9" x14ac:dyDescent="0.2">
      <c r="B36" s="14"/>
      <c r="C36" s="324">
        <f>SUM(C22:C35)</f>
        <v>0</v>
      </c>
      <c r="D36" s="319"/>
      <c r="E36" s="323"/>
      <c r="F36" s="323"/>
      <c r="G36" s="319"/>
      <c r="H36" s="323"/>
      <c r="I36" s="338"/>
    </row>
    <row r="37" spans="2:9" x14ac:dyDescent="0.2">
      <c r="B37" s="12"/>
      <c r="C37" s="322"/>
      <c r="D37" s="319"/>
      <c r="E37" s="325"/>
      <c r="F37" s="325"/>
      <c r="G37" s="319"/>
      <c r="H37" s="325"/>
      <c r="I37" s="339"/>
    </row>
    <row r="38" spans="2:9" ht="13.5" customHeight="1" x14ac:dyDescent="0.2">
      <c r="B38" s="6" t="s">
        <v>9</v>
      </c>
      <c r="C38" s="322"/>
      <c r="D38" s="319"/>
      <c r="E38" s="325"/>
      <c r="F38" s="325"/>
      <c r="G38" s="319"/>
      <c r="H38" s="325"/>
      <c r="I38" s="339"/>
    </row>
    <row r="39" spans="2:9" x14ac:dyDescent="0.2">
      <c r="B39" s="73" t="s">
        <v>28</v>
      </c>
      <c r="C39" s="318"/>
      <c r="D39" s="319"/>
      <c r="E39" s="320"/>
      <c r="F39" s="320"/>
      <c r="G39" s="319"/>
      <c r="H39" s="320"/>
      <c r="I39" s="337"/>
    </row>
    <row r="40" spans="2:9" x14ac:dyDescent="0.2">
      <c r="B40" s="73" t="s">
        <v>29</v>
      </c>
      <c r="C40" s="318"/>
      <c r="D40" s="319"/>
      <c r="E40" s="320"/>
      <c r="F40" s="320"/>
      <c r="G40" s="319"/>
      <c r="H40" s="320"/>
      <c r="I40" s="337"/>
    </row>
    <row r="41" spans="2:9" x14ac:dyDescent="0.2">
      <c r="B41" s="73" t="s">
        <v>30</v>
      </c>
      <c r="C41" s="318"/>
      <c r="D41" s="319"/>
      <c r="E41" s="320"/>
      <c r="F41" s="320"/>
      <c r="G41" s="319"/>
      <c r="H41" s="320"/>
      <c r="I41" s="337"/>
    </row>
    <row r="42" spans="2:9" x14ac:dyDescent="0.2">
      <c r="B42" s="73" t="s">
        <v>127</v>
      </c>
      <c r="C42" s="318"/>
      <c r="D42" s="319"/>
      <c r="E42" s="320"/>
      <c r="F42" s="320"/>
      <c r="G42" s="319"/>
      <c r="H42" s="320"/>
      <c r="I42" s="337"/>
    </row>
    <row r="43" spans="2:9" x14ac:dyDescent="0.2">
      <c r="B43" s="73" t="s">
        <v>31</v>
      </c>
      <c r="C43" s="318"/>
      <c r="D43" s="319"/>
      <c r="E43" s="320"/>
      <c r="F43" s="320"/>
      <c r="G43" s="319"/>
      <c r="H43" s="320"/>
      <c r="I43" s="337"/>
    </row>
    <row r="44" spans="2:9" s="13" customFormat="1" x14ac:dyDescent="0.2">
      <c r="B44" s="73"/>
      <c r="C44" s="318"/>
      <c r="D44" s="319"/>
      <c r="E44" s="320"/>
      <c r="F44" s="320"/>
      <c r="G44" s="319"/>
      <c r="H44" s="320"/>
      <c r="I44" s="337"/>
    </row>
    <row r="45" spans="2:9" x14ac:dyDescent="0.2">
      <c r="B45" s="12"/>
      <c r="C45" s="322"/>
      <c r="D45" s="319"/>
      <c r="E45" s="323"/>
      <c r="F45" s="323"/>
      <c r="G45" s="319"/>
      <c r="H45" s="323"/>
      <c r="I45" s="338"/>
    </row>
    <row r="46" spans="2:9" x14ac:dyDescent="0.2">
      <c r="B46" s="14"/>
      <c r="C46" s="324">
        <f>SUM(C39:C44)</f>
        <v>0</v>
      </c>
      <c r="D46" s="319"/>
      <c r="E46" s="323"/>
      <c r="F46" s="323"/>
      <c r="G46" s="319"/>
      <c r="H46" s="323"/>
      <c r="I46" s="338"/>
    </row>
    <row r="47" spans="2:9" x14ac:dyDescent="0.2">
      <c r="B47" s="13"/>
      <c r="C47" s="327"/>
      <c r="D47" s="319"/>
      <c r="E47" s="328"/>
      <c r="F47" s="328"/>
      <c r="G47" s="319"/>
      <c r="H47" s="328"/>
      <c r="I47" s="340"/>
    </row>
    <row r="48" spans="2:9" ht="13.5" customHeight="1" x14ac:dyDescent="0.2">
      <c r="B48" s="6" t="s">
        <v>1</v>
      </c>
      <c r="C48" s="322"/>
      <c r="D48" s="319"/>
      <c r="E48" s="325"/>
      <c r="F48" s="325"/>
      <c r="G48" s="319"/>
      <c r="H48" s="325"/>
      <c r="I48" s="339"/>
    </row>
    <row r="49" spans="2:9" ht="13.5" customHeight="1" x14ac:dyDescent="0.2">
      <c r="B49" s="73" t="s">
        <v>2</v>
      </c>
      <c r="C49" s="318"/>
      <c r="D49" s="319"/>
      <c r="E49" s="320"/>
      <c r="F49" s="320"/>
      <c r="G49" s="319"/>
      <c r="H49" s="320"/>
      <c r="I49" s="337"/>
    </row>
    <row r="50" spans="2:9" s="13" customFormat="1" x14ac:dyDescent="0.2">
      <c r="B50" s="73" t="s">
        <v>141</v>
      </c>
      <c r="C50" s="318"/>
      <c r="D50" s="319"/>
      <c r="E50" s="320"/>
      <c r="F50" s="320"/>
      <c r="G50" s="319"/>
      <c r="H50" s="320"/>
      <c r="I50" s="337"/>
    </row>
    <row r="51" spans="2:9" s="13" customFormat="1" x14ac:dyDescent="0.2">
      <c r="B51" s="73"/>
      <c r="C51" s="318"/>
      <c r="D51" s="319"/>
      <c r="E51" s="320"/>
      <c r="F51" s="320"/>
      <c r="G51" s="319"/>
      <c r="H51" s="320"/>
      <c r="I51" s="337"/>
    </row>
    <row r="52" spans="2:9" x14ac:dyDescent="0.2">
      <c r="B52" s="13"/>
      <c r="C52" s="327"/>
      <c r="D52" s="319"/>
      <c r="E52" s="328"/>
      <c r="F52" s="328"/>
      <c r="G52" s="319"/>
      <c r="H52" s="328"/>
      <c r="I52" s="340"/>
    </row>
    <row r="53" spans="2:9" x14ac:dyDescent="0.2">
      <c r="B53" s="14"/>
      <c r="C53" s="324">
        <f>SUM(C49:C51)</f>
        <v>0</v>
      </c>
      <c r="D53" s="319"/>
      <c r="E53" s="329"/>
      <c r="F53" s="329"/>
      <c r="G53" s="319"/>
      <c r="H53" s="329"/>
      <c r="I53" s="339"/>
    </row>
    <row r="54" spans="2:9" x14ac:dyDescent="0.2">
      <c r="C54" s="330"/>
      <c r="D54" s="319"/>
      <c r="E54" s="325"/>
      <c r="F54" s="325"/>
      <c r="G54" s="319"/>
      <c r="H54" s="325"/>
      <c r="I54" s="339"/>
    </row>
    <row r="55" spans="2:9" x14ac:dyDescent="0.2">
      <c r="B55" s="16" t="s">
        <v>144</v>
      </c>
      <c r="C55" s="324">
        <f>C19+C36+C46+C53</f>
        <v>0</v>
      </c>
      <c r="D55" s="319"/>
      <c r="E55" s="329"/>
      <c r="F55" s="329"/>
      <c r="G55" s="319"/>
      <c r="H55" s="329"/>
      <c r="I55" s="339"/>
    </row>
    <row r="56" spans="2:9" x14ac:dyDescent="0.2">
      <c r="B56" s="16"/>
      <c r="C56" s="331"/>
      <c r="D56" s="319"/>
      <c r="E56" s="332"/>
      <c r="F56" s="332"/>
      <c r="G56" s="319"/>
      <c r="H56" s="332"/>
      <c r="I56" s="341"/>
    </row>
    <row r="57" spans="2:9" x14ac:dyDescent="0.2">
      <c r="B57" s="6" t="s">
        <v>53</v>
      </c>
      <c r="C57" s="331"/>
      <c r="D57" s="319"/>
      <c r="E57" s="332"/>
      <c r="F57" s="332"/>
      <c r="G57" s="319"/>
      <c r="H57" s="332"/>
      <c r="I57" s="341"/>
    </row>
    <row r="58" spans="2:9" x14ac:dyDescent="0.2">
      <c r="B58" s="73"/>
      <c r="C58" s="318"/>
      <c r="D58" s="319"/>
      <c r="E58" s="320"/>
      <c r="F58" s="320"/>
      <c r="G58" s="319"/>
      <c r="H58" s="320"/>
      <c r="I58" s="337"/>
    </row>
    <row r="59" spans="2:9" x14ac:dyDescent="0.2">
      <c r="B59" s="73"/>
      <c r="C59" s="318"/>
      <c r="D59" s="319"/>
      <c r="E59" s="320"/>
      <c r="F59" s="320"/>
      <c r="G59" s="319"/>
      <c r="H59" s="320"/>
      <c r="I59" s="337"/>
    </row>
    <row r="60" spans="2:9" x14ac:dyDescent="0.2">
      <c r="B60" s="15"/>
      <c r="C60" s="333"/>
      <c r="D60" s="319"/>
      <c r="E60" s="330"/>
      <c r="F60" s="330"/>
      <c r="G60" s="319"/>
      <c r="H60" s="330"/>
    </row>
    <row r="61" spans="2:9" x14ac:dyDescent="0.2">
      <c r="B61" s="14" t="s">
        <v>145</v>
      </c>
      <c r="C61" s="324">
        <f>SUM(C58:C59)</f>
        <v>0</v>
      </c>
      <c r="D61" s="319"/>
      <c r="E61" s="330"/>
      <c r="F61" s="330"/>
      <c r="G61" s="319"/>
      <c r="H61" s="330"/>
    </row>
    <row r="62" spans="2:9" ht="13.5" customHeight="1" x14ac:dyDescent="0.2">
      <c r="B62" s="14"/>
      <c r="C62" s="334"/>
      <c r="D62" s="319"/>
      <c r="E62" s="330"/>
      <c r="F62" s="330"/>
      <c r="G62" s="319"/>
      <c r="H62" s="330"/>
    </row>
    <row r="63" spans="2:9" s="267" customFormat="1" ht="24" customHeight="1" x14ac:dyDescent="0.2">
      <c r="B63" s="265" t="s">
        <v>146</v>
      </c>
      <c r="C63" s="335">
        <f>C61+C55</f>
        <v>0</v>
      </c>
      <c r="D63" s="336"/>
      <c r="E63" s="335">
        <f>SUM(E9:E61)</f>
        <v>0</v>
      </c>
      <c r="F63" s="335">
        <f>SUM(F9:F61)</f>
        <v>0</v>
      </c>
      <c r="G63" s="336"/>
      <c r="H63" s="335">
        <f t="shared" ref="H63" si="0">SUM(H9:H61)</f>
        <v>0</v>
      </c>
      <c r="I63" s="266"/>
    </row>
    <row r="64" spans="2:9" x14ac:dyDescent="0.2">
      <c r="B64" s="16"/>
      <c r="C64" s="16"/>
      <c r="D64" s="160"/>
      <c r="E64" s="162"/>
      <c r="F64" s="162"/>
      <c r="G64" s="160"/>
      <c r="H64" s="162"/>
      <c r="I64" s="162"/>
    </row>
    <row r="65" spans="2:9" s="160" customFormat="1" ht="36" customHeight="1" x14ac:dyDescent="0.2">
      <c r="B65" s="16"/>
      <c r="C65" s="18"/>
      <c r="E65" s="224"/>
      <c r="F65" s="224"/>
      <c r="H65" s="130"/>
      <c r="I65" s="157"/>
    </row>
    <row r="66" spans="2:9" x14ac:dyDescent="0.2">
      <c r="B66" s="16"/>
      <c r="C66" s="18"/>
      <c r="E66" s="5"/>
      <c r="H66" s="2"/>
      <c r="I66" s="5"/>
    </row>
    <row r="67" spans="2:9" x14ac:dyDescent="0.2">
      <c r="B67" s="226" t="s">
        <v>140</v>
      </c>
      <c r="C67" s="18"/>
      <c r="D67" s="227"/>
    </row>
    <row r="68" spans="2:9" ht="13.5" thickBot="1" x14ac:dyDescent="0.25">
      <c r="B68" s="228"/>
      <c r="C68" s="229"/>
      <c r="D68" s="230"/>
    </row>
    <row r="69" spans="2:9" x14ac:dyDescent="0.2">
      <c r="B69" s="235"/>
      <c r="C69" s="236"/>
      <c r="D69" s="237"/>
    </row>
    <row r="70" spans="2:9" x14ac:dyDescent="0.2">
      <c r="B70" s="231" t="e">
        <f>IF($C$61/$C$55&gt;0.1,"El % de despeses indirectes supera el 10%","")</f>
        <v>#DIV/0!</v>
      </c>
      <c r="C70" s="11"/>
      <c r="D70" s="238"/>
    </row>
    <row r="71" spans="2:9" x14ac:dyDescent="0.2">
      <c r="B71" s="231" t="str">
        <f>IF(E63&gt;0,"","No heu indicat cap import a la columna E")</f>
        <v>No heu indicat cap import a la columna E</v>
      </c>
      <c r="C71" s="11"/>
      <c r="D71" s="232"/>
    </row>
    <row r="72" spans="2:9" x14ac:dyDescent="0.2">
      <c r="B72" s="231" t="str">
        <f>IF(F63&gt;0,"","No heu indicat cap import a la columna F")</f>
        <v>No heu indicat cap import a la columna F</v>
      </c>
      <c r="C72" s="11"/>
      <c r="D72" s="232"/>
    </row>
    <row r="73" spans="2:9" ht="13.5" thickBot="1" x14ac:dyDescent="0.25">
      <c r="B73" s="233"/>
      <c r="C73" s="229"/>
      <c r="D73" s="234"/>
    </row>
  </sheetData>
  <sheetProtection insertRows="0"/>
  <mergeCells count="1">
    <mergeCell ref="B1:H1"/>
  </mergeCells>
  <phoneticPr fontId="2" type="noConversion"/>
  <dataValidations disablePrompts="1" count="1">
    <dataValidation type="list" allowBlank="1" showInputMessage="1" showErrorMessage="1" sqref="K3">
      <formula1>$K$3:$K$3</formula1>
    </dataValidation>
  </dataValidations>
  <pageMargins left="1.9685039370078741" right="0.59055118110236227" top="0.78740157480314965" bottom="0.74803149606299213" header="0.19685039370078741" footer="0.74803149606299213"/>
  <pageSetup paperSize="9" orientation="portrait" horizontalDpi="300" verticalDpi="300" r:id="rId1"/>
  <headerFooter alignWithMargins="0">
    <oddHeader>&amp;L&amp;G&amp;R&amp;G</oddHeader>
    <oddFooter>&amp;L&amp;8
&amp;R&amp;9 1</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44"/>
  <sheetViews>
    <sheetView showGridLines="0" zoomScale="115" zoomScaleNormal="115" zoomScalePageLayoutView="90" workbookViewId="0">
      <selection activeCell="A25" sqref="A25"/>
    </sheetView>
  </sheetViews>
  <sheetFormatPr defaultColWidth="9.140625" defaultRowHeight="12.75" x14ac:dyDescent="0.2"/>
  <cols>
    <col min="1" max="1" width="2" style="19" customWidth="1"/>
    <col min="2" max="2" width="3" style="19" bestFit="1" customWidth="1"/>
    <col min="3" max="3" width="30.5703125" style="19" customWidth="1"/>
    <col min="4" max="4" width="15.85546875" style="19" customWidth="1"/>
    <col min="5" max="5" width="10" style="19" customWidth="1"/>
    <col min="6" max="6" width="10.85546875" style="19" customWidth="1"/>
    <col min="7" max="7" width="11.85546875" style="19" customWidth="1"/>
    <col min="8" max="8" width="10.85546875" style="19" customWidth="1"/>
    <col min="9" max="9" width="15.85546875" style="19" bestFit="1" customWidth="1"/>
    <col min="10" max="10" width="10.140625" style="19" bestFit="1" customWidth="1"/>
    <col min="11" max="11" width="10.5703125" style="19" customWidth="1"/>
    <col min="12" max="12" width="12.5703125" style="19" customWidth="1"/>
    <col min="13" max="13" width="11.85546875" style="19" customWidth="1"/>
    <col min="14" max="14" width="11.42578125" style="19" customWidth="1"/>
    <col min="15" max="15" width="13.85546875" style="19" customWidth="1"/>
    <col min="16" max="16" width="13.5703125" style="19" customWidth="1"/>
    <col min="17" max="17" width="12.5703125" style="19" customWidth="1"/>
    <col min="18" max="16384" width="9.140625" style="19"/>
  </cols>
  <sheetData>
    <row r="1" spans="1:49" s="51" customFormat="1" ht="15" customHeight="1" x14ac:dyDescent="0.25">
      <c r="A1" s="20"/>
      <c r="B1" s="20"/>
      <c r="C1" s="88" t="s">
        <v>36</v>
      </c>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row>
    <row r="2" spans="1:49" s="51" customFormat="1" ht="18" x14ac:dyDescent="0.25">
      <c r="A2" s="20"/>
      <c r="B2" s="20"/>
      <c r="C2" s="88" t="s">
        <v>82</v>
      </c>
      <c r="D2" s="21"/>
      <c r="E2" s="21"/>
      <c r="F2" s="89"/>
      <c r="G2" s="89"/>
      <c r="H2" s="89"/>
      <c r="I2" s="21"/>
      <c r="J2" s="12"/>
      <c r="K2" s="21"/>
      <c r="L2" s="21"/>
      <c r="M2" s="21"/>
      <c r="N2" s="21"/>
      <c r="O2" s="21"/>
      <c r="P2" s="89"/>
      <c r="Q2" s="12"/>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49" s="51" customFormat="1" ht="18" x14ac:dyDescent="0.25">
      <c r="A3" s="20"/>
      <c r="B3" s="20"/>
      <c r="C3" s="171"/>
      <c r="D3" s="89"/>
      <c r="E3" s="167"/>
      <c r="F3" s="12"/>
      <c r="G3" s="12"/>
      <c r="H3" s="12"/>
      <c r="I3" s="168"/>
      <c r="J3" s="12"/>
      <c r="K3" s="21"/>
      <c r="L3" s="21"/>
      <c r="M3" s="21"/>
      <c r="N3" s="21"/>
      <c r="O3" s="21"/>
      <c r="P3" s="169"/>
      <c r="Q3" s="12"/>
      <c r="R3" s="21"/>
      <c r="S3" s="21"/>
      <c r="T3" s="21"/>
      <c r="U3" s="21"/>
      <c r="V3" s="21"/>
      <c r="W3" s="21"/>
      <c r="X3" s="21"/>
      <c r="Y3" s="21"/>
      <c r="Z3" s="21"/>
      <c r="AA3" s="21"/>
      <c r="AB3" s="21"/>
      <c r="AC3" s="21"/>
      <c r="AD3" s="21"/>
      <c r="AE3" s="21"/>
      <c r="AF3" s="21"/>
      <c r="AG3" s="21"/>
      <c r="AH3" s="21"/>
      <c r="AI3" s="21"/>
      <c r="AJ3" s="21"/>
      <c r="AK3" s="21"/>
      <c r="AL3" s="21"/>
      <c r="AM3" s="21"/>
      <c r="AN3" s="21"/>
      <c r="AO3" s="21"/>
      <c r="AP3" s="21"/>
    </row>
    <row r="4" spans="1:49" s="51" customFormat="1" ht="18" x14ac:dyDescent="0.25">
      <c r="A4" s="20"/>
      <c r="B4" s="25"/>
      <c r="C4" s="172"/>
      <c r="D4" s="12"/>
      <c r="E4" s="170"/>
      <c r="F4" s="12"/>
      <c r="G4" s="12"/>
      <c r="H4" s="12"/>
      <c r="I4" s="168"/>
      <c r="J4" s="12"/>
      <c r="K4" s="21"/>
      <c r="L4" s="21"/>
      <c r="M4" s="21"/>
      <c r="N4" s="21"/>
      <c r="O4" s="21"/>
      <c r="P4" s="169"/>
      <c r="Q4" s="12"/>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49" s="51" customFormat="1" ht="15.75" x14ac:dyDescent="0.25">
      <c r="A5" s="20"/>
      <c r="B5" s="25"/>
      <c r="C5" s="364" t="s">
        <v>164</v>
      </c>
      <c r="D5" s="365"/>
      <c r="E5" s="170"/>
      <c r="F5" s="12"/>
      <c r="G5" s="12"/>
      <c r="H5" s="12"/>
      <c r="I5" s="168"/>
      <c r="J5" s="12"/>
      <c r="K5" s="21"/>
      <c r="L5" s="21"/>
      <c r="M5" s="21"/>
      <c r="N5" s="21"/>
      <c r="O5" s="21"/>
      <c r="P5" s="169"/>
      <c r="Q5" s="12"/>
      <c r="R5" s="21"/>
      <c r="S5" s="21"/>
      <c r="T5" s="21"/>
      <c r="U5" s="21"/>
      <c r="V5" s="21"/>
      <c r="W5" s="21"/>
      <c r="X5" s="21"/>
      <c r="Y5" s="21"/>
      <c r="Z5" s="21"/>
      <c r="AA5" s="21"/>
      <c r="AB5" s="21"/>
      <c r="AC5" s="21"/>
      <c r="AD5" s="21"/>
      <c r="AE5" s="21"/>
      <c r="AF5" s="21"/>
      <c r="AG5" s="21"/>
      <c r="AH5" s="21"/>
      <c r="AI5" s="21"/>
      <c r="AJ5" s="21"/>
      <c r="AK5" s="21"/>
      <c r="AL5" s="21"/>
      <c r="AM5" s="21"/>
      <c r="AN5" s="21"/>
      <c r="AO5" s="21"/>
      <c r="AP5" s="21"/>
    </row>
    <row r="6" spans="1:49" s="51" customFormat="1" ht="15.75" x14ac:dyDescent="0.25">
      <c r="A6" s="20"/>
      <c r="B6" s="25"/>
      <c r="C6" s="173"/>
      <c r="D6" s="173"/>
      <c r="E6" s="170"/>
      <c r="F6" s="12"/>
      <c r="G6" s="12"/>
      <c r="H6" s="12"/>
      <c r="I6" s="168"/>
      <c r="J6" s="12"/>
      <c r="K6" s="21"/>
      <c r="L6" s="21"/>
      <c r="M6" s="21"/>
      <c r="N6" s="21"/>
      <c r="O6" s="21"/>
      <c r="P6" s="169"/>
      <c r="Q6" s="12"/>
      <c r="R6" s="21"/>
      <c r="S6" s="21"/>
      <c r="T6" s="21"/>
      <c r="U6" s="21"/>
      <c r="V6" s="21"/>
      <c r="W6" s="21"/>
      <c r="X6" s="21"/>
      <c r="Y6" s="21"/>
      <c r="Z6" s="21"/>
      <c r="AA6" s="21"/>
      <c r="AB6" s="21"/>
      <c r="AC6" s="21"/>
      <c r="AD6" s="21"/>
      <c r="AE6" s="21"/>
      <c r="AF6" s="21"/>
      <c r="AG6" s="21"/>
      <c r="AH6" s="21"/>
      <c r="AI6" s="21"/>
      <c r="AJ6" s="21"/>
      <c r="AK6" s="21"/>
      <c r="AL6" s="21"/>
      <c r="AM6" s="21"/>
      <c r="AN6" s="21"/>
      <c r="AO6" s="21"/>
      <c r="AP6" s="21"/>
    </row>
    <row r="7" spans="1:49" s="51" customFormat="1" x14ac:dyDescent="0.2">
      <c r="A7" s="20"/>
      <c r="B7" s="20"/>
      <c r="C7" s="59"/>
      <c r="D7" s="59"/>
      <c r="E7" s="25"/>
      <c r="F7" s="361" t="s">
        <v>121</v>
      </c>
      <c r="G7" s="362"/>
      <c r="H7" s="363"/>
      <c r="I7" s="20"/>
      <c r="J7" s="20"/>
      <c r="K7" s="20"/>
      <c r="L7" s="20"/>
      <c r="M7" s="20"/>
      <c r="N7" s="20"/>
      <c r="O7" s="20"/>
      <c r="P7" s="90"/>
      <c r="Q7" s="163"/>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row>
    <row r="8" spans="1:49" s="67" customFormat="1" ht="48" x14ac:dyDescent="0.2">
      <c r="A8" s="63"/>
      <c r="B8" s="63"/>
      <c r="C8" s="64" t="s">
        <v>8</v>
      </c>
      <c r="D8" s="65" t="s">
        <v>32</v>
      </c>
      <c r="E8" s="65" t="s">
        <v>33</v>
      </c>
      <c r="F8" s="65" t="s">
        <v>119</v>
      </c>
      <c r="G8" s="65" t="s">
        <v>120</v>
      </c>
      <c r="H8" s="65" t="s">
        <v>122</v>
      </c>
      <c r="I8" s="65" t="s">
        <v>51</v>
      </c>
      <c r="J8" s="65" t="s">
        <v>65</v>
      </c>
      <c r="K8" s="65" t="s">
        <v>46</v>
      </c>
      <c r="L8" s="65" t="s">
        <v>48</v>
      </c>
      <c r="M8" s="65" t="s">
        <v>34</v>
      </c>
      <c r="N8" s="65" t="s">
        <v>47</v>
      </c>
      <c r="O8" s="65" t="s">
        <v>113</v>
      </c>
      <c r="P8" s="65" t="s">
        <v>80</v>
      </c>
      <c r="Q8" s="65" t="s">
        <v>35</v>
      </c>
      <c r="R8" s="66"/>
      <c r="S8" s="66"/>
      <c r="T8" s="66"/>
      <c r="U8" s="66"/>
      <c r="V8" s="66"/>
      <c r="W8" s="66"/>
      <c r="X8" s="66"/>
      <c r="Y8" s="66"/>
      <c r="Z8" s="66"/>
      <c r="AA8" s="66"/>
      <c r="AB8" s="66"/>
      <c r="AC8" s="66"/>
      <c r="AD8" s="66"/>
      <c r="AE8" s="66"/>
      <c r="AF8" s="66"/>
      <c r="AG8" s="66"/>
      <c r="AH8" s="66"/>
      <c r="AI8" s="66"/>
      <c r="AJ8" s="66"/>
      <c r="AK8" s="66"/>
      <c r="AL8" s="66"/>
      <c r="AM8" s="66"/>
      <c r="AN8" s="66"/>
      <c r="AO8" s="66"/>
      <c r="AP8" s="66"/>
      <c r="AQ8" s="66"/>
    </row>
    <row r="9" spans="1:49" s="51" customFormat="1" ht="15" customHeight="1" x14ac:dyDescent="0.2">
      <c r="A9" s="20"/>
      <c r="B9" s="20">
        <v>1</v>
      </c>
      <c r="C9" s="57"/>
      <c r="D9" s="60"/>
      <c r="E9" s="125">
        <f>+D9/1.04</f>
        <v>0</v>
      </c>
      <c r="F9" s="140"/>
      <c r="G9" s="140"/>
      <c r="H9" s="140"/>
      <c r="I9" s="125">
        <f>+E9-(F9*E9)-(E9*G9)-(E9*H9)</f>
        <v>0</v>
      </c>
      <c r="J9" s="125">
        <f>+D9*0.45</f>
        <v>0</v>
      </c>
      <c r="K9" s="61"/>
      <c r="L9" s="61"/>
      <c r="M9" s="61"/>
      <c r="N9" s="125">
        <f>+I9*(L9+M9)</f>
        <v>0</v>
      </c>
      <c r="O9" s="125">
        <f>+G29</f>
        <v>0</v>
      </c>
      <c r="P9" s="60"/>
      <c r="Q9" s="132">
        <f t="shared" ref="Q9:Q20" si="0">+N9+O9-P9</f>
        <v>0</v>
      </c>
      <c r="R9" s="19"/>
      <c r="S9" s="19"/>
      <c r="T9" s="19"/>
      <c r="U9" s="19"/>
      <c r="V9" s="19"/>
      <c r="W9" s="19"/>
      <c r="X9" s="19"/>
      <c r="Y9" s="19"/>
      <c r="Z9" s="19"/>
      <c r="AA9" s="19"/>
      <c r="AB9" s="19"/>
      <c r="AC9" s="19"/>
      <c r="AD9" s="19"/>
      <c r="AE9" s="19"/>
      <c r="AF9" s="19"/>
      <c r="AG9" s="19"/>
      <c r="AH9" s="19"/>
      <c r="AI9" s="19"/>
      <c r="AJ9" s="19"/>
      <c r="AK9" s="19"/>
      <c r="AL9" s="19"/>
      <c r="AM9" s="19"/>
      <c r="AN9" s="19"/>
      <c r="AO9" s="19"/>
      <c r="AP9" s="19"/>
      <c r="AQ9" s="19"/>
    </row>
    <row r="10" spans="1:49" s="51" customFormat="1" ht="15" customHeight="1" x14ac:dyDescent="0.2">
      <c r="A10" s="20"/>
      <c r="B10" s="20">
        <v>2</v>
      </c>
      <c r="C10" s="57"/>
      <c r="D10" s="60"/>
      <c r="E10" s="125">
        <f t="shared" ref="E10:E20" si="1">+D10/1.04</f>
        <v>0</v>
      </c>
      <c r="F10" s="140"/>
      <c r="G10" s="140"/>
      <c r="H10" s="140"/>
      <c r="I10" s="125">
        <f t="shared" ref="I10:I20" si="2">+E10-(F10*E10)-(E10*G10)-(E10*H10)</f>
        <v>0</v>
      </c>
      <c r="J10" s="125">
        <f t="shared" ref="J10:J20" si="3">+D10*0.45</f>
        <v>0</v>
      </c>
      <c r="K10" s="61"/>
      <c r="L10" s="61"/>
      <c r="M10" s="61"/>
      <c r="N10" s="125">
        <f t="shared" ref="N10:N20" si="4">+I10*(L10+M10)</f>
        <v>0</v>
      </c>
      <c r="O10" s="125">
        <f t="shared" ref="O10:O20" si="5">+G30</f>
        <v>0</v>
      </c>
      <c r="P10" s="60"/>
      <c r="Q10" s="132">
        <f t="shared" si="0"/>
        <v>0</v>
      </c>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row>
    <row r="11" spans="1:49" s="51" customFormat="1" ht="15" customHeight="1" x14ac:dyDescent="0.2">
      <c r="A11" s="20"/>
      <c r="B11" s="20">
        <v>3</v>
      </c>
      <c r="C11" s="57"/>
      <c r="D11" s="60"/>
      <c r="E11" s="125">
        <f t="shared" si="1"/>
        <v>0</v>
      </c>
      <c r="F11" s="140"/>
      <c r="G11" s="140"/>
      <c r="H11" s="140"/>
      <c r="I11" s="125">
        <f t="shared" si="2"/>
        <v>0</v>
      </c>
      <c r="J11" s="125">
        <f t="shared" si="3"/>
        <v>0</v>
      </c>
      <c r="K11" s="61"/>
      <c r="L11" s="61"/>
      <c r="M11" s="61"/>
      <c r="N11" s="125">
        <f t="shared" si="4"/>
        <v>0</v>
      </c>
      <c r="O11" s="125">
        <f t="shared" si="5"/>
        <v>0</v>
      </c>
      <c r="P11" s="60"/>
      <c r="Q11" s="132">
        <f t="shared" si="0"/>
        <v>0</v>
      </c>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row>
    <row r="12" spans="1:49" s="51" customFormat="1" ht="15" customHeight="1" x14ac:dyDescent="0.2">
      <c r="A12" s="20"/>
      <c r="B12" s="20">
        <v>4</v>
      </c>
      <c r="C12" s="57"/>
      <c r="D12" s="60"/>
      <c r="E12" s="125">
        <f t="shared" si="1"/>
        <v>0</v>
      </c>
      <c r="F12" s="140"/>
      <c r="G12" s="140"/>
      <c r="H12" s="140"/>
      <c r="I12" s="125">
        <f t="shared" si="2"/>
        <v>0</v>
      </c>
      <c r="J12" s="125">
        <f t="shared" si="3"/>
        <v>0</v>
      </c>
      <c r="K12" s="61"/>
      <c r="L12" s="61"/>
      <c r="M12" s="61"/>
      <c r="N12" s="125">
        <f t="shared" si="4"/>
        <v>0</v>
      </c>
      <c r="O12" s="125">
        <f t="shared" si="5"/>
        <v>0</v>
      </c>
      <c r="P12" s="60"/>
      <c r="Q12" s="132">
        <f t="shared" si="0"/>
        <v>0</v>
      </c>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row>
    <row r="13" spans="1:49" s="51" customFormat="1" ht="15" customHeight="1" x14ac:dyDescent="0.2">
      <c r="A13" s="20"/>
      <c r="B13" s="20">
        <v>5</v>
      </c>
      <c r="C13" s="57"/>
      <c r="D13" s="60"/>
      <c r="E13" s="125">
        <f t="shared" si="1"/>
        <v>0</v>
      </c>
      <c r="F13" s="140"/>
      <c r="G13" s="140"/>
      <c r="H13" s="140"/>
      <c r="I13" s="125">
        <f t="shared" si="2"/>
        <v>0</v>
      </c>
      <c r="J13" s="125">
        <f t="shared" si="3"/>
        <v>0</v>
      </c>
      <c r="K13" s="61"/>
      <c r="L13" s="61"/>
      <c r="M13" s="61"/>
      <c r="N13" s="125">
        <v>0</v>
      </c>
      <c r="O13" s="125">
        <f t="shared" si="5"/>
        <v>0</v>
      </c>
      <c r="P13" s="60"/>
      <c r="Q13" s="132">
        <f t="shared" si="0"/>
        <v>0</v>
      </c>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row>
    <row r="14" spans="1:49" s="51" customFormat="1" ht="15" customHeight="1" x14ac:dyDescent="0.2">
      <c r="A14" s="20"/>
      <c r="B14" s="20">
        <v>6</v>
      </c>
      <c r="C14" s="57"/>
      <c r="D14" s="60"/>
      <c r="E14" s="125">
        <f t="shared" si="1"/>
        <v>0</v>
      </c>
      <c r="F14" s="140"/>
      <c r="G14" s="140"/>
      <c r="H14" s="140"/>
      <c r="I14" s="125">
        <f t="shared" si="2"/>
        <v>0</v>
      </c>
      <c r="J14" s="125">
        <f t="shared" si="3"/>
        <v>0</v>
      </c>
      <c r="K14" s="61"/>
      <c r="L14" s="61"/>
      <c r="M14" s="61"/>
      <c r="N14" s="125">
        <f t="shared" si="4"/>
        <v>0</v>
      </c>
      <c r="O14" s="125">
        <f t="shared" si="5"/>
        <v>0</v>
      </c>
      <c r="P14" s="60"/>
      <c r="Q14" s="132">
        <f t="shared" si="0"/>
        <v>0</v>
      </c>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row>
    <row r="15" spans="1:49" s="51" customFormat="1" ht="15" customHeight="1" x14ac:dyDescent="0.2">
      <c r="A15" s="20"/>
      <c r="B15" s="20">
        <v>7</v>
      </c>
      <c r="C15" s="57"/>
      <c r="D15" s="60"/>
      <c r="E15" s="125">
        <f t="shared" si="1"/>
        <v>0</v>
      </c>
      <c r="F15" s="140"/>
      <c r="G15" s="140"/>
      <c r="H15" s="140"/>
      <c r="I15" s="125">
        <f t="shared" si="2"/>
        <v>0</v>
      </c>
      <c r="J15" s="125">
        <f t="shared" si="3"/>
        <v>0</v>
      </c>
      <c r="K15" s="61"/>
      <c r="L15" s="61"/>
      <c r="M15" s="61"/>
      <c r="N15" s="125">
        <f t="shared" si="4"/>
        <v>0</v>
      </c>
      <c r="O15" s="125">
        <f t="shared" si="5"/>
        <v>0</v>
      </c>
      <c r="P15" s="60"/>
      <c r="Q15" s="132">
        <f t="shared" si="0"/>
        <v>0</v>
      </c>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row>
    <row r="16" spans="1:49" s="51" customFormat="1" ht="15" customHeight="1" x14ac:dyDescent="0.2">
      <c r="A16" s="20"/>
      <c r="B16" s="20">
        <v>8</v>
      </c>
      <c r="C16" s="57"/>
      <c r="D16" s="60"/>
      <c r="E16" s="125">
        <f t="shared" si="1"/>
        <v>0</v>
      </c>
      <c r="F16" s="140"/>
      <c r="G16" s="140"/>
      <c r="H16" s="140"/>
      <c r="I16" s="125">
        <f t="shared" si="2"/>
        <v>0</v>
      </c>
      <c r="J16" s="125">
        <f t="shared" si="3"/>
        <v>0</v>
      </c>
      <c r="K16" s="61"/>
      <c r="L16" s="61"/>
      <c r="M16" s="61"/>
      <c r="N16" s="125">
        <f t="shared" si="4"/>
        <v>0</v>
      </c>
      <c r="O16" s="125">
        <f t="shared" si="5"/>
        <v>0</v>
      </c>
      <c r="P16" s="60"/>
      <c r="Q16" s="132">
        <f t="shared" si="0"/>
        <v>0</v>
      </c>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row>
    <row r="17" spans="1:43" s="51" customFormat="1" ht="15" customHeight="1" x14ac:dyDescent="0.2">
      <c r="A17" s="20"/>
      <c r="B17" s="20">
        <v>9</v>
      </c>
      <c r="C17" s="57"/>
      <c r="D17" s="60"/>
      <c r="E17" s="125">
        <f t="shared" si="1"/>
        <v>0</v>
      </c>
      <c r="F17" s="140"/>
      <c r="G17" s="140"/>
      <c r="H17" s="140"/>
      <c r="I17" s="125">
        <f t="shared" si="2"/>
        <v>0</v>
      </c>
      <c r="J17" s="125">
        <f t="shared" si="3"/>
        <v>0</v>
      </c>
      <c r="K17" s="61"/>
      <c r="L17" s="61"/>
      <c r="M17" s="61"/>
      <c r="N17" s="125">
        <f t="shared" si="4"/>
        <v>0</v>
      </c>
      <c r="O17" s="125">
        <f t="shared" si="5"/>
        <v>0</v>
      </c>
      <c r="P17" s="60"/>
      <c r="Q17" s="132">
        <f t="shared" si="0"/>
        <v>0</v>
      </c>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row>
    <row r="18" spans="1:43" s="51" customFormat="1" ht="15" customHeight="1" x14ac:dyDescent="0.2">
      <c r="A18" s="20"/>
      <c r="B18" s="20">
        <v>10</v>
      </c>
      <c r="C18" s="57"/>
      <c r="D18" s="60"/>
      <c r="E18" s="125">
        <f t="shared" si="1"/>
        <v>0</v>
      </c>
      <c r="F18" s="140"/>
      <c r="G18" s="140"/>
      <c r="H18" s="140"/>
      <c r="I18" s="125">
        <f t="shared" si="2"/>
        <v>0</v>
      </c>
      <c r="J18" s="125">
        <f t="shared" si="3"/>
        <v>0</v>
      </c>
      <c r="K18" s="61"/>
      <c r="L18" s="61"/>
      <c r="M18" s="61"/>
      <c r="N18" s="125">
        <f t="shared" si="4"/>
        <v>0</v>
      </c>
      <c r="O18" s="125">
        <f t="shared" si="5"/>
        <v>0</v>
      </c>
      <c r="P18" s="60"/>
      <c r="Q18" s="132">
        <f t="shared" si="0"/>
        <v>0</v>
      </c>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row>
    <row r="19" spans="1:43" s="51" customFormat="1" ht="15" customHeight="1" x14ac:dyDescent="0.2">
      <c r="A19" s="20"/>
      <c r="B19" s="20">
        <v>11</v>
      </c>
      <c r="C19" s="57"/>
      <c r="D19" s="60"/>
      <c r="E19" s="125">
        <f t="shared" si="1"/>
        <v>0</v>
      </c>
      <c r="F19" s="140"/>
      <c r="G19" s="140"/>
      <c r="H19" s="140"/>
      <c r="I19" s="125">
        <f t="shared" si="2"/>
        <v>0</v>
      </c>
      <c r="J19" s="125">
        <f t="shared" si="3"/>
        <v>0</v>
      </c>
      <c r="K19" s="61"/>
      <c r="L19" s="61"/>
      <c r="M19" s="61"/>
      <c r="N19" s="125">
        <f t="shared" si="4"/>
        <v>0</v>
      </c>
      <c r="O19" s="125">
        <f t="shared" si="5"/>
        <v>0</v>
      </c>
      <c r="P19" s="60"/>
      <c r="Q19" s="132">
        <f t="shared" si="0"/>
        <v>0</v>
      </c>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row>
    <row r="20" spans="1:43" s="51" customFormat="1" ht="15" customHeight="1" thickBot="1" x14ac:dyDescent="0.25">
      <c r="A20" s="20"/>
      <c r="B20" s="20">
        <v>12</v>
      </c>
      <c r="C20" s="58"/>
      <c r="D20" s="60"/>
      <c r="E20" s="125">
        <f t="shared" si="1"/>
        <v>0</v>
      </c>
      <c r="F20" s="140"/>
      <c r="G20" s="140"/>
      <c r="H20" s="140"/>
      <c r="I20" s="125">
        <f t="shared" si="2"/>
        <v>0</v>
      </c>
      <c r="J20" s="125">
        <f t="shared" si="3"/>
        <v>0</v>
      </c>
      <c r="K20" s="61"/>
      <c r="L20" s="61"/>
      <c r="M20" s="61"/>
      <c r="N20" s="125">
        <f t="shared" si="4"/>
        <v>0</v>
      </c>
      <c r="O20" s="125">
        <f t="shared" si="5"/>
        <v>0</v>
      </c>
      <c r="P20" s="60"/>
      <c r="Q20" s="132">
        <f t="shared" si="0"/>
        <v>0</v>
      </c>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row>
    <row r="21" spans="1:43" s="51" customFormat="1" ht="13.5" thickBot="1" x14ac:dyDescent="0.25">
      <c r="A21" s="20"/>
      <c r="B21" s="25"/>
      <c r="C21" s="346" t="s">
        <v>49</v>
      </c>
      <c r="D21" s="53"/>
      <c r="E21" s="20"/>
      <c r="F21" s="20"/>
      <c r="G21" s="20"/>
      <c r="H21" s="20"/>
      <c r="I21" s="25"/>
      <c r="J21" s="96"/>
      <c r="K21" s="344">
        <f t="shared" ref="K21:Q21" si="6">+SUM(K9:K20)</f>
        <v>0</v>
      </c>
      <c r="L21" s="345">
        <f t="shared" si="6"/>
        <v>0</v>
      </c>
      <c r="M21" s="344">
        <f t="shared" si="6"/>
        <v>0</v>
      </c>
      <c r="N21" s="345">
        <f t="shared" si="6"/>
        <v>0</v>
      </c>
      <c r="O21" s="345">
        <f t="shared" si="6"/>
        <v>0</v>
      </c>
      <c r="P21" s="345">
        <f t="shared" si="6"/>
        <v>0</v>
      </c>
      <c r="Q21" s="345">
        <f t="shared" si="6"/>
        <v>0</v>
      </c>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row>
    <row r="22" spans="1:43" s="51" customFormat="1" ht="15" customHeight="1" x14ac:dyDescent="0.2">
      <c r="A22" s="20"/>
      <c r="B22" s="20"/>
      <c r="C22" s="59"/>
      <c r="D22" s="20"/>
      <c r="E22" s="20"/>
      <c r="F22" s="20"/>
      <c r="G22" s="20"/>
      <c r="H22" s="20"/>
      <c r="I22" s="20"/>
      <c r="J22" s="59"/>
      <c r="K22" s="59"/>
      <c r="L22" s="20"/>
      <c r="M22" s="20"/>
      <c r="N22" s="20"/>
      <c r="P22" s="98"/>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row>
    <row r="23" spans="1:43" s="20" customFormat="1" x14ac:dyDescent="0.2">
      <c r="C23" s="54"/>
      <c r="D23" s="55"/>
      <c r="E23" s="56"/>
      <c r="F23" s="56"/>
      <c r="G23" s="56"/>
      <c r="H23" s="56"/>
      <c r="I23" s="56"/>
      <c r="J23" s="87"/>
      <c r="K23" s="53"/>
      <c r="N23" s="25"/>
      <c r="O23" s="144" t="s">
        <v>88</v>
      </c>
      <c r="P23" s="145">
        <f>+P21-'Pressupost INVERSIÓ'!C63</f>
        <v>0</v>
      </c>
      <c r="Q23" s="114" t="str">
        <f>+IF(P23=0,"","incorrecte")</f>
        <v/>
      </c>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row>
    <row r="24" spans="1:43" s="20" customFormat="1" x14ac:dyDescent="0.2">
      <c r="E24" s="22"/>
      <c r="F24" s="22"/>
    </row>
    <row r="25" spans="1:43" x14ac:dyDescent="0.2">
      <c r="C25" s="91" t="s">
        <v>74</v>
      </c>
      <c r="O25" s="104" t="s">
        <v>106</v>
      </c>
    </row>
    <row r="26" spans="1:43" ht="5.25" customHeight="1" x14ac:dyDescent="0.2">
      <c r="C26" s="133"/>
      <c r="D26" s="133"/>
      <c r="E26" s="133"/>
    </row>
    <row r="27" spans="1:43" ht="5.25" customHeight="1" x14ac:dyDescent="0.2">
      <c r="B27" s="24"/>
      <c r="C27" s="134"/>
      <c r="D27" s="134"/>
      <c r="E27" s="134"/>
      <c r="F27" s="51"/>
      <c r="G27" s="51"/>
      <c r="H27" s="51"/>
    </row>
    <row r="28" spans="1:43" ht="38.25" x14ac:dyDescent="0.2">
      <c r="B28" s="24"/>
      <c r="C28" s="92" t="s">
        <v>79</v>
      </c>
      <c r="D28" s="92" t="s">
        <v>75</v>
      </c>
      <c r="E28" s="92" t="s">
        <v>76</v>
      </c>
      <c r="F28" s="92" t="s">
        <v>77</v>
      </c>
      <c r="G28" s="92" t="s">
        <v>112</v>
      </c>
      <c r="H28" s="92" t="s">
        <v>89</v>
      </c>
    </row>
    <row r="29" spans="1:43" ht="23.45" customHeight="1" x14ac:dyDescent="0.2">
      <c r="B29" s="24">
        <v>1</v>
      </c>
      <c r="C29" s="175">
        <f>+C9</f>
        <v>0</v>
      </c>
      <c r="D29" s="93"/>
      <c r="E29" s="93"/>
      <c r="F29" s="93"/>
      <c r="G29" s="94"/>
      <c r="H29" s="113"/>
    </row>
    <row r="30" spans="1:43" ht="23.45" customHeight="1" x14ac:dyDescent="0.2">
      <c r="B30" s="24">
        <v>2</v>
      </c>
      <c r="C30" s="175">
        <f t="shared" ref="C30:C40" si="7">+C10</f>
        <v>0</v>
      </c>
      <c r="D30" s="93"/>
      <c r="E30" s="93"/>
      <c r="F30" s="93"/>
      <c r="G30" s="94"/>
      <c r="H30" s="113"/>
    </row>
    <row r="31" spans="1:43" ht="23.45" customHeight="1" x14ac:dyDescent="0.2">
      <c r="B31" s="24">
        <v>3</v>
      </c>
      <c r="C31" s="175">
        <f t="shared" si="7"/>
        <v>0</v>
      </c>
      <c r="D31" s="93"/>
      <c r="E31" s="93"/>
      <c r="F31" s="93"/>
      <c r="G31" s="94"/>
      <c r="H31" s="113"/>
    </row>
    <row r="32" spans="1:43" ht="23.45" customHeight="1" x14ac:dyDescent="0.2">
      <c r="B32" s="24">
        <v>4</v>
      </c>
      <c r="C32" s="175">
        <f t="shared" si="7"/>
        <v>0</v>
      </c>
      <c r="D32" s="93"/>
      <c r="E32" s="93"/>
      <c r="F32" s="93"/>
      <c r="G32" s="94"/>
      <c r="H32" s="113"/>
    </row>
    <row r="33" spans="2:8" ht="23.45" customHeight="1" x14ac:dyDescent="0.2">
      <c r="B33" s="24">
        <v>5</v>
      </c>
      <c r="C33" s="175">
        <f t="shared" si="7"/>
        <v>0</v>
      </c>
      <c r="D33" s="93"/>
      <c r="E33" s="93"/>
      <c r="F33" s="93"/>
      <c r="G33" s="94"/>
      <c r="H33" s="113"/>
    </row>
    <row r="34" spans="2:8" ht="23.45" customHeight="1" x14ac:dyDescent="0.2">
      <c r="B34" s="24">
        <v>6</v>
      </c>
      <c r="C34" s="175">
        <f t="shared" si="7"/>
        <v>0</v>
      </c>
      <c r="D34" s="93"/>
      <c r="E34" s="93"/>
      <c r="F34" s="93"/>
      <c r="G34" s="94"/>
      <c r="H34" s="113"/>
    </row>
    <row r="35" spans="2:8" ht="23.45" customHeight="1" x14ac:dyDescent="0.2">
      <c r="B35" s="24">
        <v>7</v>
      </c>
      <c r="C35" s="175">
        <f t="shared" si="7"/>
        <v>0</v>
      </c>
      <c r="D35" s="93"/>
      <c r="E35" s="93"/>
      <c r="F35" s="93"/>
      <c r="G35" s="94"/>
      <c r="H35" s="113"/>
    </row>
    <row r="36" spans="2:8" ht="23.45" customHeight="1" x14ac:dyDescent="0.2">
      <c r="B36" s="24">
        <v>8</v>
      </c>
      <c r="C36" s="175">
        <f t="shared" si="7"/>
        <v>0</v>
      </c>
      <c r="D36" s="93"/>
      <c r="E36" s="93"/>
      <c r="F36" s="93"/>
      <c r="G36" s="94"/>
      <c r="H36" s="113"/>
    </row>
    <row r="37" spans="2:8" ht="23.45" customHeight="1" x14ac:dyDescent="0.2">
      <c r="B37" s="24">
        <v>9</v>
      </c>
      <c r="C37" s="175">
        <f t="shared" si="7"/>
        <v>0</v>
      </c>
      <c r="D37" s="93"/>
      <c r="E37" s="93"/>
      <c r="F37" s="93"/>
      <c r="G37" s="94"/>
      <c r="H37" s="113"/>
    </row>
    <row r="38" spans="2:8" ht="23.45" customHeight="1" x14ac:dyDescent="0.2">
      <c r="B38" s="24">
        <v>10</v>
      </c>
      <c r="C38" s="175">
        <f t="shared" si="7"/>
        <v>0</v>
      </c>
      <c r="D38" s="93"/>
      <c r="E38" s="93"/>
      <c r="F38" s="93"/>
      <c r="G38" s="94"/>
      <c r="H38" s="113"/>
    </row>
    <row r="39" spans="2:8" ht="23.45" customHeight="1" x14ac:dyDescent="0.2">
      <c r="B39" s="24">
        <v>11</v>
      </c>
      <c r="C39" s="175">
        <f t="shared" si="7"/>
        <v>0</v>
      </c>
      <c r="D39" s="93"/>
      <c r="E39" s="93"/>
      <c r="F39" s="93"/>
      <c r="G39" s="94"/>
      <c r="H39" s="113"/>
    </row>
    <row r="40" spans="2:8" ht="23.45" customHeight="1" x14ac:dyDescent="0.2">
      <c r="B40" s="24">
        <v>12</v>
      </c>
      <c r="C40" s="175">
        <f t="shared" si="7"/>
        <v>0</v>
      </c>
      <c r="D40" s="93"/>
      <c r="E40" s="93"/>
      <c r="F40" s="93"/>
      <c r="G40" s="94"/>
      <c r="H40" s="113"/>
    </row>
    <row r="41" spans="2:8" x14ac:dyDescent="0.2">
      <c r="F41" s="164" t="s">
        <v>78</v>
      </c>
      <c r="G41" s="342">
        <f>+SUM(G29:G40)</f>
        <v>0</v>
      </c>
    </row>
    <row r="42" spans="2:8" x14ac:dyDescent="0.2">
      <c r="F42" s="23"/>
      <c r="G42" s="23"/>
    </row>
    <row r="43" spans="2:8" x14ac:dyDescent="0.2">
      <c r="C43" s="95"/>
    </row>
    <row r="44" spans="2:8" x14ac:dyDescent="0.2">
      <c r="C44" s="95"/>
    </row>
  </sheetData>
  <mergeCells count="2">
    <mergeCell ref="F7:H7"/>
    <mergeCell ref="C5:D5"/>
  </mergeCells>
  <phoneticPr fontId="2" type="noConversion"/>
  <conditionalFormatting sqref="P23">
    <cfRule type="cellIs" dxfId="2" priority="2" operator="notEqual">
      <formula>0</formula>
    </cfRule>
  </conditionalFormatting>
  <conditionalFormatting sqref="Q23">
    <cfRule type="cellIs" dxfId="1" priority="1" operator="equal">
      <formula>"incorrecte"</formula>
    </cfRule>
  </conditionalFormatting>
  <pageMargins left="0.35433070866141736" right="0.35433070866141736" top="1.5748031496062993" bottom="0.98425196850393704" header="0" footer="0"/>
  <pageSetup paperSize="9" scale="64" orientation="landscape" r:id="rId1"/>
  <headerFooter alignWithMargins="0">
    <oddHeader>&amp;L&amp;G&amp;R&amp;G</oddHeader>
    <oddFooter>&amp;R&amp;9 2</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43"/>
  <sheetViews>
    <sheetView showGridLines="0" zoomScale="85" zoomScaleNormal="85" zoomScalePageLayoutView="90" workbookViewId="0"/>
  </sheetViews>
  <sheetFormatPr defaultColWidth="9.140625" defaultRowHeight="12.75" x14ac:dyDescent="0.2"/>
  <cols>
    <col min="1" max="1" width="5.7109375" style="184" customWidth="1"/>
    <col min="2" max="2" width="44.85546875" style="200" customWidth="1"/>
    <col min="3" max="3" width="36.140625" style="26" customWidth="1"/>
    <col min="4" max="4" width="27.28515625" style="26" customWidth="1"/>
    <col min="5" max="5" width="21.85546875" style="26" customWidth="1"/>
    <col min="6" max="13" width="16.7109375" style="26" customWidth="1"/>
    <col min="14" max="16" width="18.7109375" style="26" customWidth="1"/>
    <col min="17" max="17" width="13.85546875" style="26" customWidth="1"/>
    <col min="18" max="18" width="16.140625" style="26" customWidth="1"/>
    <col min="19" max="19" width="23.140625" style="26" customWidth="1"/>
    <col min="20" max="21" width="13.85546875" style="26" customWidth="1"/>
    <col min="22" max="22" width="23.140625" style="26" customWidth="1"/>
    <col min="23" max="23" width="16.28515625" style="26" customWidth="1"/>
    <col min="24" max="24" width="13.85546875" style="26" customWidth="1"/>
    <col min="25" max="25" width="23.42578125" style="26" customWidth="1"/>
    <col min="26" max="26" width="16.5703125" style="26" customWidth="1"/>
    <col min="27" max="27" width="14.42578125" style="26" customWidth="1"/>
    <col min="28" max="28" width="25.140625" style="26" customWidth="1"/>
    <col min="29" max="29" width="14.85546875" style="26" customWidth="1"/>
    <col min="30" max="30" width="13.85546875" style="26" customWidth="1"/>
    <col min="31" max="31" width="11" style="26" customWidth="1"/>
    <col min="32" max="32" width="11.42578125" style="26" customWidth="1"/>
    <col min="33" max="33" width="11.5703125" style="26" customWidth="1"/>
    <col min="34" max="38" width="9.140625" style="26" customWidth="1"/>
    <col min="39" max="16384" width="9.140625" style="26"/>
  </cols>
  <sheetData>
    <row r="2" spans="1:38" ht="20.100000000000001" customHeight="1" x14ac:dyDescent="0.2">
      <c r="A2" s="181"/>
      <c r="B2" s="254" t="s">
        <v>36</v>
      </c>
      <c r="C2" s="255"/>
      <c r="D2" s="255"/>
      <c r="E2" s="255"/>
      <c r="F2" s="255"/>
      <c r="G2" s="255"/>
      <c r="H2" s="255"/>
      <c r="I2" s="255"/>
      <c r="J2" s="255"/>
      <c r="K2" s="255"/>
      <c r="L2" s="255"/>
      <c r="M2" s="255"/>
      <c r="N2" s="255"/>
      <c r="O2" s="255"/>
      <c r="P2" s="255"/>
      <c r="Q2" s="255"/>
      <c r="R2" s="255"/>
      <c r="S2" s="255"/>
      <c r="T2" s="255"/>
      <c r="U2" s="255"/>
      <c r="V2" s="255"/>
      <c r="W2" s="255"/>
      <c r="AJ2" s="182" t="s">
        <v>116</v>
      </c>
      <c r="AK2" s="182" t="s">
        <v>108</v>
      </c>
      <c r="AL2" s="182" t="s">
        <v>148</v>
      </c>
    </row>
    <row r="3" spans="1:38" ht="20.100000000000001" customHeight="1" x14ac:dyDescent="0.2">
      <c r="A3" s="181"/>
      <c r="B3" s="179" t="s">
        <v>67</v>
      </c>
      <c r="C3" s="180"/>
      <c r="D3" s="180"/>
      <c r="E3" s="180"/>
      <c r="F3" s="220"/>
      <c r="G3" s="220"/>
      <c r="H3" s="220"/>
      <c r="I3" s="220"/>
      <c r="J3" s="220"/>
      <c r="K3" s="220"/>
      <c r="L3" s="220"/>
      <c r="M3" s="220"/>
      <c r="N3" s="180"/>
      <c r="O3" s="255"/>
      <c r="P3" s="255"/>
      <c r="Q3" s="255"/>
      <c r="R3" s="255"/>
      <c r="T3" s="201"/>
      <c r="U3" s="201"/>
      <c r="W3" s="32"/>
      <c r="X3" s="32"/>
      <c r="Y3" s="183"/>
      <c r="AJ3" s="182" t="s">
        <v>126</v>
      </c>
      <c r="AK3" s="182" t="s">
        <v>107</v>
      </c>
      <c r="AL3" s="182" t="s">
        <v>149</v>
      </c>
    </row>
    <row r="4" spans="1:38" ht="20.100000000000001" customHeight="1" thickBot="1" x14ac:dyDescent="0.25">
      <c r="A4" s="181"/>
      <c r="B4" s="263"/>
      <c r="C4" s="257"/>
      <c r="D4" s="257"/>
      <c r="E4" s="217"/>
      <c r="F4" s="257"/>
      <c r="G4" s="257"/>
      <c r="H4" s="257"/>
      <c r="I4" s="257"/>
      <c r="J4" s="257"/>
      <c r="K4" s="257"/>
      <c r="L4" s="257"/>
      <c r="M4" s="257"/>
      <c r="N4" s="207"/>
      <c r="O4" s="255"/>
      <c r="P4" s="255"/>
      <c r="Q4" s="255"/>
      <c r="R4" s="255"/>
      <c r="T4" s="258"/>
      <c r="U4" s="258"/>
      <c r="W4" s="32"/>
      <c r="X4" s="32"/>
      <c r="Y4" s="183"/>
      <c r="AJ4" s="182"/>
      <c r="AK4" s="182"/>
      <c r="AL4" s="182" t="s">
        <v>150</v>
      </c>
    </row>
    <row r="5" spans="1:38" ht="27.95" customHeight="1" x14ac:dyDescent="0.2">
      <c r="A5" s="181"/>
      <c r="B5" s="370" t="s">
        <v>159</v>
      </c>
      <c r="C5" s="371"/>
      <c r="D5" s="372"/>
      <c r="E5" s="217"/>
      <c r="F5" s="257"/>
      <c r="G5" s="257"/>
      <c r="H5" s="257"/>
      <c r="I5" s="257"/>
      <c r="J5" s="257"/>
      <c r="K5" s="257"/>
      <c r="L5" s="257"/>
      <c r="M5" s="257"/>
      <c r="N5" s="207"/>
      <c r="O5" s="255"/>
      <c r="P5" s="255"/>
      <c r="Q5" s="255"/>
      <c r="R5" s="255"/>
      <c r="T5" s="258"/>
      <c r="U5" s="258"/>
      <c r="W5" s="32"/>
      <c r="X5" s="32"/>
      <c r="Y5" s="183"/>
      <c r="AJ5" s="182"/>
      <c r="AK5" s="182"/>
    </row>
    <row r="6" spans="1:38" ht="53.25" customHeight="1" thickBot="1" x14ac:dyDescent="0.25">
      <c r="A6" s="259"/>
      <c r="B6" s="373"/>
      <c r="C6" s="374"/>
      <c r="D6" s="375"/>
      <c r="E6" s="260"/>
      <c r="F6" s="257"/>
      <c r="G6" s="257"/>
      <c r="H6" s="257"/>
      <c r="I6" s="257"/>
      <c r="J6" s="257"/>
      <c r="K6" s="257"/>
      <c r="L6" s="257"/>
      <c r="M6" s="257"/>
      <c r="N6" s="207"/>
      <c r="O6" s="264"/>
      <c r="P6" s="264"/>
      <c r="Q6" s="255"/>
      <c r="R6" s="255"/>
      <c r="T6" s="258"/>
      <c r="U6" s="258"/>
      <c r="W6" s="32"/>
      <c r="X6" s="32"/>
      <c r="Y6" s="183"/>
      <c r="AJ6" s="182"/>
      <c r="AK6" s="182"/>
    </row>
    <row r="7" spans="1:38" ht="18.75" thickBot="1" x14ac:dyDescent="0.25">
      <c r="A7" s="259"/>
      <c r="B7" s="26"/>
      <c r="E7" s="260"/>
      <c r="F7" s="257"/>
      <c r="G7" s="257"/>
      <c r="H7" s="257"/>
      <c r="I7" s="257"/>
      <c r="J7" s="257"/>
      <c r="K7" s="257"/>
      <c r="L7" s="257"/>
      <c r="M7" s="257"/>
      <c r="N7" s="207"/>
      <c r="O7" s="366" t="s">
        <v>118</v>
      </c>
      <c r="P7" s="367"/>
      <c r="Q7" s="249" t="s">
        <v>142</v>
      </c>
      <c r="R7" s="139">
        <v>46023</v>
      </c>
      <c r="T7" s="258"/>
      <c r="U7" s="258"/>
      <c r="W7" s="32"/>
      <c r="X7" s="32"/>
      <c r="Y7" s="183"/>
      <c r="AJ7" s="182"/>
      <c r="AK7" s="182"/>
    </row>
    <row r="8" spans="1:38" ht="18.75" thickBot="1" x14ac:dyDescent="0.25">
      <c r="A8" s="181"/>
      <c r="B8" s="261"/>
      <c r="C8" s="262"/>
      <c r="D8" s="262"/>
      <c r="E8" s="217"/>
      <c r="F8" s="379" t="s">
        <v>40</v>
      </c>
      <c r="G8" s="380"/>
      <c r="H8" s="380"/>
      <c r="I8" s="380"/>
      <c r="J8" s="380"/>
      <c r="K8" s="380"/>
      <c r="L8" s="380"/>
      <c r="M8" s="381"/>
      <c r="N8" s="207"/>
      <c r="O8" s="368"/>
      <c r="P8" s="369"/>
      <c r="Q8" s="249" t="s">
        <v>143</v>
      </c>
      <c r="R8" s="139">
        <v>46446</v>
      </c>
      <c r="T8" s="256"/>
      <c r="U8" s="256"/>
      <c r="AI8" s="182" t="s">
        <v>83</v>
      </c>
    </row>
    <row r="9" spans="1:38" ht="25.5" customHeight="1" x14ac:dyDescent="0.2">
      <c r="B9" s="185"/>
      <c r="C9" s="109"/>
      <c r="D9" s="180"/>
      <c r="E9" s="186"/>
      <c r="F9" s="382" t="s">
        <v>114</v>
      </c>
      <c r="G9" s="383"/>
      <c r="H9" s="382" t="s">
        <v>18</v>
      </c>
      <c r="I9" s="383"/>
      <c r="J9" s="384" t="s">
        <v>139</v>
      </c>
      <c r="K9" s="385"/>
      <c r="L9" s="382" t="s">
        <v>84</v>
      </c>
      <c r="M9" s="383"/>
      <c r="N9" s="187"/>
      <c r="P9" s="106"/>
      <c r="Q9" s="188"/>
      <c r="R9" s="106"/>
      <c r="S9" s="248"/>
    </row>
    <row r="10" spans="1:38" ht="28.5" customHeight="1" x14ac:dyDescent="0.2">
      <c r="A10" s="189"/>
      <c r="B10" s="126" t="s">
        <v>8</v>
      </c>
      <c r="C10" s="68" t="s">
        <v>130</v>
      </c>
      <c r="D10" s="69" t="s">
        <v>125</v>
      </c>
      <c r="E10" s="208" t="s">
        <v>38</v>
      </c>
      <c r="F10" s="211" t="s">
        <v>115</v>
      </c>
      <c r="G10" s="212" t="s">
        <v>132</v>
      </c>
      <c r="H10" s="211" t="s">
        <v>115</v>
      </c>
      <c r="I10" s="212" t="s">
        <v>133</v>
      </c>
      <c r="J10" s="250" t="s">
        <v>115</v>
      </c>
      <c r="K10" s="251" t="s">
        <v>134</v>
      </c>
      <c r="L10" s="211" t="s">
        <v>115</v>
      </c>
      <c r="M10" s="212" t="s">
        <v>134</v>
      </c>
      <c r="N10" s="138" t="s">
        <v>52</v>
      </c>
      <c r="O10" s="68" t="s">
        <v>39</v>
      </c>
      <c r="P10" s="68" t="s">
        <v>131</v>
      </c>
      <c r="Q10" s="68" t="s">
        <v>41</v>
      </c>
      <c r="R10" s="68" t="s">
        <v>157</v>
      </c>
      <c r="S10" s="174" t="s">
        <v>98</v>
      </c>
      <c r="T10" s="69" t="s">
        <v>151</v>
      </c>
      <c r="U10" s="68" t="s">
        <v>26</v>
      </c>
      <c r="V10" s="68" t="s">
        <v>42</v>
      </c>
      <c r="W10" s="68" t="s">
        <v>43</v>
      </c>
      <c r="X10" s="68" t="s">
        <v>44</v>
      </c>
    </row>
    <row r="11" spans="1:38" ht="26.1" customHeight="1" x14ac:dyDescent="0.2">
      <c r="A11" s="189">
        <v>1</v>
      </c>
      <c r="B11" s="190">
        <f>+Explotació!C9</f>
        <v>0</v>
      </c>
      <c r="C11" s="191"/>
      <c r="D11" s="192" t="s">
        <v>59</v>
      </c>
      <c r="E11" s="209" t="s">
        <v>59</v>
      </c>
      <c r="F11" s="213"/>
      <c r="G11" s="214"/>
      <c r="H11" s="213"/>
      <c r="I11" s="214"/>
      <c r="J11" s="213"/>
      <c r="K11" s="214"/>
      <c r="L11" s="213"/>
      <c r="M11" s="214"/>
      <c r="N11" s="210"/>
      <c r="O11" s="191"/>
      <c r="P11" s="191"/>
      <c r="Q11" s="192" t="s">
        <v>59</v>
      </c>
      <c r="R11" s="194"/>
      <c r="S11" s="343" t="str">
        <f>IF(ISBLANK(R11),"",+IF(AND(R11&lt;=$R$8,R11&gt;=$R$7),"Correcte","La data de llançament està fora del període permès"))</f>
        <v/>
      </c>
      <c r="T11" s="209" t="s">
        <v>59</v>
      </c>
      <c r="U11" s="191"/>
      <c r="V11" s="191"/>
      <c r="W11" s="195"/>
      <c r="X11" s="195"/>
    </row>
    <row r="12" spans="1:38" ht="26.1" customHeight="1" x14ac:dyDescent="0.2">
      <c r="A12" s="189">
        <v>2</v>
      </c>
      <c r="B12" s="190">
        <f>+Explotació!C10</f>
        <v>0</v>
      </c>
      <c r="C12" s="191"/>
      <c r="D12" s="192" t="s">
        <v>59</v>
      </c>
      <c r="E12" s="209" t="s">
        <v>59</v>
      </c>
      <c r="F12" s="213"/>
      <c r="G12" s="214"/>
      <c r="H12" s="213"/>
      <c r="I12" s="214"/>
      <c r="J12" s="213"/>
      <c r="K12" s="214"/>
      <c r="L12" s="213"/>
      <c r="M12" s="214"/>
      <c r="N12" s="210"/>
      <c r="O12" s="191"/>
      <c r="P12" s="191"/>
      <c r="Q12" s="192" t="s">
        <v>59</v>
      </c>
      <c r="R12" s="194"/>
      <c r="S12" s="343" t="str">
        <f t="shared" ref="S12:S22" si="0">IF(ISBLANK(R12),"",+IF(AND(R12&lt;=$R$8,R12&gt;=$R$7),"Correcte","La data de llançament està fora del període permès"))</f>
        <v/>
      </c>
      <c r="T12" s="209" t="s">
        <v>59</v>
      </c>
      <c r="U12" s="191"/>
      <c r="V12" s="191"/>
      <c r="W12" s="195"/>
      <c r="X12" s="195"/>
    </row>
    <row r="13" spans="1:38" ht="26.1" customHeight="1" x14ac:dyDescent="0.2">
      <c r="A13" s="189">
        <v>3</v>
      </c>
      <c r="B13" s="190">
        <f>+Explotació!C11</f>
        <v>0</v>
      </c>
      <c r="C13" s="191"/>
      <c r="D13" s="192" t="s">
        <v>59</v>
      </c>
      <c r="E13" s="209" t="s">
        <v>59</v>
      </c>
      <c r="F13" s="213"/>
      <c r="G13" s="214"/>
      <c r="H13" s="213"/>
      <c r="I13" s="214"/>
      <c r="J13" s="213"/>
      <c r="K13" s="214"/>
      <c r="L13" s="213"/>
      <c r="M13" s="214"/>
      <c r="N13" s="210"/>
      <c r="O13" s="191"/>
      <c r="P13" s="191"/>
      <c r="Q13" s="192" t="s">
        <v>59</v>
      </c>
      <c r="R13" s="194"/>
      <c r="S13" s="343" t="str">
        <f t="shared" si="0"/>
        <v/>
      </c>
      <c r="T13" s="209" t="s">
        <v>59</v>
      </c>
      <c r="U13" s="191"/>
      <c r="V13" s="191"/>
      <c r="W13" s="195"/>
      <c r="X13" s="195"/>
    </row>
    <row r="14" spans="1:38" ht="26.1" customHeight="1" x14ac:dyDescent="0.2">
      <c r="A14" s="189">
        <v>4</v>
      </c>
      <c r="B14" s="190">
        <f>+Explotació!C12</f>
        <v>0</v>
      </c>
      <c r="C14" s="191"/>
      <c r="D14" s="192" t="s">
        <v>59</v>
      </c>
      <c r="E14" s="209" t="s">
        <v>59</v>
      </c>
      <c r="F14" s="213"/>
      <c r="G14" s="214"/>
      <c r="H14" s="213"/>
      <c r="I14" s="214"/>
      <c r="J14" s="213"/>
      <c r="K14" s="214"/>
      <c r="L14" s="213"/>
      <c r="M14" s="214"/>
      <c r="N14" s="210"/>
      <c r="O14" s="191"/>
      <c r="P14" s="191"/>
      <c r="Q14" s="192" t="s">
        <v>59</v>
      </c>
      <c r="R14" s="194"/>
      <c r="S14" s="343" t="str">
        <f t="shared" si="0"/>
        <v/>
      </c>
      <c r="T14" s="209" t="s">
        <v>59</v>
      </c>
      <c r="U14" s="191"/>
      <c r="V14" s="191"/>
      <c r="W14" s="195"/>
      <c r="X14" s="195"/>
    </row>
    <row r="15" spans="1:38" ht="26.1" customHeight="1" x14ac:dyDescent="0.2">
      <c r="A15" s="189">
        <v>5</v>
      </c>
      <c r="B15" s="190">
        <f>+Explotació!C13</f>
        <v>0</v>
      </c>
      <c r="C15" s="191"/>
      <c r="D15" s="192" t="s">
        <v>59</v>
      </c>
      <c r="E15" s="209" t="s">
        <v>59</v>
      </c>
      <c r="F15" s="213"/>
      <c r="G15" s="214"/>
      <c r="H15" s="213"/>
      <c r="I15" s="214"/>
      <c r="J15" s="213"/>
      <c r="K15" s="214"/>
      <c r="L15" s="213"/>
      <c r="M15" s="214"/>
      <c r="N15" s="210"/>
      <c r="O15" s="191"/>
      <c r="P15" s="191"/>
      <c r="Q15" s="192" t="s">
        <v>59</v>
      </c>
      <c r="R15" s="194"/>
      <c r="S15" s="343" t="str">
        <f t="shared" si="0"/>
        <v/>
      </c>
      <c r="T15" s="209" t="s">
        <v>59</v>
      </c>
      <c r="U15" s="191"/>
      <c r="V15" s="191"/>
      <c r="W15" s="195"/>
      <c r="X15" s="195"/>
    </row>
    <row r="16" spans="1:38" ht="26.1" customHeight="1" x14ac:dyDescent="0.2">
      <c r="A16" s="189">
        <v>6</v>
      </c>
      <c r="B16" s="190">
        <f>+Explotació!C14</f>
        <v>0</v>
      </c>
      <c r="C16" s="191"/>
      <c r="D16" s="192" t="s">
        <v>59</v>
      </c>
      <c r="E16" s="209" t="s">
        <v>59</v>
      </c>
      <c r="F16" s="213"/>
      <c r="G16" s="214"/>
      <c r="H16" s="213"/>
      <c r="I16" s="214"/>
      <c r="J16" s="213"/>
      <c r="K16" s="214"/>
      <c r="L16" s="213"/>
      <c r="M16" s="214"/>
      <c r="N16" s="210"/>
      <c r="O16" s="191"/>
      <c r="P16" s="191"/>
      <c r="Q16" s="192" t="s">
        <v>59</v>
      </c>
      <c r="R16" s="194"/>
      <c r="S16" s="343" t="str">
        <f t="shared" si="0"/>
        <v/>
      </c>
      <c r="T16" s="209" t="s">
        <v>59</v>
      </c>
      <c r="U16" s="191"/>
      <c r="V16" s="191"/>
      <c r="W16" s="195"/>
      <c r="X16" s="195"/>
    </row>
    <row r="17" spans="1:28" ht="26.1" customHeight="1" x14ac:dyDescent="0.2">
      <c r="A17" s="189">
        <v>7</v>
      </c>
      <c r="B17" s="190">
        <f>+Explotació!C15</f>
        <v>0</v>
      </c>
      <c r="C17" s="191"/>
      <c r="D17" s="192" t="s">
        <v>59</v>
      </c>
      <c r="E17" s="209" t="s">
        <v>59</v>
      </c>
      <c r="F17" s="213"/>
      <c r="G17" s="214"/>
      <c r="H17" s="213"/>
      <c r="I17" s="214"/>
      <c r="J17" s="213"/>
      <c r="K17" s="214"/>
      <c r="L17" s="213"/>
      <c r="M17" s="214"/>
      <c r="N17" s="210"/>
      <c r="O17" s="191"/>
      <c r="P17" s="191"/>
      <c r="Q17" s="192" t="s">
        <v>59</v>
      </c>
      <c r="R17" s="194"/>
      <c r="S17" s="343" t="str">
        <f t="shared" si="0"/>
        <v/>
      </c>
      <c r="T17" s="209" t="s">
        <v>59</v>
      </c>
      <c r="U17" s="191"/>
      <c r="V17" s="191"/>
      <c r="W17" s="195"/>
      <c r="X17" s="195"/>
    </row>
    <row r="18" spans="1:28" ht="26.1" customHeight="1" x14ac:dyDescent="0.2">
      <c r="A18" s="189">
        <v>8</v>
      </c>
      <c r="B18" s="190">
        <f>+Explotació!C16</f>
        <v>0</v>
      </c>
      <c r="C18" s="191"/>
      <c r="D18" s="192" t="s">
        <v>59</v>
      </c>
      <c r="E18" s="209" t="s">
        <v>59</v>
      </c>
      <c r="F18" s="213"/>
      <c r="G18" s="214"/>
      <c r="H18" s="213"/>
      <c r="I18" s="214"/>
      <c r="J18" s="213"/>
      <c r="K18" s="214"/>
      <c r="L18" s="213"/>
      <c r="M18" s="214"/>
      <c r="N18" s="210"/>
      <c r="O18" s="191"/>
      <c r="P18" s="191"/>
      <c r="Q18" s="192" t="s">
        <v>59</v>
      </c>
      <c r="R18" s="194"/>
      <c r="S18" s="343" t="str">
        <f t="shared" si="0"/>
        <v/>
      </c>
      <c r="T18" s="209" t="s">
        <v>59</v>
      </c>
      <c r="U18" s="191"/>
      <c r="V18" s="191"/>
      <c r="W18" s="195"/>
      <c r="X18" s="195"/>
    </row>
    <row r="19" spans="1:28" ht="26.1" customHeight="1" x14ac:dyDescent="0.2">
      <c r="A19" s="189">
        <v>9</v>
      </c>
      <c r="B19" s="190">
        <f>+Explotació!C17</f>
        <v>0</v>
      </c>
      <c r="C19" s="191"/>
      <c r="D19" s="192" t="s">
        <v>59</v>
      </c>
      <c r="E19" s="209" t="s">
        <v>59</v>
      </c>
      <c r="F19" s="213"/>
      <c r="G19" s="214"/>
      <c r="H19" s="213"/>
      <c r="I19" s="214"/>
      <c r="J19" s="213"/>
      <c r="K19" s="214"/>
      <c r="L19" s="213"/>
      <c r="M19" s="214"/>
      <c r="N19" s="210"/>
      <c r="O19" s="191"/>
      <c r="P19" s="191"/>
      <c r="Q19" s="192" t="s">
        <v>59</v>
      </c>
      <c r="R19" s="194"/>
      <c r="S19" s="343" t="str">
        <f t="shared" si="0"/>
        <v/>
      </c>
      <c r="T19" s="209" t="s">
        <v>59</v>
      </c>
      <c r="U19" s="191"/>
      <c r="V19" s="191"/>
      <c r="W19" s="195"/>
      <c r="X19" s="195"/>
    </row>
    <row r="20" spans="1:28" ht="26.1" customHeight="1" x14ac:dyDescent="0.2">
      <c r="A20" s="189">
        <v>10</v>
      </c>
      <c r="B20" s="190">
        <f>+Explotació!C18</f>
        <v>0</v>
      </c>
      <c r="C20" s="191"/>
      <c r="D20" s="192" t="s">
        <v>59</v>
      </c>
      <c r="E20" s="209" t="s">
        <v>59</v>
      </c>
      <c r="F20" s="213"/>
      <c r="G20" s="214"/>
      <c r="H20" s="213"/>
      <c r="I20" s="214"/>
      <c r="J20" s="213"/>
      <c r="K20" s="214"/>
      <c r="L20" s="213"/>
      <c r="M20" s="214"/>
      <c r="N20" s="210"/>
      <c r="O20" s="191"/>
      <c r="P20" s="191"/>
      <c r="Q20" s="192" t="s">
        <v>59</v>
      </c>
      <c r="R20" s="194"/>
      <c r="S20" s="343" t="str">
        <f t="shared" si="0"/>
        <v/>
      </c>
      <c r="T20" s="209" t="s">
        <v>59</v>
      </c>
      <c r="U20" s="191"/>
      <c r="V20" s="191"/>
      <c r="W20" s="195"/>
      <c r="X20" s="195"/>
    </row>
    <row r="21" spans="1:28" ht="26.1" customHeight="1" x14ac:dyDescent="0.2">
      <c r="A21" s="189">
        <v>11</v>
      </c>
      <c r="B21" s="190">
        <f>+Explotació!C19</f>
        <v>0</v>
      </c>
      <c r="C21" s="191"/>
      <c r="D21" s="192" t="s">
        <v>59</v>
      </c>
      <c r="E21" s="209" t="s">
        <v>59</v>
      </c>
      <c r="F21" s="213"/>
      <c r="G21" s="214"/>
      <c r="H21" s="213"/>
      <c r="I21" s="214"/>
      <c r="J21" s="213"/>
      <c r="K21" s="214"/>
      <c r="L21" s="213"/>
      <c r="M21" s="214"/>
      <c r="N21" s="210"/>
      <c r="O21" s="191"/>
      <c r="P21" s="191"/>
      <c r="Q21" s="192" t="s">
        <v>59</v>
      </c>
      <c r="R21" s="194"/>
      <c r="S21" s="343" t="str">
        <f t="shared" si="0"/>
        <v/>
      </c>
      <c r="T21" s="209" t="s">
        <v>59</v>
      </c>
      <c r="U21" s="191"/>
      <c r="V21" s="191"/>
      <c r="W21" s="195"/>
      <c r="X21" s="195"/>
    </row>
    <row r="22" spans="1:28" ht="26.1" customHeight="1" thickBot="1" x14ac:dyDescent="0.25">
      <c r="A22" s="189">
        <v>12</v>
      </c>
      <c r="B22" s="190">
        <f>+Explotació!C20</f>
        <v>0</v>
      </c>
      <c r="C22" s="191"/>
      <c r="D22" s="192" t="s">
        <v>59</v>
      </c>
      <c r="E22" s="209" t="s">
        <v>59</v>
      </c>
      <c r="F22" s="215"/>
      <c r="G22" s="216"/>
      <c r="H22" s="215"/>
      <c r="I22" s="216"/>
      <c r="J22" s="215"/>
      <c r="K22" s="216"/>
      <c r="L22" s="215"/>
      <c r="M22" s="216"/>
      <c r="N22" s="210"/>
      <c r="O22" s="191"/>
      <c r="P22" s="191"/>
      <c r="Q22" s="192" t="s">
        <v>59</v>
      </c>
      <c r="R22" s="194"/>
      <c r="S22" s="343" t="str">
        <f t="shared" si="0"/>
        <v/>
      </c>
      <c r="T22" s="209" t="s">
        <v>59</v>
      </c>
      <c r="U22" s="191"/>
      <c r="V22" s="191"/>
      <c r="W22" s="195"/>
      <c r="X22" s="195"/>
    </row>
    <row r="23" spans="1:28" s="198" customFormat="1" ht="23.25" customHeight="1" thickBot="1" x14ac:dyDescent="0.25">
      <c r="A23" s="196"/>
      <c r="B23" s="197">
        <f>COUNTA(B11:B22)</f>
        <v>12</v>
      </c>
      <c r="C23" s="197"/>
      <c r="D23" s="197"/>
      <c r="E23" s="218">
        <f>COUNTIF(E11:E22,"Sí")</f>
        <v>0</v>
      </c>
      <c r="F23" s="221">
        <f>SUM(F11:F22)</f>
        <v>0</v>
      </c>
      <c r="G23" s="222">
        <f t="shared" ref="G23:M23" si="1">SUM(G11:G22)</f>
        <v>0</v>
      </c>
      <c r="H23" s="222">
        <f t="shared" si="1"/>
        <v>0</v>
      </c>
      <c r="I23" s="222">
        <f t="shared" ref="I23:K23" si="2">SUM(I11:I22)</f>
        <v>0</v>
      </c>
      <c r="J23" s="252">
        <f t="shared" si="2"/>
        <v>0</v>
      </c>
      <c r="K23" s="253">
        <f t="shared" si="2"/>
        <v>0</v>
      </c>
      <c r="L23" s="222">
        <f t="shared" si="1"/>
        <v>0</v>
      </c>
      <c r="M23" s="223">
        <f t="shared" si="1"/>
        <v>0</v>
      </c>
      <c r="N23" s="219"/>
      <c r="O23" s="197"/>
      <c r="P23" s="197"/>
      <c r="Q23" s="218"/>
      <c r="R23" s="197"/>
      <c r="S23" s="197"/>
      <c r="T23" s="218"/>
      <c r="U23" s="197"/>
      <c r="V23" s="197"/>
      <c r="W23" s="197"/>
      <c r="X23" s="197"/>
    </row>
    <row r="24" spans="1:28" ht="30.95" customHeight="1" x14ac:dyDescent="0.2">
      <c r="B24" s="199"/>
      <c r="C24" s="106"/>
      <c r="D24" s="107"/>
      <c r="E24" s="107"/>
      <c r="F24" s="107"/>
      <c r="G24" s="107"/>
      <c r="H24" s="107"/>
      <c r="I24" s="107"/>
      <c r="J24" s="107"/>
      <c r="K24" s="107"/>
      <c r="L24" s="107"/>
      <c r="M24" s="107"/>
      <c r="N24" s="107"/>
      <c r="O24" s="107"/>
      <c r="P24" s="107"/>
      <c r="Q24" s="30"/>
      <c r="V24" s="106"/>
      <c r="W24" s="106"/>
      <c r="X24" s="106"/>
    </row>
    <row r="25" spans="1:28" ht="12.75" customHeight="1" x14ac:dyDescent="0.2">
      <c r="A25" s="189"/>
      <c r="C25" s="32"/>
      <c r="D25" s="32"/>
      <c r="E25" s="32"/>
      <c r="F25" s="32"/>
      <c r="G25" s="32"/>
      <c r="H25" s="32"/>
      <c r="I25" s="32"/>
      <c r="J25" s="32"/>
      <c r="K25" s="32"/>
      <c r="L25" s="32"/>
      <c r="M25" s="32"/>
      <c r="N25" s="32"/>
      <c r="O25" s="32"/>
      <c r="P25" s="32"/>
      <c r="Q25" s="32"/>
      <c r="R25" s="32"/>
      <c r="S25" s="32"/>
      <c r="T25" s="32"/>
      <c r="U25" s="32"/>
      <c r="V25" s="32"/>
      <c r="W25" s="32"/>
      <c r="X25" s="32"/>
    </row>
    <row r="26" spans="1:28" ht="12.75" customHeight="1" thickBot="1" x14ac:dyDescent="0.25">
      <c r="A26" s="189"/>
      <c r="C26" s="32"/>
      <c r="D26" s="32"/>
      <c r="E26" s="32"/>
      <c r="F26" s="32"/>
      <c r="G26" s="32"/>
      <c r="H26" s="32"/>
      <c r="I26" s="32"/>
      <c r="J26" s="32"/>
      <c r="K26" s="32"/>
      <c r="L26" s="32"/>
      <c r="M26" s="32"/>
      <c r="N26" s="32"/>
      <c r="O26" s="32"/>
      <c r="P26" s="32"/>
      <c r="Q26" s="32"/>
      <c r="R26" s="32"/>
      <c r="S26" s="32"/>
      <c r="T26" s="32"/>
      <c r="U26" s="32"/>
      <c r="V26" s="32"/>
      <c r="W26" s="32"/>
      <c r="X26" s="32"/>
    </row>
    <row r="27" spans="1:28" ht="25.5" customHeight="1" thickBot="1" x14ac:dyDescent="0.25">
      <c r="A27" s="189"/>
      <c r="B27" s="185"/>
      <c r="C27" s="386" t="s">
        <v>55</v>
      </c>
      <c r="D27" s="387"/>
      <c r="E27" s="387"/>
      <c r="F27" s="387"/>
      <c r="G27" s="387"/>
      <c r="H27" s="387"/>
      <c r="I27" s="387"/>
      <c r="J27" s="387"/>
      <c r="K27" s="387"/>
      <c r="L27" s="388"/>
      <c r="M27" s="201"/>
      <c r="N27" s="201"/>
      <c r="O27" s="176"/>
      <c r="P27" s="201"/>
      <c r="X27" s="201"/>
      <c r="Z27" s="107"/>
      <c r="AB27" s="107"/>
    </row>
    <row r="28" spans="1:28" ht="63.75" x14ac:dyDescent="0.2">
      <c r="A28" s="189"/>
      <c r="B28" s="126" t="s">
        <v>37</v>
      </c>
      <c r="C28" s="269" t="s">
        <v>50</v>
      </c>
      <c r="D28" s="270" t="s">
        <v>123</v>
      </c>
      <c r="E28" s="270" t="s">
        <v>131</v>
      </c>
      <c r="F28" s="269" t="s">
        <v>117</v>
      </c>
      <c r="G28" s="269" t="s">
        <v>52</v>
      </c>
      <c r="H28" s="269" t="s">
        <v>45</v>
      </c>
      <c r="I28" s="269" t="s">
        <v>32</v>
      </c>
      <c r="J28" s="271" t="s">
        <v>147</v>
      </c>
      <c r="K28" s="269" t="s">
        <v>41</v>
      </c>
      <c r="L28" s="271" t="s">
        <v>111</v>
      </c>
      <c r="M28" s="32"/>
      <c r="N28" s="176"/>
      <c r="W28" s="32"/>
    </row>
    <row r="29" spans="1:28" ht="26.1" customHeight="1" x14ac:dyDescent="0.2">
      <c r="A29" s="189"/>
      <c r="B29" s="190">
        <f>+B11</f>
        <v>0</v>
      </c>
      <c r="C29" s="202"/>
      <c r="D29" s="202"/>
      <c r="E29" s="202"/>
      <c r="F29" s="202"/>
      <c r="G29" s="202"/>
      <c r="H29" s="203"/>
      <c r="I29" s="131"/>
      <c r="J29" s="268"/>
      <c r="K29" s="204"/>
      <c r="L29" s="193"/>
      <c r="N29" s="205"/>
    </row>
    <row r="30" spans="1:28" ht="26.1" customHeight="1" x14ac:dyDescent="0.2">
      <c r="A30" s="189"/>
      <c r="B30" s="190">
        <f t="shared" ref="B30:B39" si="3">+B12</f>
        <v>0</v>
      </c>
      <c r="C30" s="202"/>
      <c r="D30" s="202"/>
      <c r="E30" s="202"/>
      <c r="F30" s="202"/>
      <c r="G30" s="202"/>
      <c r="H30" s="203"/>
      <c r="I30" s="131"/>
      <c r="J30" s="268"/>
      <c r="K30" s="204"/>
      <c r="L30" s="193"/>
      <c r="N30" s="205"/>
    </row>
    <row r="31" spans="1:28" ht="26.1" customHeight="1" x14ac:dyDescent="0.2">
      <c r="A31" s="189"/>
      <c r="B31" s="190">
        <f t="shared" si="3"/>
        <v>0</v>
      </c>
      <c r="C31" s="202"/>
      <c r="D31" s="202"/>
      <c r="E31" s="202"/>
      <c r="F31" s="202"/>
      <c r="G31" s="202"/>
      <c r="H31" s="203"/>
      <c r="I31" s="131"/>
      <c r="J31" s="268"/>
      <c r="K31" s="204"/>
      <c r="L31" s="193"/>
      <c r="N31" s="205"/>
    </row>
    <row r="32" spans="1:28" ht="26.1" customHeight="1" x14ac:dyDescent="0.2">
      <c r="A32" s="189"/>
      <c r="B32" s="190">
        <f t="shared" si="3"/>
        <v>0</v>
      </c>
      <c r="C32" s="202"/>
      <c r="D32" s="202"/>
      <c r="E32" s="202"/>
      <c r="F32" s="202"/>
      <c r="G32" s="202"/>
      <c r="H32" s="203"/>
      <c r="I32" s="131"/>
      <c r="J32" s="268"/>
      <c r="K32" s="204"/>
      <c r="L32" s="193"/>
      <c r="N32" s="205"/>
    </row>
    <row r="33" spans="1:26" ht="26.1" customHeight="1" x14ac:dyDescent="0.2">
      <c r="A33" s="189"/>
      <c r="B33" s="190">
        <f t="shared" si="3"/>
        <v>0</v>
      </c>
      <c r="C33" s="202"/>
      <c r="D33" s="202"/>
      <c r="E33" s="202"/>
      <c r="F33" s="202"/>
      <c r="G33" s="202"/>
      <c r="H33" s="203"/>
      <c r="I33" s="131"/>
      <c r="J33" s="268"/>
      <c r="K33" s="204"/>
      <c r="L33" s="193"/>
      <c r="N33" s="205"/>
    </row>
    <row r="34" spans="1:26" ht="26.1" customHeight="1" x14ac:dyDescent="0.2">
      <c r="A34" s="189"/>
      <c r="B34" s="190">
        <f t="shared" si="3"/>
        <v>0</v>
      </c>
      <c r="C34" s="202"/>
      <c r="D34" s="202"/>
      <c r="E34" s="202"/>
      <c r="F34" s="202"/>
      <c r="G34" s="202"/>
      <c r="H34" s="203"/>
      <c r="I34" s="131"/>
      <c r="J34" s="268"/>
      <c r="K34" s="204"/>
      <c r="L34" s="193"/>
      <c r="N34" s="205"/>
    </row>
    <row r="35" spans="1:26" ht="26.1" customHeight="1" x14ac:dyDescent="0.2">
      <c r="A35" s="189"/>
      <c r="B35" s="190">
        <f t="shared" si="3"/>
        <v>0</v>
      </c>
      <c r="C35" s="202"/>
      <c r="D35" s="202"/>
      <c r="E35" s="202"/>
      <c r="F35" s="202"/>
      <c r="G35" s="202"/>
      <c r="H35" s="203"/>
      <c r="I35" s="131"/>
      <c r="J35" s="268"/>
      <c r="K35" s="204"/>
      <c r="L35" s="193"/>
      <c r="N35" s="205"/>
    </row>
    <row r="36" spans="1:26" ht="26.1" customHeight="1" x14ac:dyDescent="0.2">
      <c r="A36" s="189"/>
      <c r="B36" s="190">
        <f t="shared" si="3"/>
        <v>0</v>
      </c>
      <c r="C36" s="202"/>
      <c r="D36" s="202"/>
      <c r="E36" s="202"/>
      <c r="F36" s="202"/>
      <c r="G36" s="202"/>
      <c r="H36" s="203"/>
      <c r="I36" s="131"/>
      <c r="J36" s="268"/>
      <c r="K36" s="204"/>
      <c r="L36" s="193"/>
      <c r="N36" s="205"/>
    </row>
    <row r="37" spans="1:26" ht="26.1" customHeight="1" x14ac:dyDescent="0.2">
      <c r="A37" s="189"/>
      <c r="B37" s="190">
        <f t="shared" si="3"/>
        <v>0</v>
      </c>
      <c r="C37" s="202"/>
      <c r="D37" s="202"/>
      <c r="E37" s="202"/>
      <c r="F37" s="202"/>
      <c r="G37" s="202"/>
      <c r="H37" s="203"/>
      <c r="I37" s="131"/>
      <c r="J37" s="268"/>
      <c r="K37" s="204"/>
      <c r="L37" s="193"/>
      <c r="N37" s="205"/>
    </row>
    <row r="38" spans="1:26" ht="26.1" customHeight="1" x14ac:dyDescent="0.2">
      <c r="A38" s="189"/>
      <c r="B38" s="190">
        <f t="shared" si="3"/>
        <v>0</v>
      </c>
      <c r="C38" s="202"/>
      <c r="D38" s="202"/>
      <c r="E38" s="202"/>
      <c r="F38" s="202"/>
      <c r="G38" s="202"/>
      <c r="H38" s="203"/>
      <c r="I38" s="131"/>
      <c r="J38" s="268"/>
      <c r="K38" s="204"/>
      <c r="L38" s="193"/>
      <c r="N38" s="205"/>
    </row>
    <row r="39" spans="1:26" ht="26.1" customHeight="1" x14ac:dyDescent="0.2">
      <c r="B39" s="190">
        <f t="shared" si="3"/>
        <v>0</v>
      </c>
      <c r="C39" s="202"/>
      <c r="D39" s="202"/>
      <c r="E39" s="202"/>
      <c r="F39" s="202"/>
      <c r="G39" s="202"/>
      <c r="H39" s="203"/>
      <c r="I39" s="131"/>
      <c r="J39" s="268"/>
      <c r="K39" s="204"/>
      <c r="L39" s="193"/>
      <c r="N39" s="205"/>
    </row>
    <row r="40" spans="1:26" x14ac:dyDescent="0.2">
      <c r="N40" s="205"/>
    </row>
    <row r="41" spans="1:26" x14ac:dyDescent="0.2">
      <c r="B41" s="206"/>
      <c r="C41" s="32"/>
      <c r="D41" s="32"/>
      <c r="E41" s="32"/>
      <c r="F41" s="32"/>
      <c r="G41" s="32"/>
      <c r="H41" s="32"/>
      <c r="I41" s="32"/>
      <c r="J41" s="32"/>
      <c r="K41" s="32"/>
      <c r="N41" s="205"/>
      <c r="O41" s="32"/>
      <c r="Q41" s="32"/>
      <c r="R41" s="32"/>
      <c r="S41" s="32"/>
      <c r="T41" s="32"/>
      <c r="U41" s="32"/>
      <c r="V41" s="32"/>
      <c r="W41" s="32"/>
      <c r="X41" s="32"/>
      <c r="Y41" s="32"/>
    </row>
    <row r="42" spans="1:26" ht="36" customHeight="1" x14ac:dyDescent="0.2">
      <c r="A42" s="189"/>
      <c r="B42" s="376" t="s">
        <v>158</v>
      </c>
      <c r="C42" s="377"/>
      <c r="D42" s="377"/>
      <c r="E42" s="377"/>
      <c r="F42" s="377"/>
      <c r="G42" s="377"/>
      <c r="H42" s="377"/>
      <c r="I42" s="377"/>
      <c r="J42" s="377"/>
      <c r="K42" s="378"/>
      <c r="L42" s="30"/>
      <c r="N42" s="205"/>
      <c r="O42" s="177"/>
      <c r="P42" s="30"/>
      <c r="Q42" s="201"/>
      <c r="R42" s="201"/>
      <c r="S42" s="32"/>
      <c r="T42" s="32"/>
      <c r="U42" s="32"/>
      <c r="V42" s="32"/>
      <c r="W42" s="32"/>
      <c r="X42" s="32"/>
      <c r="Y42" s="32"/>
      <c r="Z42" s="30"/>
    </row>
    <row r="43" spans="1:26" x14ac:dyDescent="0.2">
      <c r="B43" s="199"/>
      <c r="C43" s="106"/>
      <c r="D43" s="106"/>
      <c r="E43" s="106"/>
      <c r="F43" s="106"/>
      <c r="G43" s="106"/>
      <c r="H43" s="106"/>
      <c r="I43" s="106"/>
      <c r="J43" s="106"/>
      <c r="K43" s="106"/>
      <c r="N43" s="205"/>
      <c r="O43" s="106"/>
    </row>
  </sheetData>
  <mergeCells count="9">
    <mergeCell ref="O7:P8"/>
    <mergeCell ref="B5:D6"/>
    <mergeCell ref="B42:K42"/>
    <mergeCell ref="F8:M8"/>
    <mergeCell ref="L9:M9"/>
    <mergeCell ref="H9:I9"/>
    <mergeCell ref="F9:G9"/>
    <mergeCell ref="J9:K9"/>
    <mergeCell ref="C27:L27"/>
  </mergeCells>
  <phoneticPr fontId="2" type="noConversion"/>
  <conditionalFormatting sqref="S11:S22">
    <cfRule type="cellIs" dxfId="0" priority="1" operator="notEqual">
      <formula>"Correcte"</formula>
    </cfRule>
  </conditionalFormatting>
  <dataValidations count="3">
    <dataValidation type="list" allowBlank="1" showInputMessage="1" showErrorMessage="1" sqref="E11:E22 T11:T22">
      <formula1>$AK$2:$AK$3</formula1>
    </dataValidation>
    <dataValidation type="list" allowBlank="1" showInputMessage="1" showErrorMessage="1" sqref="D11:D22">
      <formula1>$AJ$2:$AJ$3</formula1>
    </dataValidation>
    <dataValidation type="list" allowBlank="1" showInputMessage="1" showErrorMessage="1" sqref="Q11:Q22">
      <formula1>$AL$2:$AL$4</formula1>
    </dataValidation>
  </dataValidations>
  <pageMargins left="0.15748031496062992" right="0.39370078740157483" top="0.86614173228346458" bottom="0.39370078740157483" header="7.874015748031496E-2" footer="0"/>
  <pageSetup paperSize="9" scale="67" orientation="landscape" r:id="rId1"/>
  <headerFooter alignWithMargins="0">
    <oddHeader>&amp;L&amp;G&amp;R&amp;G</oddHeader>
    <oddFooter>&amp;R&amp;9 3</oddFooter>
  </headerFooter>
  <ignoredErrors>
    <ignoredError sqref="B11:B22 B29:B39"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4"/>
  <sheetViews>
    <sheetView showGridLines="0" zoomScaleNormal="100" zoomScalePageLayoutView="80" workbookViewId="0"/>
  </sheetViews>
  <sheetFormatPr defaultColWidth="11.42578125" defaultRowHeight="12.75" x14ac:dyDescent="0.2"/>
  <cols>
    <col min="1" max="1" width="3.5703125" style="26" customWidth="1"/>
    <col min="2" max="2" width="46.42578125" style="26" bestFit="1" customWidth="1"/>
    <col min="3" max="7" width="11" style="26" customWidth="1"/>
    <col min="8" max="8" width="10.42578125" style="26" bestFit="1" customWidth="1"/>
    <col min="9" max="9" width="11" style="26" bestFit="1" customWidth="1"/>
    <col min="10" max="10" width="10.5703125" style="26" bestFit="1" customWidth="1"/>
    <col min="11" max="11" width="11" style="26" bestFit="1" customWidth="1"/>
    <col min="12" max="12" width="12.5703125" style="26" customWidth="1"/>
    <col min="13" max="13" width="11" style="26" bestFit="1" customWidth="1"/>
    <col min="14" max="14" width="10.5703125" style="26" bestFit="1" customWidth="1"/>
    <col min="15" max="22" width="11.42578125" style="26" customWidth="1"/>
    <col min="23" max="23" width="11" style="26" customWidth="1"/>
    <col min="24" max="24" width="17.5703125" style="100" customWidth="1"/>
    <col min="25" max="25" width="2.7109375" style="26" customWidth="1"/>
    <col min="26" max="26" width="2.42578125" style="26" customWidth="1"/>
    <col min="27" max="44" width="9.140625" style="26" customWidth="1"/>
    <col min="45" max="45" width="9.140625" style="29" customWidth="1"/>
    <col min="46" max="16384" width="11.42578125" style="107"/>
  </cols>
  <sheetData>
    <row r="1" spans="1:45" ht="20.100000000000001" customHeight="1" x14ac:dyDescent="0.2">
      <c r="A1" s="105"/>
      <c r="B1" s="389" t="s">
        <v>69</v>
      </c>
      <c r="C1" s="389"/>
      <c r="D1" s="389"/>
      <c r="E1" s="389"/>
      <c r="F1" s="389"/>
      <c r="G1" s="389"/>
      <c r="H1" s="389"/>
      <c r="I1" s="389"/>
      <c r="J1" s="389"/>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241"/>
    </row>
    <row r="2" spans="1:45" ht="20.100000000000001" customHeight="1" x14ac:dyDescent="0.2">
      <c r="A2" s="105"/>
      <c r="B2" s="97" t="s">
        <v>68</v>
      </c>
      <c r="C2" s="239"/>
      <c r="D2" s="239"/>
      <c r="E2" s="239"/>
      <c r="F2" s="239"/>
      <c r="G2" s="97"/>
      <c r="H2" s="97"/>
      <c r="I2" s="97"/>
      <c r="J2" s="97"/>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241"/>
    </row>
    <row r="3" spans="1:45" ht="25.5" customHeight="1" x14ac:dyDescent="0.2">
      <c r="B3" s="108"/>
      <c r="C3" s="108"/>
      <c r="D3" s="108"/>
      <c r="E3" s="108"/>
      <c r="F3" s="108"/>
      <c r="G3" s="109"/>
      <c r="H3" s="110"/>
      <c r="I3" s="110"/>
      <c r="J3" s="110"/>
      <c r="X3" s="26"/>
    </row>
    <row r="4" spans="1:45" ht="17.25" customHeight="1" thickBot="1" x14ac:dyDescent="0.25">
      <c r="B4" s="31"/>
      <c r="C4" s="31"/>
      <c r="D4" s="31"/>
      <c r="E4" s="31"/>
      <c r="F4" s="31"/>
      <c r="G4" s="32"/>
      <c r="H4" s="32"/>
      <c r="I4" s="32"/>
      <c r="J4" s="32"/>
      <c r="K4" s="32"/>
      <c r="L4" s="32"/>
      <c r="M4" s="32"/>
      <c r="N4" s="32"/>
      <c r="O4" s="32"/>
      <c r="P4" s="32"/>
      <c r="Q4" s="32"/>
      <c r="R4" s="32"/>
      <c r="S4" s="32"/>
      <c r="T4" s="32"/>
      <c r="U4" s="32"/>
      <c r="V4" s="32"/>
    </row>
    <row r="5" spans="1:45" ht="21" customHeight="1" thickBot="1" x14ac:dyDescent="0.25">
      <c r="A5" s="29"/>
      <c r="B5" s="35"/>
      <c r="C5" s="36"/>
      <c r="D5" s="36"/>
      <c r="E5" s="36"/>
      <c r="F5" s="36"/>
      <c r="G5" s="36"/>
      <c r="H5" s="37"/>
      <c r="I5" s="38"/>
      <c r="J5" s="38"/>
      <c r="K5" s="38"/>
      <c r="L5" s="36" t="s">
        <v>5</v>
      </c>
      <c r="M5" s="38"/>
      <c r="N5" s="38"/>
      <c r="O5" s="38"/>
      <c r="P5" s="38"/>
      <c r="Q5" s="38"/>
      <c r="R5" s="38"/>
      <c r="S5" s="38"/>
      <c r="T5" s="38"/>
      <c r="U5" s="50"/>
      <c r="V5" s="62"/>
      <c r="W5" s="201"/>
      <c r="X5" s="292"/>
    </row>
    <row r="6" spans="1:45" ht="39.6" customHeight="1" thickBot="1" x14ac:dyDescent="0.25">
      <c r="A6" s="29"/>
      <c r="B6" s="39"/>
      <c r="C6" s="240" t="s">
        <v>91</v>
      </c>
      <c r="D6" s="240" t="s">
        <v>70</v>
      </c>
      <c r="E6" s="240" t="s">
        <v>71</v>
      </c>
      <c r="F6" s="240" t="s">
        <v>72</v>
      </c>
      <c r="G6" s="240" t="s">
        <v>92</v>
      </c>
      <c r="H6" s="240" t="s">
        <v>85</v>
      </c>
      <c r="I6" s="240" t="s">
        <v>86</v>
      </c>
      <c r="J6" s="240" t="s">
        <v>87</v>
      </c>
      <c r="K6" s="240" t="s">
        <v>93</v>
      </c>
      <c r="L6" s="240" t="s">
        <v>94</v>
      </c>
      <c r="M6" s="240" t="s">
        <v>96</v>
      </c>
      <c r="N6" s="240" t="s">
        <v>95</v>
      </c>
      <c r="O6" s="240" t="s">
        <v>135</v>
      </c>
      <c r="P6" s="240" t="s">
        <v>136</v>
      </c>
      <c r="Q6" s="240" t="s">
        <v>137</v>
      </c>
      <c r="R6" s="240" t="s">
        <v>138</v>
      </c>
      <c r="S6" s="240" t="s">
        <v>160</v>
      </c>
      <c r="T6" s="240" t="s">
        <v>161</v>
      </c>
      <c r="U6" s="240" t="s">
        <v>162</v>
      </c>
      <c r="V6" s="280" t="s">
        <v>163</v>
      </c>
      <c r="W6" s="287" t="s">
        <v>78</v>
      </c>
      <c r="X6" s="293" t="s">
        <v>90</v>
      </c>
    </row>
    <row r="7" spans="1:45" s="243" customFormat="1" ht="15.75" x14ac:dyDescent="0.2">
      <c r="A7" s="33"/>
      <c r="B7" s="42"/>
      <c r="C7" s="43"/>
      <c r="D7" s="43"/>
      <c r="E7" s="43"/>
      <c r="F7" s="43"/>
      <c r="G7" s="43"/>
      <c r="H7" s="44"/>
      <c r="I7" s="44"/>
      <c r="J7" s="44"/>
      <c r="K7" s="44"/>
      <c r="L7" s="44"/>
      <c r="M7" s="44"/>
      <c r="N7" s="44"/>
      <c r="O7" s="44"/>
      <c r="P7" s="44"/>
      <c r="Q7" s="44"/>
      <c r="R7" s="44"/>
      <c r="S7" s="44"/>
      <c r="T7" s="44"/>
      <c r="U7" s="44"/>
      <c r="V7" s="281"/>
      <c r="W7" s="288"/>
      <c r="X7" s="294"/>
      <c r="Y7" s="27"/>
      <c r="Z7" s="27"/>
      <c r="AB7" s="27"/>
      <c r="AC7" s="27"/>
      <c r="AD7" s="27"/>
      <c r="AE7" s="27"/>
      <c r="AF7" s="27"/>
      <c r="AG7" s="27"/>
      <c r="AH7" s="27"/>
      <c r="AI7" s="27"/>
      <c r="AJ7" s="27"/>
      <c r="AK7" s="27"/>
      <c r="AL7" s="27"/>
      <c r="AM7" s="27"/>
      <c r="AN7" s="27"/>
      <c r="AO7" s="27"/>
      <c r="AP7" s="27"/>
      <c r="AQ7" s="27"/>
      <c r="AR7" s="27"/>
      <c r="AS7" s="33"/>
    </row>
    <row r="8" spans="1:45" s="243" customFormat="1" ht="24.6" customHeight="1" thickBot="1" x14ac:dyDescent="0.25">
      <c r="A8" s="33"/>
      <c r="B8" s="40" t="s">
        <v>63</v>
      </c>
      <c r="C8" s="81">
        <v>0</v>
      </c>
      <c r="D8" s="81">
        <v>0</v>
      </c>
      <c r="E8" s="81">
        <v>0</v>
      </c>
      <c r="F8" s="81">
        <v>0</v>
      </c>
      <c r="G8" s="81">
        <v>0</v>
      </c>
      <c r="H8" s="81">
        <v>0</v>
      </c>
      <c r="I8" s="81">
        <v>0</v>
      </c>
      <c r="J8" s="81">
        <v>0</v>
      </c>
      <c r="K8" s="81">
        <v>0</v>
      </c>
      <c r="L8" s="81">
        <v>0</v>
      </c>
      <c r="M8" s="81">
        <v>0</v>
      </c>
      <c r="N8" s="81">
        <v>0</v>
      </c>
      <c r="O8" s="81">
        <v>0</v>
      </c>
      <c r="P8" s="81">
        <v>0</v>
      </c>
      <c r="Q8" s="81">
        <v>0</v>
      </c>
      <c r="R8" s="81">
        <v>0</v>
      </c>
      <c r="S8" s="81">
        <v>0</v>
      </c>
      <c r="T8" s="81">
        <v>0</v>
      </c>
      <c r="U8" s="81">
        <v>0</v>
      </c>
      <c r="V8" s="282">
        <v>0</v>
      </c>
      <c r="W8" s="289">
        <f>SUM(C8:V8)</f>
        <v>0</v>
      </c>
      <c r="X8" s="274">
        <f>+W8-Explotació!N21</f>
        <v>0</v>
      </c>
      <c r="Y8" s="99"/>
      <c r="Z8" s="33"/>
      <c r="AA8" s="165" t="s">
        <v>129</v>
      </c>
      <c r="AB8" s="146"/>
      <c r="AC8" s="27"/>
      <c r="AD8" s="27"/>
      <c r="AE8" s="27"/>
      <c r="AF8" s="27"/>
      <c r="AG8" s="27"/>
      <c r="AH8" s="27"/>
      <c r="AI8" s="27"/>
      <c r="AJ8" s="27"/>
      <c r="AK8" s="27"/>
      <c r="AL8" s="27"/>
      <c r="AM8" s="27"/>
      <c r="AN8" s="27"/>
      <c r="AO8" s="27"/>
      <c r="AP8" s="27"/>
      <c r="AQ8" s="27"/>
      <c r="AR8" s="27"/>
      <c r="AS8" s="33"/>
    </row>
    <row r="9" spans="1:45" s="243" customFormat="1" ht="15" customHeight="1" x14ac:dyDescent="0.2">
      <c r="A9" s="33"/>
      <c r="B9" s="82"/>
      <c r="C9" s="83"/>
      <c r="D9" s="83"/>
      <c r="E9" s="83"/>
      <c r="F9" s="83"/>
      <c r="G9" s="83"/>
      <c r="H9" s="84"/>
      <c r="I9" s="84"/>
      <c r="J9" s="84"/>
      <c r="K9" s="84"/>
      <c r="L9" s="84"/>
      <c r="M9" s="84"/>
      <c r="N9" s="84"/>
      <c r="O9" s="84"/>
      <c r="P9" s="84"/>
      <c r="Q9" s="84"/>
      <c r="R9" s="84"/>
      <c r="S9" s="84"/>
      <c r="T9" s="84"/>
      <c r="U9" s="84"/>
      <c r="V9" s="283"/>
      <c r="W9" s="290"/>
      <c r="X9" s="295"/>
      <c r="Y9" s="27"/>
      <c r="Z9" s="27"/>
      <c r="AA9" s="178" t="str">
        <f>IF(X8&lt;0,"ALERTA: no esteu reflectint el total d'ingressos que heu indicat a al pestanya d'explotació","")</f>
        <v/>
      </c>
      <c r="AB9" s="27"/>
      <c r="AC9" s="27"/>
      <c r="AD9" s="27"/>
      <c r="AE9" s="27"/>
      <c r="AF9" s="27"/>
      <c r="AG9" s="27"/>
      <c r="AH9" s="27"/>
      <c r="AI9" s="27"/>
      <c r="AJ9" s="27"/>
      <c r="AK9" s="27"/>
      <c r="AL9" s="27"/>
      <c r="AM9" s="27"/>
      <c r="AN9" s="27"/>
      <c r="AO9" s="27"/>
      <c r="AP9" s="27"/>
      <c r="AQ9" s="27"/>
      <c r="AR9" s="27"/>
      <c r="AS9" s="33"/>
    </row>
    <row r="10" spans="1:45" s="243" customFormat="1" ht="24.6" customHeight="1" thickBot="1" x14ac:dyDescent="0.25">
      <c r="A10" s="33"/>
      <c r="B10" s="85" t="s">
        <v>64</v>
      </c>
      <c r="C10" s="86">
        <v>0</v>
      </c>
      <c r="D10" s="86">
        <v>0</v>
      </c>
      <c r="E10" s="86">
        <v>0</v>
      </c>
      <c r="F10" s="86">
        <v>0</v>
      </c>
      <c r="G10" s="86">
        <v>0</v>
      </c>
      <c r="H10" s="86">
        <v>0</v>
      </c>
      <c r="I10" s="86">
        <v>0</v>
      </c>
      <c r="J10" s="86">
        <v>0</v>
      </c>
      <c r="K10" s="86">
        <v>0</v>
      </c>
      <c r="L10" s="86">
        <v>0</v>
      </c>
      <c r="M10" s="86">
        <v>0</v>
      </c>
      <c r="N10" s="86">
        <v>0</v>
      </c>
      <c r="O10" s="86">
        <v>0</v>
      </c>
      <c r="P10" s="86">
        <v>0</v>
      </c>
      <c r="Q10" s="86">
        <v>0</v>
      </c>
      <c r="R10" s="86">
        <v>0</v>
      </c>
      <c r="S10" s="86">
        <v>0</v>
      </c>
      <c r="T10" s="86">
        <v>0</v>
      </c>
      <c r="U10" s="86">
        <v>0</v>
      </c>
      <c r="V10" s="282">
        <v>0</v>
      </c>
      <c r="W10" s="289">
        <f>SUM(C10:V10)</f>
        <v>0</v>
      </c>
      <c r="X10" s="274">
        <f>+W10-Explotació!P21</f>
        <v>0</v>
      </c>
      <c r="Y10" s="99"/>
      <c r="Z10" s="33"/>
      <c r="AA10" s="165" t="s">
        <v>128</v>
      </c>
      <c r="AB10" s="146"/>
      <c r="AC10" s="27"/>
      <c r="AD10" s="27"/>
      <c r="AE10" s="27"/>
      <c r="AF10" s="27"/>
      <c r="AG10" s="27"/>
      <c r="AH10" s="27"/>
      <c r="AI10" s="27"/>
      <c r="AJ10" s="27"/>
      <c r="AK10" s="27"/>
      <c r="AL10" s="27"/>
      <c r="AM10" s="27"/>
      <c r="AN10" s="27"/>
      <c r="AO10" s="27"/>
      <c r="AP10" s="27"/>
      <c r="AQ10" s="27"/>
      <c r="AR10" s="27"/>
      <c r="AS10" s="33"/>
    </row>
    <row r="11" spans="1:45" s="243" customFormat="1" ht="17.25" customHeight="1" thickBot="1" x14ac:dyDescent="0.25">
      <c r="A11" s="33"/>
      <c r="B11" s="40"/>
      <c r="C11" s="41"/>
      <c r="D11" s="41"/>
      <c r="E11" s="41"/>
      <c r="F11" s="41"/>
      <c r="G11" s="41"/>
      <c r="H11" s="41"/>
      <c r="I11" s="41"/>
      <c r="J11" s="41"/>
      <c r="K11" s="41"/>
      <c r="L11" s="41"/>
      <c r="M11" s="41"/>
      <c r="N11" s="41"/>
      <c r="O11" s="41"/>
      <c r="P11" s="41"/>
      <c r="Q11" s="41"/>
      <c r="R11" s="41"/>
      <c r="S11" s="41"/>
      <c r="T11" s="41"/>
      <c r="U11" s="41"/>
      <c r="V11" s="284"/>
      <c r="W11" s="291"/>
      <c r="X11" s="276"/>
      <c r="Y11" s="27"/>
      <c r="Z11" s="27"/>
      <c r="AA11" s="178" t="str">
        <f>IF(X10&lt;0,"ALERTA: no esteu reflectint el total de despeses que heu indicat a al pestanya d'explotació","")</f>
        <v/>
      </c>
      <c r="AB11" s="27"/>
      <c r="AC11" s="27"/>
      <c r="AD11" s="27"/>
      <c r="AE11" s="27"/>
      <c r="AF11" s="27"/>
      <c r="AG11" s="27"/>
      <c r="AH11" s="27"/>
      <c r="AI11" s="27"/>
      <c r="AJ11" s="27"/>
      <c r="AK11" s="27"/>
      <c r="AL11" s="27"/>
      <c r="AM11" s="27"/>
      <c r="AN11" s="27"/>
      <c r="AO11" s="27"/>
      <c r="AP11" s="27"/>
      <c r="AQ11" s="27"/>
      <c r="AR11" s="27"/>
      <c r="AS11" s="33"/>
    </row>
    <row r="12" spans="1:45" s="137" customFormat="1" ht="21" customHeight="1" thickBot="1" x14ac:dyDescent="0.25">
      <c r="A12" s="33"/>
      <c r="B12" s="48" t="s">
        <v>6</v>
      </c>
      <c r="C12" s="45">
        <f t="shared" ref="C12:F12" si="0">+C8-C10</f>
        <v>0</v>
      </c>
      <c r="D12" s="45">
        <f t="shared" si="0"/>
        <v>0</v>
      </c>
      <c r="E12" s="45">
        <f t="shared" si="0"/>
        <v>0</v>
      </c>
      <c r="F12" s="45">
        <f t="shared" si="0"/>
        <v>0</v>
      </c>
      <c r="G12" s="45">
        <f>+G8-G10</f>
        <v>0</v>
      </c>
      <c r="H12" s="45">
        <f>+H8-H10</f>
        <v>0</v>
      </c>
      <c r="I12" s="45">
        <f t="shared" ref="I12:U12" si="1">+I8-I10</f>
        <v>0</v>
      </c>
      <c r="J12" s="45">
        <f t="shared" si="1"/>
        <v>0</v>
      </c>
      <c r="K12" s="45">
        <f t="shared" si="1"/>
        <v>0</v>
      </c>
      <c r="L12" s="45">
        <f t="shared" si="1"/>
        <v>0</v>
      </c>
      <c r="M12" s="45">
        <f t="shared" si="1"/>
        <v>0</v>
      </c>
      <c r="N12" s="45">
        <f t="shared" si="1"/>
        <v>0</v>
      </c>
      <c r="O12" s="45">
        <f t="shared" si="1"/>
        <v>0</v>
      </c>
      <c r="P12" s="45">
        <f t="shared" si="1"/>
        <v>0</v>
      </c>
      <c r="Q12" s="45">
        <f t="shared" si="1"/>
        <v>0</v>
      </c>
      <c r="R12" s="45">
        <f t="shared" si="1"/>
        <v>0</v>
      </c>
      <c r="S12" s="45">
        <f t="shared" si="1"/>
        <v>0</v>
      </c>
      <c r="T12" s="45">
        <f t="shared" si="1"/>
        <v>0</v>
      </c>
      <c r="U12" s="45">
        <f t="shared" si="1"/>
        <v>0</v>
      </c>
      <c r="V12" s="285">
        <f>+V8-V10</f>
        <v>0</v>
      </c>
      <c r="W12" s="296">
        <f>+W8-W10</f>
        <v>0</v>
      </c>
      <c r="Y12" s="27"/>
      <c r="Z12" s="166"/>
      <c r="AA12" s="166"/>
      <c r="AB12" s="166"/>
      <c r="AC12" s="166"/>
      <c r="AD12" s="166"/>
      <c r="AE12" s="166"/>
      <c r="AF12" s="166"/>
      <c r="AG12" s="166"/>
      <c r="AH12" s="166"/>
      <c r="AI12" s="166"/>
      <c r="AJ12" s="166"/>
      <c r="AK12" s="166"/>
      <c r="AL12" s="166"/>
      <c r="AM12" s="166"/>
      <c r="AN12" s="166"/>
      <c r="AO12" s="166"/>
      <c r="AP12" s="166"/>
      <c r="AQ12" s="166"/>
      <c r="AR12" s="166"/>
      <c r="AS12" s="242"/>
    </row>
    <row r="13" spans="1:45" s="243" customFormat="1" ht="18" customHeight="1" thickBot="1" x14ac:dyDescent="0.25">
      <c r="A13" s="33"/>
      <c r="B13" s="46"/>
      <c r="C13" s="47"/>
      <c r="D13" s="47"/>
      <c r="E13" s="47"/>
      <c r="F13" s="47"/>
      <c r="G13" s="47"/>
      <c r="H13" s="47"/>
      <c r="I13" s="47"/>
      <c r="J13" s="47"/>
      <c r="K13" s="47"/>
      <c r="L13" s="47"/>
      <c r="M13" s="47"/>
      <c r="N13" s="47"/>
      <c r="O13" s="47"/>
      <c r="P13" s="47"/>
      <c r="Q13" s="47"/>
      <c r="R13" s="47"/>
      <c r="S13" s="47"/>
      <c r="T13" s="47"/>
      <c r="U13" s="47"/>
      <c r="V13" s="275"/>
      <c r="W13" s="286"/>
      <c r="X13" s="101"/>
      <c r="Y13" s="27"/>
      <c r="Z13" s="27"/>
      <c r="AA13" s="27"/>
      <c r="AB13" s="146"/>
      <c r="AC13" s="27"/>
      <c r="AD13" s="27"/>
      <c r="AE13" s="27"/>
      <c r="AF13" s="27"/>
      <c r="AG13" s="27"/>
      <c r="AH13" s="27"/>
      <c r="AI13" s="27"/>
      <c r="AJ13" s="27"/>
      <c r="AK13" s="27"/>
      <c r="AL13" s="27"/>
      <c r="AM13" s="27"/>
      <c r="AN13" s="27"/>
      <c r="AO13" s="27"/>
      <c r="AP13" s="27"/>
      <c r="AQ13" s="27"/>
      <c r="AR13" s="27"/>
      <c r="AS13" s="33"/>
    </row>
    <row r="14" spans="1:45" s="243" customFormat="1" ht="18" customHeight="1" thickBot="1" x14ac:dyDescent="0.25">
      <c r="A14" s="33"/>
      <c r="B14" s="277" t="s">
        <v>7</v>
      </c>
      <c r="C14" s="278">
        <f>C12</f>
        <v>0</v>
      </c>
      <c r="D14" s="278">
        <f t="shared" ref="D14" si="2">D12+C14</f>
        <v>0</v>
      </c>
      <c r="E14" s="278">
        <f t="shared" ref="E14" si="3">E12+D14</f>
        <v>0</v>
      </c>
      <c r="F14" s="278">
        <f t="shared" ref="F14" si="4">F12+E14</f>
        <v>0</v>
      </c>
      <c r="G14" s="278">
        <f t="shared" ref="G14" si="5">G12+F14</f>
        <v>0</v>
      </c>
      <c r="H14" s="278">
        <f t="shared" ref="H14" si="6">H12+G14</f>
        <v>0</v>
      </c>
      <c r="I14" s="278">
        <f t="shared" ref="I14" si="7">I12+H14</f>
        <v>0</v>
      </c>
      <c r="J14" s="278">
        <f t="shared" ref="J14" si="8">J12+I14</f>
        <v>0</v>
      </c>
      <c r="K14" s="278">
        <f t="shared" ref="K14" si="9">K12+J14</f>
        <v>0</v>
      </c>
      <c r="L14" s="278">
        <f t="shared" ref="L14" si="10">L12+K14</f>
        <v>0</v>
      </c>
      <c r="M14" s="278">
        <f t="shared" ref="M14" si="11">M12+L14</f>
        <v>0</v>
      </c>
      <c r="N14" s="278">
        <f t="shared" ref="N14" si="12">N12+M14</f>
        <v>0</v>
      </c>
      <c r="O14" s="278">
        <f t="shared" ref="O14" si="13">O12+N14</f>
        <v>0</v>
      </c>
      <c r="P14" s="278">
        <f t="shared" ref="P14" si="14">P12+O14</f>
        <v>0</v>
      </c>
      <c r="Q14" s="278">
        <f t="shared" ref="Q14" si="15">Q12+P14</f>
        <v>0</v>
      </c>
      <c r="R14" s="278">
        <f t="shared" ref="R14" si="16">R12+Q14</f>
        <v>0</v>
      </c>
      <c r="S14" s="278">
        <f t="shared" ref="S14" si="17">S12+R14</f>
        <v>0</v>
      </c>
      <c r="T14" s="278">
        <f t="shared" ref="T14" si="18">T12+S14</f>
        <v>0</v>
      </c>
      <c r="U14" s="278">
        <f t="shared" ref="U14" si="19">U12+T14</f>
        <v>0</v>
      </c>
      <c r="V14" s="279">
        <f t="shared" ref="V14" si="20">V12+U14</f>
        <v>0</v>
      </c>
      <c r="W14" s="273"/>
      <c r="X14" s="101"/>
      <c r="Y14" s="27"/>
      <c r="Z14" s="27"/>
      <c r="AA14" s="27"/>
      <c r="AB14" s="146"/>
      <c r="AC14" s="27"/>
      <c r="AD14" s="27"/>
      <c r="AE14" s="27"/>
      <c r="AF14" s="27"/>
      <c r="AG14" s="27"/>
      <c r="AH14" s="27"/>
      <c r="AI14" s="27"/>
      <c r="AJ14" s="27"/>
      <c r="AK14" s="27"/>
      <c r="AL14" s="27"/>
      <c r="AM14" s="27"/>
      <c r="AN14" s="27"/>
      <c r="AO14" s="27"/>
      <c r="AP14" s="27"/>
      <c r="AQ14" s="27"/>
      <c r="AR14" s="27"/>
      <c r="AS14" s="33"/>
    </row>
    <row r="15" spans="1:45" s="244" customFormat="1" x14ac:dyDescent="0.2">
      <c r="A15" s="28"/>
      <c r="B15" s="136"/>
      <c r="C15" s="136"/>
      <c r="D15" s="136"/>
      <c r="E15" s="136"/>
      <c r="F15" s="136"/>
      <c r="G15" s="34"/>
      <c r="H15" s="34"/>
      <c r="I15" s="34"/>
      <c r="J15" s="34"/>
      <c r="K15" s="34"/>
      <c r="L15" s="34"/>
      <c r="M15" s="34"/>
      <c r="N15" s="34"/>
      <c r="O15" s="34"/>
      <c r="P15" s="34"/>
      <c r="Q15" s="34"/>
      <c r="R15" s="34"/>
      <c r="S15" s="34"/>
      <c r="T15" s="34"/>
      <c r="U15" s="34"/>
      <c r="V15" s="34"/>
      <c r="W15" s="28"/>
      <c r="X15" s="101"/>
      <c r="Y15" s="28"/>
      <c r="Z15" s="28"/>
      <c r="AA15" s="28"/>
      <c r="AB15" s="28"/>
      <c r="AC15" s="28"/>
      <c r="AD15" s="28"/>
      <c r="AE15" s="28"/>
      <c r="AF15" s="28"/>
      <c r="AG15" s="28"/>
      <c r="AH15" s="28"/>
      <c r="AI15" s="28"/>
      <c r="AJ15" s="28"/>
      <c r="AK15" s="28"/>
      <c r="AL15" s="28"/>
      <c r="AM15" s="28"/>
      <c r="AN15" s="28"/>
      <c r="AO15" s="28"/>
      <c r="AP15" s="28"/>
      <c r="AQ15" s="28"/>
      <c r="AR15" s="28"/>
      <c r="AS15" s="135"/>
    </row>
    <row r="16" spans="1:45" s="244" customFormat="1" ht="24.75" customHeight="1" x14ac:dyDescent="0.2">
      <c r="A16" s="135"/>
      <c r="B16" s="137" t="s">
        <v>73</v>
      </c>
      <c r="C16" s="137"/>
      <c r="D16" s="137"/>
      <c r="E16" s="137"/>
      <c r="F16" s="137"/>
      <c r="G16" s="28"/>
      <c r="H16" s="28"/>
      <c r="I16" s="28"/>
      <c r="J16" s="28"/>
      <c r="K16" s="28"/>
      <c r="L16" s="28"/>
      <c r="M16" s="28"/>
      <c r="N16" s="28"/>
      <c r="O16" s="28"/>
      <c r="P16" s="28"/>
      <c r="Q16" s="28"/>
      <c r="R16" s="28"/>
      <c r="S16" s="28"/>
      <c r="T16" s="28"/>
      <c r="U16" s="28"/>
      <c r="V16" s="28"/>
      <c r="W16" s="28"/>
      <c r="X16" s="101"/>
      <c r="Y16" s="28"/>
      <c r="Z16" s="28"/>
      <c r="AA16" s="28"/>
      <c r="AB16" s="28"/>
      <c r="AC16" s="28"/>
      <c r="AD16" s="28"/>
      <c r="AE16" s="28"/>
      <c r="AF16" s="28"/>
      <c r="AG16" s="28"/>
      <c r="AH16" s="28"/>
      <c r="AI16" s="28"/>
      <c r="AJ16" s="28"/>
      <c r="AK16" s="28"/>
      <c r="AL16" s="28"/>
      <c r="AM16" s="28"/>
      <c r="AN16" s="28"/>
      <c r="AO16" s="28"/>
      <c r="AP16" s="28"/>
      <c r="AQ16" s="28"/>
      <c r="AR16" s="28"/>
      <c r="AS16" s="135"/>
    </row>
    <row r="17" spans="1:45" s="244" customFormat="1" ht="24.75" customHeight="1" x14ac:dyDescent="0.2">
      <c r="A17" s="135"/>
      <c r="B17" s="137" t="s">
        <v>66</v>
      </c>
      <c r="C17" s="137"/>
      <c r="D17" s="137"/>
      <c r="E17" s="137"/>
      <c r="F17" s="137"/>
      <c r="G17" s="28"/>
      <c r="H17" s="28"/>
      <c r="I17" s="28"/>
      <c r="J17" s="28"/>
      <c r="K17" s="28"/>
      <c r="L17" s="28"/>
      <c r="M17" s="28"/>
      <c r="N17" s="28"/>
      <c r="O17" s="28"/>
      <c r="P17" s="28"/>
      <c r="Q17" s="28"/>
      <c r="R17" s="28"/>
      <c r="S17" s="28"/>
      <c r="T17" s="28"/>
      <c r="U17" s="28"/>
      <c r="V17" s="28"/>
      <c r="W17" s="28"/>
      <c r="X17" s="101"/>
      <c r="Y17" s="28"/>
      <c r="Z17" s="28"/>
      <c r="AA17" s="28"/>
      <c r="AB17" s="28"/>
      <c r="AC17" s="28"/>
      <c r="AD17" s="28"/>
      <c r="AE17" s="28"/>
      <c r="AF17" s="28"/>
      <c r="AG17" s="28"/>
      <c r="AH17" s="28"/>
      <c r="AI17" s="28"/>
      <c r="AJ17" s="28"/>
      <c r="AK17" s="28"/>
      <c r="AL17" s="28"/>
      <c r="AM17" s="28"/>
      <c r="AN17" s="28"/>
      <c r="AO17" s="28"/>
      <c r="AP17" s="28"/>
      <c r="AQ17" s="28"/>
      <c r="AR17" s="28"/>
      <c r="AS17" s="135"/>
    </row>
    <row r="18" spans="1:45" s="244" customFormat="1" x14ac:dyDescent="0.2">
      <c r="A18" s="28"/>
      <c r="B18" s="34"/>
      <c r="C18" s="34"/>
      <c r="D18" s="34"/>
      <c r="E18" s="34"/>
      <c r="F18" s="34"/>
      <c r="G18" s="28"/>
      <c r="H18" s="28"/>
      <c r="I18" s="28"/>
      <c r="J18" s="28"/>
      <c r="K18" s="28"/>
      <c r="L18" s="28"/>
      <c r="M18" s="28"/>
      <c r="N18" s="28"/>
      <c r="O18" s="28"/>
      <c r="P18" s="28"/>
      <c r="Q18" s="28"/>
      <c r="R18" s="28"/>
      <c r="S18" s="28"/>
      <c r="T18" s="28"/>
      <c r="U18" s="28"/>
      <c r="V18" s="28"/>
      <c r="W18" s="28"/>
      <c r="X18" s="101"/>
      <c r="Y18" s="28"/>
      <c r="Z18" s="28"/>
      <c r="AA18" s="28"/>
      <c r="AB18" s="28"/>
      <c r="AC18" s="28"/>
      <c r="AD18" s="28"/>
      <c r="AE18" s="28"/>
      <c r="AF18" s="28"/>
      <c r="AG18" s="28"/>
      <c r="AH18" s="28"/>
      <c r="AI18" s="28"/>
      <c r="AJ18" s="28"/>
      <c r="AK18" s="28"/>
      <c r="AL18" s="28"/>
      <c r="AM18" s="28"/>
      <c r="AN18" s="28"/>
      <c r="AO18" s="28"/>
      <c r="AP18" s="28"/>
      <c r="AQ18" s="28"/>
      <c r="AR18" s="28"/>
      <c r="AS18" s="135"/>
    </row>
    <row r="19" spans="1:45" ht="18" customHeight="1" x14ac:dyDescent="0.2">
      <c r="B19" s="111"/>
      <c r="C19" s="111"/>
      <c r="D19" s="111"/>
      <c r="E19" s="111"/>
      <c r="F19" s="111"/>
      <c r="J19" s="49"/>
    </row>
    <row r="20" spans="1:45" ht="18" customHeight="1" x14ac:dyDescent="0.2">
      <c r="B20" s="112"/>
      <c r="C20" s="112"/>
      <c r="D20" s="112"/>
      <c r="E20" s="112"/>
      <c r="F20" s="112"/>
    </row>
    <row r="21" spans="1:45" ht="18" customHeight="1" x14ac:dyDescent="0.2"/>
    <row r="22" spans="1:45" ht="18" customHeight="1" x14ac:dyDescent="0.2"/>
    <row r="23" spans="1:45" ht="18" customHeight="1" x14ac:dyDescent="0.2"/>
    <row r="24" spans="1:45" ht="18" customHeight="1" x14ac:dyDescent="0.2"/>
  </sheetData>
  <sheetProtection insertRows="0" insertHyperlinks="0"/>
  <mergeCells count="1">
    <mergeCell ref="B1:J1"/>
  </mergeCells>
  <phoneticPr fontId="2" type="noConversion"/>
  <pageMargins left="0.74803149606299213" right="0.74803149606299213" top="0.98425196850393704" bottom="0.98425196850393704" header="0.23622047244094491" footer="0.31496062992125984"/>
  <pageSetup paperSize="9" scale="57" orientation="landscape" r:id="rId1"/>
  <headerFooter alignWithMargins="0">
    <oddHeader>&amp;L&amp;G&amp;R&amp;G</oddHeader>
    <oddFooter>&amp;R&amp;9 4</oddFooter>
  </headerFooter>
  <ignoredErrors>
    <ignoredError sqref="W8:X10" unlockedFormula="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5</vt:i4>
      </vt:variant>
      <vt:variant>
        <vt:lpstr>Intervals amb nom</vt:lpstr>
      </vt:variant>
      <vt:variant>
        <vt:i4>4</vt:i4>
      </vt:variant>
    </vt:vector>
  </HeadingPairs>
  <TitlesOfParts>
    <vt:vector size="9" baseType="lpstr">
      <vt:lpstr>Producció any anterior</vt:lpstr>
      <vt:lpstr>Pressupost INVERSIÓ</vt:lpstr>
      <vt:lpstr>Explotació</vt:lpstr>
      <vt:lpstr>Títols i referents</vt:lpstr>
      <vt:lpstr>Pla de tresoreria</vt:lpstr>
      <vt:lpstr>Explotació!Àrea_d'impressió</vt:lpstr>
      <vt:lpstr>'Pla de tresoreria'!Àrea_d'impressió</vt:lpstr>
      <vt:lpstr>'Pressupost INVERSIÓ'!Àrea_d'impressió</vt:lpstr>
      <vt:lpstr>'Títols i referents'!Àrea_d'impressió</vt:lpstr>
    </vt:vector>
  </TitlesOfParts>
  <Company>Gencat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525-V02-13</dc:title>
  <dc:subject>Ajuts a projectes i plans editorials pressupost explotació</dc:subject>
  <dc:creator>mrclpp</dc:creator>
  <cp:keywords>pressupost;ajuts;projectes;plans;editorials;</cp:keywords>
  <cp:lastModifiedBy>Ferrer Morales, Albert</cp:lastModifiedBy>
  <cp:lastPrinted>2021-02-05T10:27:18Z</cp:lastPrinted>
  <dcterms:created xsi:type="dcterms:W3CDTF">2007-02-07T14:55:10Z</dcterms:created>
  <dcterms:modified xsi:type="dcterms:W3CDTF">2025-11-26T10:02:03Z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