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0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6984097M\Desktop\_SSM\_SSM_ADTE\TEC059-EMPRENEDORIA\2026\"/>
    </mc:Choice>
  </mc:AlternateContent>
  <xr:revisionPtr revIDLastSave="0" documentId="13_ncr:1_{FE8CBF82-AB52-49BA-8D4B-DCB3D709510E}" xr6:coauthVersionLast="47" xr6:coauthVersionMax="47" xr10:uidLastSave="{00000000-0000-0000-0000-000000000000}"/>
  <bookViews>
    <workbookView xWindow="-110" yWindow="-110" windowWidth="19420" windowHeight="10420" tabRatio="623" activeTab="2" xr2:uid="{00000000-000D-0000-FFFF-FFFF00000000}"/>
  </bookViews>
  <sheets>
    <sheet name="1) Pressupost projecte" sheetId="44" r:id="rId1"/>
    <sheet name="2) Detall personal" sheetId="41" r:id="rId2"/>
    <sheet name="3) PiG" sheetId="42" r:id="rId3"/>
    <sheet name="4) Balanç" sheetId="43" r:id="rId4"/>
    <sheet name="CSV" sheetId="21" state="hidden" r:id="rId5"/>
    <sheet name="CSV_Finanz2013" sheetId="22" state="hidden" r:id="rId6"/>
    <sheet name="CSV_Finanz2014" sheetId="23" state="hidden" r:id="rId7"/>
    <sheet name="CSV_Finanz2015" sheetId="24" state="hidden" r:id="rId8"/>
    <sheet name="CSV_Finanz2016" sheetId="25" state="hidden" r:id="rId9"/>
    <sheet name="CSV_Finanz2017" sheetId="26" state="hidden" r:id="rId10"/>
  </sheets>
  <externalReferences>
    <externalReference r:id="rId11"/>
    <externalReference r:id="rId12"/>
  </externalReferences>
  <definedNames>
    <definedName name="__123Graph_DACTUAL" localSheetId="1" hidden="1">[1]P!#REF!</definedName>
    <definedName name="__123Graph_DACTUAL" localSheetId="2" hidden="1">[1]P!#REF!</definedName>
    <definedName name="__123Graph_DACTUAL" localSheetId="3" hidden="1">[1]P!#REF!</definedName>
    <definedName name="__123Graph_DACTUAL" hidden="1">[1]P!#REF!</definedName>
    <definedName name="__123Graph_FACTUAL" localSheetId="1" hidden="1">[1]P!#REF!</definedName>
    <definedName name="__123Graph_FACTUAL" localSheetId="2" hidden="1">[1]P!#REF!</definedName>
    <definedName name="__123Graph_FACTUAL" localSheetId="3" hidden="1">[1]P!#REF!</definedName>
    <definedName name="__123Graph_FACTUAL" hidden="1">[1]P!#REF!</definedName>
    <definedName name="_1.coste_cazoleta" localSheetId="1">#REF!</definedName>
    <definedName name="_1.coste_cazoleta" localSheetId="2">#REF!</definedName>
    <definedName name="_1.coste_cazoleta" localSheetId="3">#REF!</definedName>
    <definedName name="_1.coste_cazoleta">#REF!</definedName>
    <definedName name="_Key1" localSheetId="1" hidden="1">#REF!</definedName>
    <definedName name="_Key1" localSheetId="2" hidden="1">#REF!</definedName>
    <definedName name="_Key1" localSheetId="3" hidden="1">#REF!</definedName>
    <definedName name="_Key1" hidden="1">#REF!</definedName>
    <definedName name="_Order1" hidden="1">255</definedName>
    <definedName name="_Sort" localSheetId="1" hidden="1">#REF!</definedName>
    <definedName name="_Sort" localSheetId="2" hidden="1">#REF!</definedName>
    <definedName name="_Sort" localSheetId="3" hidden="1">#REF!</definedName>
    <definedName name="_Sort" hidden="1">#REF!</definedName>
    <definedName name="_xlnm.Print_Area" localSheetId="0">'1) Pressupost projecte'!$A$1:$I$140</definedName>
    <definedName name="_xlnm.Print_Area" localSheetId="1">'2) Detall personal'!$B$1:$O$32</definedName>
    <definedName name="DATA" localSheetId="1">#REF!</definedName>
    <definedName name="DATA" localSheetId="2">#REF!</definedName>
    <definedName name="DATA" localSheetId="3">#REF!</definedName>
    <definedName name="DATA">#REF!</definedName>
    <definedName name="ddd" localSheetId="1" hidden="1">#REF!</definedName>
    <definedName name="ddd" localSheetId="2" hidden="1">#REF!</definedName>
    <definedName name="ddd" localSheetId="3" hidden="1">#REF!</definedName>
    <definedName name="ddd" hidden="1">#REF!</definedName>
    <definedName name="DEBE" localSheetId="1">#REF!</definedName>
    <definedName name="DEBE" localSheetId="2">#REF!</definedName>
    <definedName name="DEBE" localSheetId="3">#REF!</definedName>
    <definedName name="DEBE">#REF!</definedName>
    <definedName name="ESTA_DEFINIDO_EN_EL_PLAN_DE_CALIDAD_LA" localSheetId="1">[2]Timeline!#REF!</definedName>
    <definedName name="ESTA_DEFINIDO_EN_EL_PLAN_DE_CALIDAD_LA" localSheetId="2">[2]Timeline!#REF!</definedName>
    <definedName name="ESTA_DEFINIDO_EN_EL_PLAN_DE_CALIDAD_LA" localSheetId="3">[2]Timeline!#REF!</definedName>
    <definedName name="ESTA_DEFINIDO_EN_EL_PLAN_DE_CALIDAD_LA">[2]Timeline!#REF!</definedName>
    <definedName name="fhjgfjgfj" localSheetId="1" hidden="1">[1]P!#REF!</definedName>
    <definedName name="fhjgfjgfj" localSheetId="2" hidden="1">[1]P!#REF!</definedName>
    <definedName name="fhjgfjgfj" localSheetId="3" hidden="1">[1]P!#REF!</definedName>
    <definedName name="fhjgfjgfj" hidden="1">[1]P!#REF!</definedName>
    <definedName name="HABER" localSheetId="1">#REF!</definedName>
    <definedName name="HABER" localSheetId="2">#REF!</definedName>
    <definedName name="HABER" localSheetId="3">#REF!</definedName>
    <definedName name="HABER">#REF!</definedName>
    <definedName name="int" localSheetId="1">[2]Timeline!#REF!</definedName>
    <definedName name="int" localSheetId="2">[2]Timeline!#REF!</definedName>
    <definedName name="int" localSheetId="3">[2]Timeline!#REF!</definedName>
    <definedName name="int">[2]Timeline!#REF!</definedName>
    <definedName name="periodificaciones" localSheetId="1">#REF!</definedName>
    <definedName name="periodificaciones" localSheetId="2">#REF!</definedName>
    <definedName name="periodificaciones" localSheetId="3">#REF!</definedName>
    <definedName name="periodificaciones">#REF!</definedName>
    <definedName name="uhlglggl.lui" localSheetId="1" hidden="1">[1]P!#REF!</definedName>
    <definedName name="uhlglggl.lui" localSheetId="2" hidden="1">[1]P!#REF!</definedName>
    <definedName name="uhlglggl.lui" localSheetId="3" hidden="1">[1]P!#REF!</definedName>
    <definedName name="uhlglggl.lui" hidden="1">[1]P!#REF!</definedName>
    <definedName name="wrn.uno." localSheetId="0" hidden="1">{#N/A,#N/A,FALSE,"REN"}</definedName>
    <definedName name="wrn.uno." localSheetId="1" hidden="1">{#N/A,#N/A,FALSE,"REN"}</definedName>
    <definedName name="wrn.uno." localSheetId="2" hidden="1">{#N/A,#N/A,FALSE,"REN"}</definedName>
    <definedName name="wrn.uno." localSheetId="3" hidden="1">{#N/A,#N/A,FALSE,"REN"}</definedName>
    <definedName name="wrn.uno." hidden="1">{#N/A,#N/A,FALSE,"REN"}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9" i="44" l="1"/>
  <c r="F109" i="44"/>
  <c r="H96" i="44"/>
  <c r="F96" i="44"/>
  <c r="H86" i="44"/>
  <c r="F86" i="44"/>
  <c r="H80" i="44"/>
  <c r="F80" i="44"/>
  <c r="H72" i="44"/>
  <c r="F72" i="44"/>
  <c r="F138" i="44" s="1"/>
  <c r="H60" i="44"/>
  <c r="F60" i="44"/>
  <c r="H49" i="44"/>
  <c r="F49" i="44"/>
  <c r="H38" i="44"/>
  <c r="F38" i="44"/>
  <c r="H27" i="44"/>
  <c r="F27" i="44"/>
  <c r="H137" i="44" l="1"/>
  <c r="F88" i="44"/>
  <c r="F111" i="44"/>
  <c r="F117" i="44" s="1"/>
  <c r="H111" i="44"/>
  <c r="H117" i="44" s="1"/>
  <c r="H138" i="44"/>
  <c r="G138" i="44"/>
  <c r="G80" i="44"/>
  <c r="F61" i="44"/>
  <c r="G27" i="44"/>
  <c r="H139" i="44"/>
  <c r="F124" i="44"/>
  <c r="G99" i="44"/>
  <c r="F116" i="44"/>
  <c r="F118" i="44" s="1"/>
  <c r="H120" i="44"/>
  <c r="G72" i="44"/>
  <c r="F137" i="44"/>
  <c r="H88" i="44"/>
  <c r="G60" i="44"/>
  <c r="I99" i="44" l="1"/>
  <c r="H124" i="44"/>
  <c r="H125" i="44" s="1"/>
  <c r="H127" i="44" s="1"/>
  <c r="H126" i="44" s="1"/>
  <c r="H116" i="44"/>
  <c r="I60" i="44"/>
  <c r="I80" i="44"/>
  <c r="I27" i="44"/>
  <c r="G137" i="44"/>
  <c r="G139" i="44" s="1"/>
  <c r="F139" i="44"/>
  <c r="I72" i="44"/>
  <c r="I138" i="44"/>
  <c r="I137" i="44"/>
  <c r="I139" i="44" l="1"/>
  <c r="H119" i="44"/>
  <c r="H118" i="44"/>
  <c r="F4" i="43" l="1"/>
  <c r="L21" i="42"/>
  <c r="L15" i="42"/>
  <c r="L22" i="42" s="1"/>
  <c r="K15" i="42"/>
  <c r="J15" i="42"/>
  <c r="I15" i="42"/>
  <c r="H15" i="42"/>
  <c r="J60" i="43"/>
  <c r="I60" i="43"/>
  <c r="H60" i="43"/>
  <c r="G60" i="43"/>
  <c r="F60" i="43"/>
  <c r="J55" i="43"/>
  <c r="I55" i="43"/>
  <c r="H55" i="43"/>
  <c r="G55" i="43"/>
  <c r="F55" i="43"/>
  <c r="J52" i="43"/>
  <c r="H52" i="43"/>
  <c r="H85" i="43" s="1"/>
  <c r="J44" i="43"/>
  <c r="J42" i="43" s="1"/>
  <c r="I44" i="43"/>
  <c r="H44" i="43"/>
  <c r="H42" i="43" s="1"/>
  <c r="G44" i="43"/>
  <c r="F44" i="43"/>
  <c r="F42" i="43" s="1"/>
  <c r="I42" i="43"/>
  <c r="G42" i="43"/>
  <c r="J28" i="43"/>
  <c r="J27" i="43" s="1"/>
  <c r="J26" i="43" s="1"/>
  <c r="I28" i="43"/>
  <c r="H28" i="43"/>
  <c r="H27" i="43" s="1"/>
  <c r="H26" i="43" s="1"/>
  <c r="G28" i="43"/>
  <c r="G27" i="43" s="1"/>
  <c r="G26" i="43" s="1"/>
  <c r="F28" i="43"/>
  <c r="I27" i="43"/>
  <c r="F27" i="43"/>
  <c r="F26" i="43" s="1"/>
  <c r="I26" i="43"/>
  <c r="J15" i="43"/>
  <c r="I15" i="43"/>
  <c r="I12" i="43" s="1"/>
  <c r="H15" i="43"/>
  <c r="H12" i="43" s="1"/>
  <c r="G15" i="43"/>
  <c r="F15" i="43"/>
  <c r="J12" i="43"/>
  <c r="J86" i="43" s="1"/>
  <c r="G12" i="43"/>
  <c r="F12" i="43"/>
  <c r="J4" i="43"/>
  <c r="I4" i="43"/>
  <c r="H4" i="43"/>
  <c r="G4" i="43"/>
  <c r="K21" i="42"/>
  <c r="J21" i="42"/>
  <c r="I21" i="42"/>
  <c r="H21" i="42"/>
  <c r="O28" i="41"/>
  <c r="O27" i="41"/>
  <c r="O26" i="41"/>
  <c r="O25" i="41"/>
  <c r="O24" i="41"/>
  <c r="O22" i="41"/>
  <c r="O21" i="41"/>
  <c r="O20" i="41"/>
  <c r="O19" i="41"/>
  <c r="O18" i="41"/>
  <c r="O16" i="41"/>
  <c r="O15" i="41"/>
  <c r="O14" i="41"/>
  <c r="O13" i="41"/>
  <c r="O12" i="41"/>
  <c r="H22" i="42" l="1"/>
  <c r="H24" i="42" s="1"/>
  <c r="I22" i="42"/>
  <c r="I24" i="42" s="1"/>
  <c r="O30" i="41"/>
  <c r="F24" i="43"/>
  <c r="G52" i="43"/>
  <c r="G90" i="43" s="1"/>
  <c r="I52" i="43"/>
  <c r="J24" i="43"/>
  <c r="J89" i="43"/>
  <c r="F52" i="43"/>
  <c r="J65" i="43"/>
  <c r="J66" i="43" s="1"/>
  <c r="G24" i="43"/>
  <c r="G65" i="43"/>
  <c r="G88" i="43" s="1"/>
  <c r="J84" i="43"/>
  <c r="H65" i="43"/>
  <c r="J85" i="43"/>
  <c r="J22" i="42"/>
  <c r="J24" i="42" s="1"/>
  <c r="K22" i="42"/>
  <c r="K24" i="42" s="1"/>
  <c r="L24" i="42"/>
  <c r="H88" i="43"/>
  <c r="J25" i="43"/>
  <c r="J87" i="43"/>
  <c r="I65" i="43"/>
  <c r="I88" i="43" s="1"/>
  <c r="G84" i="43"/>
  <c r="G85" i="43"/>
  <c r="G89" i="43"/>
  <c r="I86" i="43"/>
  <c r="I90" i="43"/>
  <c r="H90" i="43"/>
  <c r="H24" i="43"/>
  <c r="H86" i="43"/>
  <c r="I24" i="43"/>
  <c r="I85" i="43"/>
  <c r="I89" i="43"/>
  <c r="I84" i="43"/>
  <c r="J88" i="43"/>
  <c r="F84" i="43"/>
  <c r="F89" i="43"/>
  <c r="F85" i="43"/>
  <c r="H84" i="43"/>
  <c r="F86" i="43"/>
  <c r="J90" i="43"/>
  <c r="G86" i="43"/>
  <c r="H89" i="43"/>
  <c r="F90" i="43"/>
  <c r="F87" i="43" l="1"/>
  <c r="G25" i="43"/>
  <c r="G66" i="43"/>
  <c r="G87" i="43"/>
  <c r="F65" i="43"/>
  <c r="I25" i="43"/>
  <c r="I66" i="43"/>
  <c r="I87" i="43"/>
  <c r="H66" i="43"/>
  <c r="H25" i="43"/>
  <c r="H87" i="43"/>
  <c r="F66" i="43" l="1"/>
  <c r="F25" i="43"/>
  <c r="F88" i="43"/>
  <c r="D26" i="22" l="1"/>
  <c r="D22" i="24"/>
  <c r="D34" i="22"/>
  <c r="D43" i="22"/>
  <c r="D61" i="22"/>
  <c r="D44" i="23"/>
  <c r="D4" i="23"/>
  <c r="D11" i="23"/>
  <c r="D23" i="23"/>
  <c r="D36" i="23"/>
  <c r="D30" i="22"/>
  <c r="D61" i="23"/>
  <c r="D61" i="25"/>
  <c r="D61" i="26"/>
  <c r="D72" i="23"/>
  <c r="D72" i="24"/>
  <c r="C73" i="21"/>
  <c r="D73" i="21"/>
  <c r="E73" i="21"/>
  <c r="C74" i="21"/>
  <c r="D74" i="21"/>
  <c r="E74" i="21"/>
  <c r="C75" i="21"/>
  <c r="D75" i="21"/>
  <c r="E75" i="21"/>
  <c r="C76" i="21"/>
  <c r="D76" i="21"/>
  <c r="E76" i="21"/>
  <c r="C77" i="21"/>
  <c r="D77" i="21"/>
  <c r="E77" i="21"/>
  <c r="C78" i="21"/>
  <c r="D78" i="21"/>
  <c r="E78" i="21"/>
  <c r="C79" i="21"/>
  <c r="D79" i="21"/>
  <c r="E79" i="21"/>
  <c r="E72" i="21"/>
  <c r="D72" i="21"/>
  <c r="C72" i="21"/>
  <c r="B73" i="21"/>
  <c r="B74" i="21"/>
  <c r="B75" i="21"/>
  <c r="B76" i="21"/>
  <c r="B77" i="21"/>
  <c r="B78" i="21"/>
  <c r="B79" i="21"/>
  <c r="B72" i="21"/>
  <c r="B65" i="21"/>
  <c r="C65" i="21"/>
  <c r="D65" i="21"/>
  <c r="E65" i="21"/>
  <c r="B66" i="21"/>
  <c r="C66" i="21"/>
  <c r="D66" i="21"/>
  <c r="E66" i="21"/>
  <c r="B67" i="21"/>
  <c r="C67" i="21"/>
  <c r="D67" i="21"/>
  <c r="E67" i="21"/>
  <c r="B68" i="21"/>
  <c r="C68" i="21"/>
  <c r="D68" i="21"/>
  <c r="E68" i="21"/>
  <c r="B69" i="21"/>
  <c r="C69" i="21"/>
  <c r="D69" i="21"/>
  <c r="E69" i="21"/>
  <c r="B70" i="21"/>
  <c r="C70" i="21"/>
  <c r="D70" i="21"/>
  <c r="E70" i="21"/>
  <c r="B71" i="21"/>
  <c r="C71" i="21"/>
  <c r="D71" i="21"/>
  <c r="E71" i="21"/>
  <c r="E64" i="21"/>
  <c r="D64" i="21"/>
  <c r="C64" i="21"/>
  <c r="B64" i="21"/>
  <c r="B54" i="21"/>
  <c r="C54" i="21"/>
  <c r="D54" i="21"/>
  <c r="E54" i="21"/>
  <c r="B55" i="21"/>
  <c r="C55" i="21"/>
  <c r="D55" i="21"/>
  <c r="E55" i="21"/>
  <c r="B56" i="21"/>
  <c r="C56" i="21"/>
  <c r="D56" i="21"/>
  <c r="E56" i="21"/>
  <c r="B57" i="21"/>
  <c r="C57" i="21"/>
  <c r="D57" i="21"/>
  <c r="E57" i="21"/>
  <c r="B58" i="21"/>
  <c r="C58" i="21"/>
  <c r="D58" i="21"/>
  <c r="E58" i="21"/>
  <c r="B59" i="21"/>
  <c r="C59" i="21"/>
  <c r="D59" i="21"/>
  <c r="E59" i="21"/>
  <c r="B60" i="21"/>
  <c r="C60" i="21"/>
  <c r="D60" i="21"/>
  <c r="E60" i="21"/>
  <c r="B61" i="21"/>
  <c r="C61" i="21"/>
  <c r="D61" i="21"/>
  <c r="E61" i="21"/>
  <c r="B62" i="21"/>
  <c r="C62" i="21"/>
  <c r="D62" i="21"/>
  <c r="E62" i="21"/>
  <c r="B63" i="21"/>
  <c r="C63" i="21"/>
  <c r="D63" i="21"/>
  <c r="E63" i="21"/>
  <c r="E53" i="21"/>
  <c r="D53" i="21"/>
  <c r="C53" i="21"/>
  <c r="B53" i="21"/>
  <c r="B35" i="21"/>
  <c r="B34" i="21"/>
  <c r="B33" i="21"/>
  <c r="D86" i="23"/>
  <c r="D86" i="24"/>
  <c r="D86" i="25"/>
  <c r="D86" i="26"/>
  <c r="D87" i="25"/>
  <c r="D83" i="23"/>
  <c r="D83" i="25"/>
  <c r="D83" i="26"/>
  <c r="D84" i="23"/>
  <c r="D84" i="24"/>
  <c r="D84" i="25"/>
  <c r="D84" i="26"/>
  <c r="D87" i="22"/>
  <c r="D84" i="22"/>
  <c r="D83" i="22"/>
  <c r="D54" i="26"/>
  <c r="D57" i="26"/>
  <c r="D59" i="26"/>
  <c r="D60" i="26"/>
  <c r="D62" i="26"/>
  <c r="D64" i="26"/>
  <c r="D65" i="26"/>
  <c r="D66" i="26"/>
  <c r="D67" i="26"/>
  <c r="D68" i="26"/>
  <c r="D69" i="26"/>
  <c r="D71" i="26"/>
  <c r="D73" i="26"/>
  <c r="D74" i="26"/>
  <c r="D75" i="26"/>
  <c r="D76" i="26"/>
  <c r="D79" i="26"/>
  <c r="D80" i="26"/>
  <c r="D37" i="26"/>
  <c r="D38" i="26"/>
  <c r="D39" i="26"/>
  <c r="D40" i="26"/>
  <c r="D42" i="26"/>
  <c r="D45" i="26"/>
  <c r="D46" i="26"/>
  <c r="D47" i="26"/>
  <c r="D48" i="26"/>
  <c r="D29" i="26"/>
  <c r="D3" i="26"/>
  <c r="D14" i="26"/>
  <c r="D15" i="26"/>
  <c r="D16" i="26"/>
  <c r="D17" i="26"/>
  <c r="D18" i="26"/>
  <c r="D19" i="26"/>
  <c r="D24" i="26"/>
  <c r="D54" i="25"/>
  <c r="D57" i="25"/>
  <c r="D59" i="25"/>
  <c r="D60" i="25"/>
  <c r="D62" i="25"/>
  <c r="D64" i="25"/>
  <c r="D65" i="25"/>
  <c r="D66" i="25"/>
  <c r="D67" i="25"/>
  <c r="D68" i="25"/>
  <c r="D69" i="25"/>
  <c r="D71" i="25"/>
  <c r="D73" i="25"/>
  <c r="D74" i="25"/>
  <c r="D75" i="25"/>
  <c r="D76" i="25"/>
  <c r="D79" i="25"/>
  <c r="D80" i="25"/>
  <c r="D37" i="25"/>
  <c r="D38" i="25"/>
  <c r="D39" i="25"/>
  <c r="D40" i="25"/>
  <c r="D42" i="25"/>
  <c r="D45" i="25"/>
  <c r="D46" i="25"/>
  <c r="D47" i="25"/>
  <c r="D48" i="25"/>
  <c r="D3" i="25"/>
  <c r="D14" i="25"/>
  <c r="D15" i="25"/>
  <c r="D16" i="25"/>
  <c r="D17" i="25"/>
  <c r="D18" i="25"/>
  <c r="D19" i="25"/>
  <c r="D24" i="25"/>
  <c r="D29" i="25"/>
  <c r="D54" i="24"/>
  <c r="D57" i="24"/>
  <c r="D59" i="24"/>
  <c r="D60" i="24"/>
  <c r="D62" i="24"/>
  <c r="D64" i="24"/>
  <c r="D65" i="24"/>
  <c r="D66" i="24"/>
  <c r="D67" i="24"/>
  <c r="D68" i="24"/>
  <c r="D69" i="24"/>
  <c r="D71" i="24"/>
  <c r="D73" i="24"/>
  <c r="D74" i="24"/>
  <c r="D75" i="24"/>
  <c r="D76" i="24"/>
  <c r="D79" i="24"/>
  <c r="D80" i="24"/>
  <c r="D37" i="24"/>
  <c r="D38" i="24"/>
  <c r="D39" i="24"/>
  <c r="D40" i="24"/>
  <c r="D42" i="24"/>
  <c r="D45" i="24"/>
  <c r="D46" i="24"/>
  <c r="D47" i="24"/>
  <c r="D48" i="24"/>
  <c r="D3" i="24"/>
  <c r="D14" i="24"/>
  <c r="D15" i="24"/>
  <c r="D16" i="24"/>
  <c r="D17" i="24"/>
  <c r="D18" i="24"/>
  <c r="D19" i="24"/>
  <c r="D24" i="24"/>
  <c r="D29" i="24"/>
  <c r="D71" i="22"/>
  <c r="D73" i="22"/>
  <c r="D74" i="22"/>
  <c r="D75" i="22"/>
  <c r="D76" i="22"/>
  <c r="D79" i="22"/>
  <c r="D80" i="22"/>
  <c r="D53" i="22"/>
  <c r="D54" i="22"/>
  <c r="D55" i="22"/>
  <c r="D56" i="22"/>
  <c r="D57" i="22"/>
  <c r="D59" i="22"/>
  <c r="D60" i="22"/>
  <c r="D62" i="22"/>
  <c r="D64" i="22"/>
  <c r="D65" i="22"/>
  <c r="D66" i="22"/>
  <c r="D67" i="22"/>
  <c r="D68" i="22"/>
  <c r="D69" i="22"/>
  <c r="D35" i="22"/>
  <c r="D36" i="22"/>
  <c r="D37" i="22"/>
  <c r="D38" i="22"/>
  <c r="D39" i="22"/>
  <c r="D40" i="22"/>
  <c r="D42" i="22"/>
  <c r="D45" i="22"/>
  <c r="D46" i="22"/>
  <c r="D47" i="22"/>
  <c r="D48" i="22"/>
  <c r="D3" i="22"/>
  <c r="D4" i="22"/>
  <c r="D8" i="22"/>
  <c r="D9" i="22"/>
  <c r="D11" i="22"/>
  <c r="D12" i="22"/>
  <c r="D13" i="22"/>
  <c r="D14" i="22"/>
  <c r="D15" i="22"/>
  <c r="D16" i="22"/>
  <c r="D17" i="22"/>
  <c r="D18" i="22"/>
  <c r="D19" i="22"/>
  <c r="D22" i="22"/>
  <c r="D23" i="22"/>
  <c r="D24" i="22"/>
  <c r="D28" i="22"/>
  <c r="D29" i="22"/>
  <c r="D32" i="22"/>
  <c r="D2" i="22"/>
  <c r="D21" i="22" s="1"/>
  <c r="D71" i="23"/>
  <c r="D73" i="23"/>
  <c r="D74" i="23"/>
  <c r="D75" i="23"/>
  <c r="D76" i="23"/>
  <c r="D79" i="23"/>
  <c r="D80" i="23"/>
  <c r="D62" i="23"/>
  <c r="D63" i="23"/>
  <c r="D64" i="23"/>
  <c r="D65" i="23"/>
  <c r="D66" i="23"/>
  <c r="D67" i="23"/>
  <c r="D68" i="23"/>
  <c r="D69" i="23"/>
  <c r="D60" i="23"/>
  <c r="D59" i="23"/>
  <c r="D37" i="23"/>
  <c r="D38" i="23"/>
  <c r="D39" i="23"/>
  <c r="D40" i="23"/>
  <c r="D42" i="23"/>
  <c r="D45" i="23"/>
  <c r="D46" i="23"/>
  <c r="D47" i="23"/>
  <c r="D48" i="23"/>
  <c r="D54" i="23"/>
  <c r="D57" i="23"/>
  <c r="D3" i="23"/>
  <c r="D9" i="23"/>
  <c r="D12" i="23"/>
  <c r="D14" i="23"/>
  <c r="D15" i="23"/>
  <c r="D16" i="23"/>
  <c r="D17" i="23"/>
  <c r="D18" i="23"/>
  <c r="D19" i="23"/>
  <c r="D22" i="23"/>
  <c r="D24" i="23"/>
  <c r="D28" i="23"/>
  <c r="D29" i="23"/>
  <c r="B8" i="21"/>
  <c r="B4" i="21"/>
  <c r="B27" i="21"/>
  <c r="B26" i="21"/>
  <c r="B24" i="21"/>
  <c r="B1" i="21"/>
  <c r="B2" i="21"/>
  <c r="B3" i="21"/>
  <c r="B5" i="21"/>
  <c r="B6" i="21"/>
  <c r="B7" i="21"/>
  <c r="B9" i="21"/>
  <c r="B10" i="21"/>
  <c r="B11" i="21"/>
  <c r="B13" i="21"/>
  <c r="B15" i="21"/>
  <c r="B36" i="21"/>
  <c r="D36" i="21"/>
  <c r="I36" i="21"/>
  <c r="K36" i="21"/>
  <c r="B37" i="21"/>
  <c r="E37" i="21" s="1"/>
  <c r="D37" i="21"/>
  <c r="I37" i="21"/>
  <c r="K37" i="21"/>
  <c r="B38" i="21"/>
  <c r="C38" i="21"/>
  <c r="D38" i="21"/>
  <c r="E38" i="21"/>
  <c r="F38" i="21"/>
  <c r="G38" i="21"/>
  <c r="H38" i="21"/>
  <c r="B39" i="21"/>
  <c r="C39" i="21"/>
  <c r="D39" i="21"/>
  <c r="E39" i="21"/>
  <c r="F39" i="21"/>
  <c r="G39" i="21"/>
  <c r="H39" i="21"/>
  <c r="B40" i="21"/>
  <c r="C40" i="21"/>
  <c r="D40" i="21"/>
  <c r="E40" i="21"/>
  <c r="F40" i="21"/>
  <c r="G40" i="21"/>
  <c r="H40" i="21"/>
  <c r="B41" i="21"/>
  <c r="C41" i="21"/>
  <c r="D41" i="21"/>
  <c r="E41" i="21"/>
  <c r="F41" i="21"/>
  <c r="G41" i="21"/>
  <c r="H41" i="21"/>
  <c r="B42" i="21"/>
  <c r="C42" i="21"/>
  <c r="D42" i="21"/>
  <c r="E42" i="21"/>
  <c r="F42" i="21"/>
  <c r="G42" i="21"/>
  <c r="H42" i="21"/>
  <c r="B43" i="21"/>
  <c r="C43" i="21"/>
  <c r="D43" i="21"/>
  <c r="E43" i="21"/>
  <c r="F43" i="21"/>
  <c r="G43" i="21"/>
  <c r="H43" i="21"/>
  <c r="B44" i="21"/>
  <c r="C44" i="21"/>
  <c r="D44" i="21"/>
  <c r="E44" i="21"/>
  <c r="F44" i="21"/>
  <c r="G44" i="21"/>
  <c r="H44" i="21"/>
  <c r="B45" i="21"/>
  <c r="C45" i="21"/>
  <c r="D45" i="21"/>
  <c r="G45" i="21"/>
  <c r="H45" i="21"/>
  <c r="I45" i="21"/>
  <c r="B46" i="21"/>
  <c r="C46" i="21"/>
  <c r="D46" i="21"/>
  <c r="G46" i="21"/>
  <c r="H46" i="21"/>
  <c r="I46" i="21"/>
  <c r="B47" i="21"/>
  <c r="C47" i="21"/>
  <c r="D47" i="21"/>
  <c r="G47" i="21"/>
  <c r="H47" i="21"/>
  <c r="I47" i="21"/>
  <c r="B48" i="21"/>
  <c r="C48" i="21"/>
  <c r="D48" i="21"/>
  <c r="G48" i="21"/>
  <c r="H48" i="21"/>
  <c r="I48" i="21"/>
  <c r="B49" i="21"/>
  <c r="C49" i="21"/>
  <c r="D49" i="21"/>
  <c r="G49" i="21"/>
  <c r="H49" i="21"/>
  <c r="I49" i="21"/>
  <c r="B50" i="21"/>
  <c r="C50" i="21"/>
  <c r="D50" i="21"/>
  <c r="G50" i="21"/>
  <c r="H50" i="21"/>
  <c r="I50" i="21"/>
  <c r="B51" i="21"/>
  <c r="C51" i="21"/>
  <c r="D51" i="21"/>
  <c r="G51" i="21"/>
  <c r="H51" i="21"/>
  <c r="I51" i="21"/>
  <c r="B52" i="21"/>
  <c r="C52" i="21"/>
  <c r="D52" i="21"/>
  <c r="G52" i="21"/>
  <c r="H52" i="21"/>
  <c r="I52" i="21"/>
  <c r="B80" i="21"/>
  <c r="B81" i="21"/>
  <c r="B82" i="21"/>
  <c r="B83" i="21"/>
  <c r="B84" i="21"/>
  <c r="B85" i="21"/>
  <c r="B86" i="21"/>
  <c r="B87" i="21"/>
  <c r="B88" i="21"/>
  <c r="D87" i="23"/>
  <c r="D72" i="25"/>
  <c r="D63" i="26"/>
  <c r="D82" i="26"/>
  <c r="D5" i="22"/>
  <c r="D36" i="24"/>
  <c r="D72" i="22"/>
  <c r="D72" i="26"/>
  <c r="D63" i="25"/>
  <c r="D34" i="23"/>
  <c r="D53" i="23"/>
  <c r="D32" i="23"/>
  <c r="D23" i="24"/>
  <c r="D13" i="23"/>
  <c r="D10" i="22"/>
  <c r="D8" i="23"/>
  <c r="D82" i="22"/>
  <c r="D82" i="25"/>
  <c r="D82" i="23"/>
  <c r="D53" i="24"/>
  <c r="D36" i="26"/>
  <c r="D35" i="23"/>
  <c r="D13" i="24"/>
  <c r="D10" i="23"/>
  <c r="D12" i="24"/>
  <c r="D10" i="24"/>
  <c r="D2" i="23"/>
  <c r="D6" i="23" s="1"/>
  <c r="D8" i="24"/>
  <c r="D8" i="25"/>
  <c r="D43" i="23"/>
  <c r="D22" i="26"/>
  <c r="D22" i="25"/>
  <c r="D44" i="25"/>
  <c r="D10" i="25"/>
  <c r="D11" i="25"/>
  <c r="D11" i="24"/>
  <c r="D53" i="25"/>
  <c r="D36" i="25"/>
  <c r="D32" i="25"/>
  <c r="D32" i="24"/>
  <c r="D13" i="26"/>
  <c r="D13" i="25"/>
  <c r="D12" i="25"/>
  <c r="D12" i="26"/>
  <c r="D11" i="26"/>
  <c r="D2" i="25"/>
  <c r="D6" i="25" s="1"/>
  <c r="D44" i="24"/>
  <c r="D2" i="24"/>
  <c r="D6" i="24" s="1"/>
  <c r="D8" i="26"/>
  <c r="D2" i="26"/>
  <c r="D6" i="26" s="1"/>
  <c r="D44" i="26"/>
  <c r="D10" i="26"/>
  <c r="D32" i="26"/>
  <c r="D35" i="24"/>
  <c r="D44" i="22"/>
  <c r="D43" i="24"/>
  <c r="D43" i="26"/>
  <c r="D63" i="22"/>
  <c r="D34" i="24"/>
  <c r="E36" i="21"/>
  <c r="C36" i="21"/>
  <c r="D28" i="24"/>
  <c r="D26" i="23"/>
  <c r="D85" i="25"/>
  <c r="D88" i="25"/>
  <c r="D86" i="22"/>
  <c r="D82" i="24"/>
  <c r="D83" i="24"/>
  <c r="D87" i="24"/>
  <c r="D7" i="22"/>
  <c r="D85" i="23"/>
  <c r="D88" i="23"/>
  <c r="D5" i="23"/>
  <c r="D78" i="22"/>
  <c r="D87" i="26"/>
  <c r="D63" i="24"/>
  <c r="D61" i="24"/>
  <c r="D5" i="24"/>
  <c r="D4" i="24"/>
  <c r="D78" i="24"/>
  <c r="D78" i="23"/>
  <c r="D4" i="25"/>
  <c r="D30" i="23"/>
  <c r="D43" i="25"/>
  <c r="D23" i="25"/>
  <c r="D20" i="23"/>
  <c r="D26" i="25"/>
  <c r="D26" i="24"/>
  <c r="D30" i="24"/>
  <c r="D85" i="26"/>
  <c r="D88" i="26"/>
  <c r="D70" i="22"/>
  <c r="D77" i="22"/>
  <c r="D53" i="26"/>
  <c r="D26" i="26"/>
  <c r="D28" i="25"/>
  <c r="D20" i="22"/>
  <c r="D85" i="22"/>
  <c r="D88" i="22"/>
  <c r="D7" i="23"/>
  <c r="D5" i="25"/>
  <c r="D77" i="24"/>
  <c r="D70" i="24"/>
  <c r="D35" i="25"/>
  <c r="D88" i="24"/>
  <c r="D85" i="24"/>
  <c r="D9" i="24"/>
  <c r="D70" i="23"/>
  <c r="D77" i="23"/>
  <c r="D78" i="25"/>
  <c r="D5" i="26"/>
  <c r="D4" i="26"/>
  <c r="D34" i="25"/>
  <c r="D30" i="25"/>
  <c r="D23" i="26"/>
  <c r="D9" i="25"/>
  <c r="D25" i="23"/>
  <c r="D35" i="26"/>
  <c r="D7" i="24"/>
  <c r="D25" i="22"/>
  <c r="D28" i="26"/>
  <c r="D70" i="25"/>
  <c r="D77" i="25"/>
  <c r="D78" i="26"/>
  <c r="D30" i="26"/>
  <c r="D9" i="26"/>
  <c r="D7" i="25"/>
  <c r="D34" i="26"/>
  <c r="D49" i="22"/>
  <c r="D27" i="23"/>
  <c r="D21" i="24"/>
  <c r="D20" i="24"/>
  <c r="D70" i="26"/>
  <c r="D77" i="26"/>
  <c r="D7" i="26"/>
  <c r="D25" i="24"/>
  <c r="D31" i="23"/>
  <c r="D41" i="22"/>
  <c r="D50" i="22"/>
  <c r="D21" i="25"/>
  <c r="D20" i="25"/>
  <c r="D49" i="23"/>
  <c r="D50" i="23"/>
  <c r="D41" i="23"/>
  <c r="D25" i="25"/>
  <c r="D49" i="24"/>
  <c r="D33" i="23"/>
  <c r="D20" i="26"/>
  <c r="D27" i="24"/>
  <c r="D49" i="26"/>
  <c r="D58" i="23"/>
  <c r="D31" i="24"/>
  <c r="D25" i="26"/>
  <c r="D41" i="24"/>
  <c r="D50" i="24"/>
  <c r="D27" i="25"/>
  <c r="D49" i="25"/>
  <c r="D33" i="24"/>
  <c r="D27" i="26"/>
  <c r="D41" i="26"/>
  <c r="D50" i="26"/>
  <c r="D41" i="25"/>
  <c r="D50" i="25"/>
  <c r="D31" i="25"/>
  <c r="D58" i="24"/>
  <c r="D33" i="25"/>
  <c r="D31" i="26"/>
  <c r="D33" i="26"/>
  <c r="D58" i="26"/>
  <c r="D58" i="25"/>
  <c r="D27" i="22"/>
  <c r="D31" i="22"/>
  <c r="D33" i="22"/>
  <c r="D58" i="22"/>
  <c r="D55" i="23"/>
  <c r="D56" i="23"/>
  <c r="D52" i="22"/>
  <c r="D51" i="22"/>
  <c r="D81" i="22"/>
  <c r="D56" i="24"/>
  <c r="D52" i="23"/>
  <c r="D81" i="23"/>
  <c r="D51" i="23"/>
  <c r="D55" i="24"/>
  <c r="D56" i="25"/>
  <c r="D56" i="26"/>
  <c r="D55" i="25"/>
  <c r="D52" i="24"/>
  <c r="D81" i="24"/>
  <c r="D51" i="24"/>
  <c r="D55" i="26"/>
  <c r="D52" i="25"/>
  <c r="D51" i="25"/>
  <c r="D81" i="25"/>
  <c r="D52" i="26"/>
  <c r="D81" i="26"/>
  <c r="D51" i="26"/>
  <c r="C37" i="21" l="1"/>
  <c r="D21" i="26"/>
  <c r="D21" i="23"/>
  <c r="D6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Sibila Migueiz, Susana</author>
  </authors>
  <commentList>
    <comment ref="D16" authorId="0" shapeId="0" xr:uid="{4A1CBD1B-4817-4285-89AF-76E67DD288B7}">
      <text>
        <r>
          <rPr>
            <u/>
            <sz val="9"/>
            <color indexed="81"/>
            <rFont val="Tahoma"/>
            <family val="2"/>
          </rPr>
          <t>S’entén per persona/entitat vinculada</t>
        </r>
        <r>
          <rPr>
            <sz val="9"/>
            <color indexed="81"/>
            <rFont val="Tahoma"/>
            <family val="2"/>
          </rPr>
          <t xml:space="preserve"> aquella en què concorre alguna de les circumstàncies següents:  
</t>
        </r>
        <r>
          <rPr>
            <b/>
            <sz val="9"/>
            <color indexed="81"/>
            <rFont val="Tahoma"/>
            <family val="2"/>
          </rPr>
          <t xml:space="preserve">a) </t>
        </r>
        <r>
          <rPr>
            <sz val="9"/>
            <color indexed="81"/>
            <rFont val="Tahoma"/>
            <family val="2"/>
          </rPr>
          <t xml:space="preserve">Persones físiques unides per relació conjugal o persones lligades amb una relació d’afectivitat anàloga, parentiu de consanguinitat fins al quart grau o d’afinitat fins al segon.
</t>
        </r>
        <r>
          <rPr>
            <b/>
            <sz val="9"/>
            <color indexed="81"/>
            <rFont val="Tahoma"/>
            <family val="2"/>
          </rPr>
          <t xml:space="preserve">b) </t>
        </r>
        <r>
          <rPr>
            <sz val="9"/>
            <color indexed="81"/>
            <rFont val="Tahoma"/>
            <family val="2"/>
          </rPr>
          <t xml:space="preserve">Les persones físiques i jurídiques que tinguin una relació laboral retribuïda mitjançant pagaments periòdics. 
</t>
        </r>
        <r>
          <rPr>
            <b/>
            <sz val="9"/>
            <color indexed="81"/>
            <rFont val="Tahoma"/>
            <family val="2"/>
          </rPr>
          <t xml:space="preserve">c) </t>
        </r>
        <r>
          <rPr>
            <sz val="9"/>
            <color indexed="81"/>
            <rFont val="Tahoma"/>
            <family val="2"/>
          </rPr>
          <t xml:space="preserve">Ser membres associats de la beneficiària si aquesta és una persona jurídica, o membres o partícips de la beneficiària si aquesta és una agrupació de persones físiques o jurídiques sense personalitat jurídica (veure art. 11.2 i 3 Llei general de subvencions).
</t>
        </r>
        <r>
          <rPr>
            <b/>
            <sz val="9"/>
            <color indexed="81"/>
            <rFont val="Tahoma"/>
            <family val="2"/>
          </rPr>
          <t xml:space="preserve">d) </t>
        </r>
        <r>
          <rPr>
            <sz val="9"/>
            <color indexed="81"/>
            <rFont val="Tahoma"/>
            <family val="2"/>
          </rPr>
          <t xml:space="preserve">Una societat i els seus socis majoritaris o els seus consellers o administradors, així com els cònjuges o les persones lligades amb una relació d’afectivitat anàloga i familiars fins al quart grau de consanguinitat o d’afinitat fins al segon.   
</t>
        </r>
        <r>
          <rPr>
            <b/>
            <sz val="9"/>
            <color indexed="81"/>
            <rFont val="Tahoma"/>
            <family val="2"/>
          </rPr>
          <t xml:space="preserve">e) </t>
        </r>
        <r>
          <rPr>
            <sz val="9"/>
            <color indexed="81"/>
            <rFont val="Tahoma"/>
            <family val="2"/>
          </rPr>
          <t xml:space="preserve">Les societats que, d’acord amb l’article 4 de la Llei 24/1988, de 28 de juliol, reguladora del mercat de valors, compleixin les circumstàncies requerides per formar part del mateix grup. 
</t>
        </r>
        <r>
          <rPr>
            <b/>
            <sz val="9"/>
            <color indexed="81"/>
            <rFont val="Tahoma"/>
            <family val="2"/>
          </rPr>
          <t xml:space="preserve">f) </t>
        </r>
        <r>
          <rPr>
            <sz val="9"/>
            <color indexed="81"/>
            <rFont val="Tahoma"/>
            <family val="2"/>
          </rPr>
          <t xml:space="preserve">Les persones jurídiques o agrupacions sense personalitat i els seus representants legals, patrons o els qui n’exerceixin l’administració, així com els cònjuges o les persones lligades amb una relació d’afectivitat anàloga i familiars fins al quart grau de consanguinitat o d’afinitat fins al segon.  
</t>
        </r>
        <r>
          <rPr>
            <b/>
            <sz val="9"/>
            <color indexed="81"/>
            <rFont val="Tahoma"/>
            <family val="2"/>
          </rPr>
          <t xml:space="preserve">g) </t>
        </r>
        <r>
          <rPr>
            <sz val="9"/>
            <color indexed="81"/>
            <rFont val="Tahoma"/>
            <family val="2"/>
          </rPr>
          <t xml:space="preserve">Les persones jurídiques o agrupacions sense personalitat i les persones físiques, jurídiques o agrupacions sense personalitat que d’acord amb normes legals, estatutàries o acords contractuals tinguin dret a participar en més d’un 50 per cent en el benefici de les primeres. </t>
        </r>
      </text>
    </comment>
    <comment ref="E16" authorId="0" shapeId="0" xr:uid="{DB0C0DCF-A4B9-4AF8-A83D-FDF346B7B302}">
      <text>
        <r>
          <rPr>
            <u/>
            <sz val="9"/>
            <color indexed="81"/>
            <rFont val="Tahoma"/>
            <family val="2"/>
          </rPr>
          <t>S'entén per subcontractació</t>
        </r>
        <r>
          <rPr>
            <sz val="9"/>
            <color indexed="81"/>
            <rFont val="Tahoma"/>
            <family val="2"/>
          </rPr>
          <t xml:space="preserve">: 
</t>
        </r>
        <r>
          <rPr>
            <b/>
            <sz val="9"/>
            <color indexed="81"/>
            <rFont val="Tahoma"/>
            <family val="2"/>
          </rPr>
          <t>La contractació a un tercer de tasques que la persona beneficiària podria realitzar per si mateixa</t>
        </r>
        <r>
          <rPr>
            <sz val="9"/>
            <color indexed="81"/>
            <rFont val="Tahoma"/>
            <family val="2"/>
          </rPr>
          <t xml:space="preserve">, per la seva naturalesa i d'acord amb el seu objecte social, dedicació o característiques. 
</t>
        </r>
        <r>
          <rPr>
            <b/>
            <sz val="9"/>
            <color indexed="81"/>
            <rFont val="Tahoma"/>
            <family val="2"/>
          </rPr>
          <t>La contractació de prestacions o subministraments de tercers per mitjà d'un intermediari</t>
        </r>
        <r>
          <rPr>
            <sz val="9"/>
            <color indexed="81"/>
            <rFont val="Tahoma"/>
            <family val="2"/>
          </rPr>
          <t>.</t>
        </r>
      </text>
    </comment>
    <comment ref="F19" authorId="0" shapeId="0" xr:uid="{4CC94451-5E1A-4D2F-94D1-956E3D3FDE5B}">
      <text>
        <r>
          <rPr>
            <sz val="9"/>
            <color indexed="81"/>
            <rFont val="Tahoma"/>
            <family val="2"/>
          </rPr>
          <t xml:space="preserve">excepte les entitats que estiguin exemptes
</t>
        </r>
      </text>
    </comment>
    <comment ref="H19" authorId="0" shapeId="0" xr:uid="{54514287-5B0E-49B9-BD1C-BC14016B4CF2}">
      <text>
        <r>
          <rPr>
            <sz val="9"/>
            <color indexed="81"/>
            <rFont val="Tahoma"/>
            <family val="2"/>
          </rPr>
          <t>excepte les entitats que estiguin exemptes</t>
        </r>
      </text>
    </comment>
  </commentList>
</comments>
</file>

<file path=xl/sharedStrings.xml><?xml version="1.0" encoding="utf-8"?>
<sst xmlns="http://schemas.openxmlformats.org/spreadsheetml/2006/main" count="784" uniqueCount="342">
  <si>
    <t xml:space="preserve">           TEC059/26_Modalitat A. Subvencions a projectes empresarials d’emprenedoria cultural</t>
  </si>
  <si>
    <t xml:space="preserve">                                                         Pressupost del projecte</t>
  </si>
  <si>
    <r>
      <rPr>
        <b/>
        <i/>
        <sz val="12"/>
        <color rgb="FFDF0000"/>
        <rFont val="Arial"/>
        <family val="2"/>
      </rPr>
      <t xml:space="preserve">ℹ  </t>
    </r>
    <r>
      <rPr>
        <b/>
        <u/>
        <sz val="12"/>
        <color theme="1"/>
        <rFont val="Arial"/>
        <family val="2"/>
      </rPr>
      <t>A tenir en compte</t>
    </r>
  </si>
  <si>
    <r>
      <t xml:space="preserve"> En el moment de sol·licitar la subvenció cal emplenar la </t>
    </r>
    <r>
      <rPr>
        <b/>
        <sz val="11"/>
        <color theme="1"/>
        <rFont val="Arial"/>
        <family val="2"/>
      </rPr>
      <t>columna de "pressupost previst" (columna F)</t>
    </r>
    <r>
      <rPr>
        <sz val="11"/>
        <color theme="1"/>
        <rFont val="Arial"/>
        <family val="2"/>
      </rPr>
      <t>. La columna H s'emplenarà a la justificació.</t>
    </r>
  </si>
  <si>
    <r>
      <t xml:space="preserve"> Els imports es posaran sempre </t>
    </r>
    <r>
      <rPr>
        <b/>
        <sz val="11"/>
        <color theme="1"/>
        <rFont val="Arial"/>
        <family val="2"/>
      </rPr>
      <t>sense IVA</t>
    </r>
    <r>
      <rPr>
        <sz val="11"/>
        <color theme="1"/>
        <rFont val="Arial"/>
        <family val="2"/>
      </rPr>
      <t>, excepte per aquelles entitats que no es poden deduir l'IVA suportat en la compra de bens o serveis.</t>
    </r>
  </si>
  <si>
    <r>
      <rPr>
        <sz val="11"/>
        <color theme="1"/>
        <rFont val="Arial"/>
        <family val="2"/>
      </rPr>
      <t xml:space="preserve"> </t>
    </r>
    <r>
      <rPr>
        <u/>
        <sz val="11"/>
        <color theme="1"/>
        <rFont val="Arial"/>
        <family val="2"/>
      </rPr>
      <t>L'import sol·licitat ha de ser el que indique en el formulari de sol·licitud i no pot excedir el 75% del cost total del projecte, amb un màxim de 50.000€</t>
    </r>
  </si>
  <si>
    <t xml:space="preserve"> Ompliu només les partides que s'escaiguin amb el vostre projecte i per a una despesa subvencionable produïda entre 1/1/2025 i el 30/9/2027.</t>
  </si>
  <si>
    <t xml:space="preserve"> El quadre de desviacions no s'aplica en el moment de presentar la sol·licitud. Es calcularà automàticament en el moment de presentar la justificació. </t>
  </si>
  <si>
    <t xml:space="preserve">                                                           DADES DE L'EMPRESA SOL·LICITANT I DEL PROJECTE</t>
  </si>
  <si>
    <t xml:space="preserve"> Nom de l'empresa:   </t>
  </si>
  <si>
    <t xml:space="preserve"> NIF de l'empresa:    </t>
  </si>
  <si>
    <t xml:space="preserve"> Nom del projecte:  </t>
  </si>
  <si>
    <t>Despesa vinculada</t>
  </si>
  <si>
    <t>Despesa subcontractada</t>
  </si>
  <si>
    <t>Emplenar a la Sol·licitud</t>
  </si>
  <si>
    <t>Emplenar a la Justificació</t>
  </si>
  <si>
    <r>
      <t>COST PREVIST</t>
    </r>
    <r>
      <rPr>
        <sz val="10"/>
        <rFont val="Helvetica*"/>
      </rPr>
      <t/>
    </r>
  </si>
  <si>
    <r>
      <t>COST EFECTIU</t>
    </r>
    <r>
      <rPr>
        <sz val="10"/>
        <rFont val="Helvetica*"/>
      </rPr>
      <t/>
    </r>
  </si>
  <si>
    <t>Pressupost
 INICIAL</t>
  </si>
  <si>
    <t>Pressupost 
EXECUTAT</t>
  </si>
  <si>
    <r>
      <t xml:space="preserve">A) DESPESES
     </t>
    </r>
    <r>
      <rPr>
        <b/>
        <sz val="12"/>
        <color rgb="FF0000CC"/>
        <rFont val="Helvetica*"/>
      </rPr>
      <t xml:space="preserve">Les produïdes entre 1/1/2025 i el 30/9/2027  </t>
    </r>
  </si>
  <si>
    <t xml:space="preserve"> marcar
 "x"</t>
  </si>
  <si>
    <t>(sense IVA)</t>
  </si>
  <si>
    <r>
      <t xml:space="preserve">   A.1) Despeses de personal </t>
    </r>
    <r>
      <rPr>
        <i/>
        <sz val="11"/>
        <rFont val="Helvetica*"/>
      </rPr>
      <t>(</t>
    </r>
    <r>
      <rPr>
        <i/>
        <sz val="11"/>
        <color rgb="FFFF0000"/>
        <rFont val="Helvetica*"/>
      </rPr>
      <t>màxim 75% del cost total del projecte</t>
    </r>
    <r>
      <rPr>
        <i/>
        <sz val="11"/>
        <rFont val="Helvetica*"/>
      </rPr>
      <t xml:space="preserve">)
  </t>
    </r>
    <r>
      <rPr>
        <i/>
        <sz val="11"/>
        <color rgb="FFC00000"/>
        <rFont val="Helvetica*"/>
      </rPr>
      <t>El total ha de resultar el mateix import del full "2) Detall personal"</t>
    </r>
  </si>
  <si>
    <t>Despeses de personal en nòmina i Seguretat Social de l'1/1/2025 al 31/12/2025</t>
  </si>
  <si>
    <t>Despeses de personal en nòmina i Seguretat Social de l'1/1/2026 al 31/12/2026</t>
  </si>
  <si>
    <t>Despeses de personal en nòmina i Seguretat Social de l'1/1/2027 al 30/9/2027</t>
  </si>
  <si>
    <t>Quotes d'autònoms de l'empresari/a o administradors/es de l'1/1/2025 al 31/12/2025</t>
  </si>
  <si>
    <t>Quotes d'autònoms de l'empresari/a o administradors/es de l'1/1/2026 al 31/12/2026</t>
  </si>
  <si>
    <t>Quotes d'autònoms de l'empresari/a o administradors/es de l'1/1/2027 al 30/9/2027</t>
  </si>
  <si>
    <t xml:space="preserve">Subtotal A.1 </t>
  </si>
  <si>
    <t xml:space="preserve">   A.2) Contractació de serveis. </t>
  </si>
  <si>
    <t>Proveïdor servei</t>
  </si>
  <si>
    <t xml:space="preserve">Subtotal A.2 </t>
  </si>
  <si>
    <t xml:space="preserve">  A.3) Adquisició de materials fungibles.</t>
  </si>
  <si>
    <t xml:space="preserve">Subtotal A.3 </t>
  </si>
  <si>
    <r>
      <t xml:space="preserve">  A.4) Lloguer d'espais </t>
    </r>
    <r>
      <rPr>
        <i/>
        <sz val="11"/>
        <rFont val="Helvetica*"/>
      </rPr>
      <t>(</t>
    </r>
    <r>
      <rPr>
        <i/>
        <sz val="11"/>
        <color rgb="FFFF0000"/>
        <rFont val="Helvetica*"/>
      </rPr>
      <t>màxim 20% del cost total del projecte</t>
    </r>
    <r>
      <rPr>
        <i/>
        <sz val="11"/>
        <rFont val="Helvetica*"/>
      </rPr>
      <t>)</t>
    </r>
  </si>
  <si>
    <t xml:space="preserve">Subtotal A.4 </t>
  </si>
  <si>
    <r>
      <t xml:space="preserve">  A.5) Despeses d’inversió en obres d’adequació i millora 
  d’immobles i adquisició d'equipament. 
  </t>
    </r>
    <r>
      <rPr>
        <i/>
        <sz val="11"/>
        <rFont val="Helvetica*"/>
      </rPr>
      <t>(</t>
    </r>
    <r>
      <rPr>
        <i/>
        <sz val="11"/>
        <color rgb="FFFF0000"/>
        <rFont val="Helvetica*"/>
      </rPr>
      <t>màxim 75% del cost total del projecte</t>
    </r>
    <r>
      <rPr>
        <i/>
        <sz val="11"/>
        <rFont val="Helvetica*"/>
      </rPr>
      <t>)</t>
    </r>
  </si>
  <si>
    <t xml:space="preserve">Subtotal A.5 </t>
  </si>
  <si>
    <r>
      <t xml:space="preserve">  A.6) Adquisició (propietat o de lloguer) de vehicles per 
  al transport de béns. 
  </t>
    </r>
    <r>
      <rPr>
        <i/>
        <sz val="11"/>
        <rFont val="Helvetica*"/>
      </rPr>
      <t>(</t>
    </r>
    <r>
      <rPr>
        <i/>
        <sz val="11"/>
        <color rgb="FFFF0000"/>
        <rFont val="Helvetica*"/>
      </rPr>
      <t>màxim 75% del cost total del projecte</t>
    </r>
    <r>
      <rPr>
        <i/>
        <sz val="11"/>
        <rFont val="Helvetica*"/>
      </rPr>
      <t>)</t>
    </r>
  </si>
  <si>
    <t xml:space="preserve">Subtotal A.6 </t>
  </si>
  <si>
    <t>A.7) Despeses financeres derivades de préstecs </t>
  </si>
  <si>
    <t xml:space="preserve">Subtotal A.7 </t>
  </si>
  <si>
    <t xml:space="preserve">A) TOTAL DESPESES PROJECTE  </t>
  </si>
  <si>
    <t xml:space="preserve">ALERTA: cal quadrar el total de les despeses (A) amb el total de les fonts de finançament (B)  </t>
  </si>
  <si>
    <t>B) INGRESSOS. FONTS DE FINANÇAMENT</t>
  </si>
  <si>
    <t xml:space="preserve">  B.1) Finançament propi</t>
  </si>
  <si>
    <r>
      <rPr>
        <b/>
        <sz val="10"/>
        <rFont val="Helvetica*"/>
      </rPr>
      <t xml:space="preserve">        Recursos propis</t>
    </r>
    <r>
      <rPr>
        <sz val="10"/>
        <rFont val="Helvetica*"/>
      </rPr>
      <t xml:space="preserve">:    </t>
    </r>
  </si>
  <si>
    <r>
      <rPr>
        <b/>
        <sz val="10"/>
        <rFont val="Helvetica*"/>
      </rPr>
      <t xml:space="preserve">        Altres ingressos</t>
    </r>
    <r>
      <rPr>
        <sz val="10"/>
        <rFont val="Helvetica*"/>
      </rPr>
      <t xml:space="preserve"> (especificar):  </t>
    </r>
  </si>
  <si>
    <t xml:space="preserve">Subtotal B.1 </t>
  </si>
  <si>
    <t xml:space="preserve">  B.2) Finançament aliè</t>
  </si>
  <si>
    <r>
      <rPr>
        <b/>
        <sz val="11"/>
        <rFont val="Helvetica*"/>
      </rPr>
      <t xml:space="preserve">  Subvenció sol·licitada a l'ICEC</t>
    </r>
    <r>
      <rPr>
        <i/>
        <sz val="11"/>
        <rFont val="Helvetica*"/>
      </rPr>
      <t xml:space="preserve">  (</t>
    </r>
    <r>
      <rPr>
        <b/>
        <i/>
        <sz val="11"/>
        <color rgb="FFFF0000"/>
        <rFont val="Helvetica*"/>
      </rPr>
      <t>màxim 75% del cost total del projecte</t>
    </r>
    <r>
      <rPr>
        <i/>
        <sz val="11"/>
        <rFont val="Helvetica*"/>
      </rPr>
      <t>)</t>
    </r>
    <r>
      <rPr>
        <sz val="11"/>
        <rFont val="Helvetica*"/>
      </rPr>
      <t xml:space="preserve">
</t>
    </r>
    <r>
      <rPr>
        <i/>
        <sz val="11"/>
        <rFont val="Helvetica*"/>
      </rPr>
      <t xml:space="preserve">  </t>
    </r>
    <r>
      <rPr>
        <i/>
        <u/>
        <sz val="11"/>
        <rFont val="Helvetica*"/>
      </rPr>
      <t>L'import de l'ajut ha de coincidir amb l'import indicat en el formulari de sol·licitud</t>
    </r>
    <r>
      <rPr>
        <i/>
        <sz val="11"/>
        <rFont val="Helvetica*"/>
      </rPr>
      <t xml:space="preserve">.
  </t>
    </r>
    <r>
      <rPr>
        <b/>
        <i/>
        <sz val="11"/>
        <color rgb="FF0000CC"/>
        <rFont val="Helvetica*"/>
      </rPr>
      <t>1r) a la Sol.licitud</t>
    </r>
    <r>
      <rPr>
        <i/>
        <sz val="11"/>
        <color rgb="FF0000CC"/>
        <rFont val="Helvetica*"/>
      </rPr>
      <t xml:space="preserve">, indicar l'import sol.licitat;  </t>
    </r>
    <r>
      <rPr>
        <b/>
        <i/>
        <sz val="11"/>
        <color rgb="FF0000CC"/>
        <rFont val="Helvetica*"/>
      </rPr>
      <t>2n) a la Reformulació</t>
    </r>
    <r>
      <rPr>
        <i/>
        <sz val="11"/>
        <color rgb="FF0000CC"/>
        <rFont val="Helvetica*"/>
      </rPr>
      <t>, indicar l'import concedit
   provisionalment;</t>
    </r>
    <r>
      <rPr>
        <b/>
        <i/>
        <sz val="11"/>
        <color rgb="FF0000CC"/>
        <rFont val="Helvetica*"/>
      </rPr>
      <t xml:space="preserve"> 3r) a la Justificació</t>
    </r>
    <r>
      <rPr>
        <i/>
        <sz val="11"/>
        <color rgb="FF0000CC"/>
        <rFont val="Helvetica*"/>
      </rPr>
      <t>, indicar l'import atorgat definitiu.</t>
    </r>
  </si>
  <si>
    <t>(import sol.licitat o reformulat)</t>
  </si>
  <si>
    <t>(import atorgat)</t>
  </si>
  <si>
    <r>
      <t xml:space="preserve">  Altres subvencions d'ens públics (sol·licitades i atorgades):
</t>
    </r>
    <r>
      <rPr>
        <b/>
        <i/>
        <sz val="11"/>
        <color rgb="FFC00000"/>
        <rFont val="Helvetica*"/>
      </rPr>
      <t xml:space="preserve">  </t>
    </r>
    <r>
      <rPr>
        <i/>
        <sz val="11"/>
        <color rgb="FFC00000"/>
        <rFont val="Helvetica*"/>
      </rPr>
      <t>Especificar l'Organisme, nom de la línia i l'estat actual (sol·licitat / atorgat)</t>
    </r>
  </si>
  <si>
    <r>
      <t xml:space="preserve">  Finançament d'entitats privades:
 </t>
    </r>
    <r>
      <rPr>
        <b/>
        <i/>
        <sz val="11"/>
        <color rgb="FFC00000"/>
        <rFont val="Helvetica*"/>
      </rPr>
      <t xml:space="preserve"> </t>
    </r>
    <r>
      <rPr>
        <i/>
        <sz val="11"/>
        <color rgb="FFC00000"/>
        <rFont val="Helvetica*"/>
      </rPr>
      <t xml:space="preserve">Especificar el nom de l'entitat, la procedència i la finalitat de l'ingrés </t>
    </r>
  </si>
  <si>
    <t xml:space="preserve">Subtotal B.2 </t>
  </si>
  <si>
    <t xml:space="preserve">B) TOTAL FONTS DE FINANÇAMENT  </t>
  </si>
  <si>
    <t xml:space="preserve">ALERTA: cal quadrar el total de les fonts de finançament (B) amb el total de les despeses (A)   </t>
  </si>
  <si>
    <r>
      <t xml:space="preserve"> CÀLCUL DE DESVIACIONS </t>
    </r>
    <r>
      <rPr>
        <b/>
        <sz val="12"/>
        <color theme="1"/>
        <rFont val="Helvetica*"/>
      </rPr>
      <t>(només aplica en el moment de justificar)</t>
    </r>
  </si>
  <si>
    <t>Pressupost 
INICIAL</t>
  </si>
  <si>
    <t xml:space="preserve">A. TOTAL DESPESES  ..........   </t>
  </si>
  <si>
    <t xml:space="preserve">B. TOTAL INGRESSOS   ..........   </t>
  </si>
  <si>
    <t xml:space="preserve">Diferència (ha de resultar 0,00)   ..........   </t>
  </si>
  <si>
    <t xml:space="preserve">Desviament despeses:    </t>
  </si>
  <si>
    <t xml:space="preserve">Desviament ingressos:    </t>
  </si>
  <si>
    <t xml:space="preserve">  COST TOTAL  del projecte</t>
  </si>
  <si>
    <r>
      <t>IMPORT DESVIACIÓ</t>
    </r>
    <r>
      <rPr>
        <b/>
        <sz val="12"/>
        <color rgb="FFFF0000"/>
        <rFont val="Helvetica*"/>
      </rPr>
      <t xml:space="preserve"> </t>
    </r>
  </si>
  <si>
    <t>...</t>
  </si>
  <si>
    <r>
      <t>Desviació per Topall: Si l'import de la subvenció supera el 75% de l'import justificat</t>
    </r>
    <r>
      <rPr>
        <b/>
        <sz val="12"/>
        <color rgb="FFFF0000"/>
        <rFont val="Helvetica*"/>
      </rPr>
      <t xml:space="preserve"> *  </t>
    </r>
  </si>
  <si>
    <r>
      <t xml:space="preserve">% Desviament de la despesa executada sobre la prevista acceptada </t>
    </r>
    <r>
      <rPr>
        <b/>
        <sz val="12"/>
        <color rgb="FFFF0000"/>
        <rFont val="Helvetica*"/>
      </rPr>
      <t xml:space="preserve">** </t>
    </r>
    <r>
      <rPr>
        <b/>
        <sz val="12"/>
        <rFont val="Helvetica*"/>
      </rPr>
      <t xml:space="preserve">  </t>
    </r>
  </si>
  <si>
    <t xml:space="preserve">  (*) Si el resultat d'aplicar el topall del 75% a l'import total justificat és inferior a la subvenció atorgada, s'haurà de</t>
  </si>
  <si>
    <t xml:space="preserve">       reajustar la subvenció i revocar la diferència.</t>
  </si>
  <si>
    <t xml:space="preserve"> (**) Desviament de la despesa total executada sobre la despesa total prevista i acceptada:</t>
  </si>
  <si>
    <r>
      <t xml:space="preserve">       Si el % no supera el 20% no hi haurà cap revocació </t>
    </r>
    <r>
      <rPr>
        <b/>
        <sz val="11"/>
        <color rgb="FFFF0000"/>
        <rFont val="Helvetica*"/>
      </rPr>
      <t>(només en cas que no se superi el % topall sobre l'executat</t>
    </r>
    <r>
      <rPr>
        <sz val="11"/>
        <color rgb="FFFF0000"/>
        <rFont val="Helvetica*"/>
      </rPr>
      <t>)</t>
    </r>
  </si>
  <si>
    <t xml:space="preserve">       Si el % es troba entre 20% i 50%, hi haurà una revocació parcial</t>
  </si>
  <si>
    <t xml:space="preserve">       Si el % es superior al 50%, hi haurà una revocació total</t>
  </si>
  <si>
    <t>PPT Inicial</t>
  </si>
  <si>
    <t>PPT  Executat</t>
  </si>
  <si>
    <t>D/470.000128/441G/0000: Capítol IV - Despesa corrent (activitat): A1,A2,A3,A4,A7</t>
  </si>
  <si>
    <t>D/770.000128/441G/0000: Capítol VII - Despesa de capital (inversió): A5 i A6</t>
  </si>
  <si>
    <t>DETALL DESPESES DE PERSONAL</t>
  </si>
  <si>
    <t>Observacions</t>
  </si>
  <si>
    <r>
      <t xml:space="preserve">Els </t>
    </r>
    <r>
      <rPr>
        <b/>
        <sz val="12"/>
        <color theme="1"/>
        <rFont val="Helvetica*"/>
      </rPr>
      <t>membres de l'equip</t>
    </r>
    <r>
      <rPr>
        <sz val="12"/>
        <color theme="1"/>
        <rFont val="Helvetica*"/>
      </rPr>
      <t xml:space="preserve"> s'han de detallar encara que el vostre pressupost no inclogui cap despesa de personal.</t>
    </r>
  </si>
  <si>
    <r>
      <t xml:space="preserve">El </t>
    </r>
    <r>
      <rPr>
        <b/>
        <sz val="12"/>
        <color theme="1"/>
        <rFont val="Helvetica*"/>
      </rPr>
      <t>total de despeses de personal</t>
    </r>
    <r>
      <rPr>
        <sz val="12"/>
        <color theme="1"/>
        <rFont val="Helvetica*"/>
      </rPr>
      <t xml:space="preserve"> ha de quadrar amb el total de despeses de personal indicades en la </t>
    </r>
    <r>
      <rPr>
        <u/>
        <sz val="12"/>
        <color theme="1"/>
        <rFont val="Helvetica*"/>
      </rPr>
      <t>partida A.1) de la pàgina 1) Pressupost projecte</t>
    </r>
    <r>
      <rPr>
        <sz val="12"/>
        <color theme="1"/>
        <rFont val="Helvetica*"/>
      </rPr>
      <t>.</t>
    </r>
  </si>
  <si>
    <r>
      <t xml:space="preserve">Si us presenteu com a </t>
    </r>
    <r>
      <rPr>
        <b/>
        <sz val="12"/>
        <color theme="1"/>
        <rFont val="Helvetica*"/>
      </rPr>
      <t>empresari persona física (autònom)</t>
    </r>
    <r>
      <rPr>
        <sz val="12"/>
        <color theme="1"/>
        <rFont val="Helvetica*"/>
      </rPr>
      <t>, només es pot imputar el cost de les quotes, però no les hores de dedicació.</t>
    </r>
  </si>
  <si>
    <t>2027 
(màxim fins 30 setembre)</t>
  </si>
  <si>
    <t>Nom persona</t>
  </si>
  <si>
    <t>Càrrec / Funció</t>
  </si>
  <si>
    <r>
      <rPr>
        <b/>
        <sz val="14"/>
        <color theme="1"/>
        <rFont val="Helvetica*"/>
      </rPr>
      <t xml:space="preserve">% </t>
    </r>
    <r>
      <rPr>
        <b/>
        <sz val="11"/>
        <color theme="1"/>
        <rFont val="Helvetica*"/>
      </rPr>
      <t>de dedicació al projecte</t>
    </r>
  </si>
  <si>
    <r>
      <rPr>
        <b/>
        <sz val="14"/>
        <color theme="1"/>
        <rFont val="Helvetica*"/>
      </rPr>
      <t>%</t>
    </r>
    <r>
      <rPr>
        <b/>
        <sz val="11"/>
        <color theme="1"/>
        <rFont val="Helvetica*"/>
      </rPr>
      <t xml:space="preserve"> de participació en el capital social</t>
    </r>
  </si>
  <si>
    <r>
      <rPr>
        <b/>
        <sz val="11"/>
        <color theme="1"/>
        <rFont val="Helvetica*"/>
      </rPr>
      <t xml:space="preserve">Gènere femení? (S/N) 
</t>
    </r>
    <r>
      <rPr>
        <sz val="11"/>
        <color theme="1"/>
        <rFont val="Helvetica*"/>
      </rPr>
      <t>(</t>
    </r>
    <r>
      <rPr>
        <i/>
        <sz val="11"/>
        <color theme="1"/>
        <rFont val="Helvetica*"/>
      </rPr>
      <t>només equip de socis i direcció general)</t>
    </r>
  </si>
  <si>
    <r>
      <rPr>
        <b/>
        <sz val="11"/>
        <color theme="1"/>
        <rFont val="Helvetica*"/>
      </rPr>
      <t>Data prevista d'incorporació</t>
    </r>
    <r>
      <rPr>
        <sz val="11"/>
        <color theme="1"/>
        <rFont val="Helvetica*"/>
      </rPr>
      <t xml:space="preserve"> </t>
    </r>
    <r>
      <rPr>
        <i/>
        <sz val="11"/>
        <color theme="1"/>
        <rFont val="Helvetica*"/>
      </rPr>
      <t>(només futurs membres)</t>
    </r>
  </si>
  <si>
    <t>Total hores dedicades al projecte</t>
  </si>
  <si>
    <t>Cost/hora</t>
  </si>
  <si>
    <t>TOTAL</t>
  </si>
  <si>
    <r>
      <rPr>
        <b/>
        <sz val="11"/>
        <color theme="1"/>
        <rFont val="Helvetica*"/>
      </rPr>
      <t>A)</t>
    </r>
    <r>
      <rPr>
        <sz val="11"/>
        <color theme="1"/>
        <rFont val="Helvetica*"/>
      </rPr>
      <t xml:space="preserve"> Membres de l’equip de socis i de direcció general</t>
    </r>
  </si>
  <si>
    <r>
      <rPr>
        <b/>
        <sz val="11"/>
        <color theme="1"/>
        <rFont val="Helvetica*"/>
      </rPr>
      <t>B)</t>
    </r>
    <r>
      <rPr>
        <sz val="11"/>
        <color theme="1"/>
        <rFont val="Helvetica*"/>
      </rPr>
      <t xml:space="preserve"> Resta de membres de l’equip (si escau)</t>
    </r>
  </si>
  <si>
    <r>
      <rPr>
        <b/>
        <sz val="11"/>
        <color theme="1"/>
        <rFont val="Helvetica*"/>
      </rPr>
      <t>C)</t>
    </r>
    <r>
      <rPr>
        <sz val="11"/>
        <color theme="1"/>
        <rFont val="Helvetica*"/>
      </rPr>
      <t xml:space="preserve"> Previsió d’incorporació de nous membres (si escau)</t>
    </r>
  </si>
  <si>
    <t>Si voleu afegir qualsevol observació o comentari utilitzeu aquest espai (opcional):</t>
  </si>
  <si>
    <t>PREVISIONS COMPTE DE PÈRDUES i GUANYS</t>
  </si>
  <si>
    <t xml:space="preserve">    1. Import net del volum de negoci</t>
  </si>
  <si>
    <t xml:space="preserve">    2. Variació d'existencies de productes acabats i en curs</t>
  </si>
  <si>
    <t xml:space="preserve">    3. Treballs efectuats per l'empresa per al seu actiu</t>
  </si>
  <si>
    <t xml:space="preserve">    4. Aprovisionaments</t>
  </si>
  <si>
    <t xml:space="preserve">    5. Altres ingressos d'explotació</t>
  </si>
  <si>
    <t xml:space="preserve">    6. Despeses de personal</t>
  </si>
  <si>
    <t xml:space="preserve">    7. Altres despeses d'explotació</t>
  </si>
  <si>
    <t xml:space="preserve">    8. Amortització de l'immobilitzat</t>
  </si>
  <si>
    <t xml:space="preserve">    9. Imputació de subvencions d'immobilitzat no financer i altres</t>
  </si>
  <si>
    <t xml:space="preserve">    10. Excés de provisions</t>
  </si>
  <si>
    <t xml:space="preserve">    11. Depreciació i resultat per alienacions de l'immobilitzat</t>
  </si>
  <si>
    <t>A) RESULTAT D'EXPLOTACIÓ</t>
  </si>
  <si>
    <t xml:space="preserve">    12. Ingressos financers</t>
  </si>
  <si>
    <t xml:space="preserve">    13. Despeses financeres</t>
  </si>
  <si>
    <t xml:space="preserve">    14. Variació de valor raonable en instruments financers</t>
  </si>
  <si>
    <t xml:space="preserve">    15. Diferències de canvi</t>
  </si>
  <si>
    <t xml:space="preserve">    16. Depreciació i resultat per alienacions d'instruments financers</t>
  </si>
  <si>
    <t>B) RESULTAT FINANCER</t>
  </si>
  <si>
    <t>C) RESULTAT ABANS D'IMPOSTOS (A + B)</t>
  </si>
  <si>
    <t xml:space="preserve">    17. Impostos sobre beneficis</t>
  </si>
  <si>
    <t>D) RESULTAT DE L'EXERCICI (C + 17)</t>
  </si>
  <si>
    <t>PREVISIONS BALANÇ DE SITUACIÓ</t>
  </si>
  <si>
    <t>A) ACTIU NO CORRENT</t>
  </si>
  <si>
    <t xml:space="preserve">       I. Immobilitzat intangible</t>
  </si>
  <si>
    <t xml:space="preserve">       II. Immobilitzat material</t>
  </si>
  <si>
    <t xml:space="preserve">       III. Inversions immobiliàries</t>
  </si>
  <si>
    <t xml:space="preserve">       IV. Inversions en empreses del grup i associades a llarg termini</t>
  </si>
  <si>
    <t xml:space="preserve">       V. Inversions financeres a llarg termini</t>
  </si>
  <si>
    <t xml:space="preserve">       VI. Actius per impost diferit</t>
  </si>
  <si>
    <t>B) ACTIU CORRENT</t>
  </si>
  <si>
    <t xml:space="preserve">       I. Actius no corrents mantinguts per a la venda</t>
  </si>
  <si>
    <t xml:space="preserve">       II. Existències</t>
  </si>
  <si>
    <t xml:space="preserve">       III. Deutors comercials i altres comptes per cobrar</t>
  </si>
  <si>
    <t xml:space="preserve">             1. Clients per vendes i prestacions de serveis</t>
  </si>
  <si>
    <t xml:space="preserve">             2. Accionistes (socis) per desemborsaments exigits</t>
  </si>
  <si>
    <t xml:space="preserve">             3. Altres deutors</t>
  </si>
  <si>
    <t xml:space="preserve">       IV. Inversions en empreses del grup i associades a curt termini</t>
  </si>
  <si>
    <t xml:space="preserve">       V. Inversions financeres a curt termini</t>
  </si>
  <si>
    <t xml:space="preserve">       VI. Periodificacions a curt termini</t>
  </si>
  <si>
    <t xml:space="preserve">       VII. Efectiu i altres actius líquids equivalents</t>
  </si>
  <si>
    <t>TOTAL ACTIU (A+B)</t>
  </si>
  <si>
    <t>A) PATRIMONI NET</t>
  </si>
  <si>
    <t xml:space="preserve">  A-1) Fons propis</t>
  </si>
  <si>
    <t xml:space="preserve">          I. Capital</t>
  </si>
  <si>
    <t xml:space="preserve">                 1. Capital escripturat</t>
  </si>
  <si>
    <t xml:space="preserve">                 2. (Capital no exigit)</t>
  </si>
  <si>
    <t xml:space="preserve">          II. Prima d'emissió</t>
  </si>
  <si>
    <t xml:space="preserve">          III. Reserves</t>
  </si>
  <si>
    <t xml:space="preserve">          IV. Accions i participacions en patrimoni pròpies</t>
  </si>
  <si>
    <t xml:space="preserve">          V. Resultats dels exercicis anteriors</t>
  </si>
  <si>
    <t xml:space="preserve">          VI. Altres aportacions de socis</t>
  </si>
  <si>
    <t xml:space="preserve">          VII. Resultat de l'exercici</t>
  </si>
  <si>
    <t xml:space="preserve">          VIII. (Dividend a compte)</t>
  </si>
  <si>
    <t xml:space="preserve">          IX. Altres instruments de patrimoni net</t>
  </si>
  <si>
    <t>A-2) Ajustaments per canvi de valor</t>
  </si>
  <si>
    <t>A-3) Subvencions, donacions i llegats rebuts</t>
  </si>
  <si>
    <t>B) PASSIU NO CORRENT</t>
  </si>
  <si>
    <t xml:space="preserve">       I. Provisions a llarg termini</t>
  </si>
  <si>
    <t xml:space="preserve">       II. Deutes a llarg termini</t>
  </si>
  <si>
    <t xml:space="preserve">               1. Deutes amb entitats de crèdit</t>
  </si>
  <si>
    <t xml:space="preserve">               2. Creditors per arrendament financer</t>
  </si>
  <si>
    <t xml:space="preserve">               3. Altres deutes a llarg termini</t>
  </si>
  <si>
    <t xml:space="preserve">       III. Deutes amb empreses del grup i associades a llarg termini</t>
  </si>
  <si>
    <t xml:space="preserve">       IV. Passius per impost diferit</t>
  </si>
  <si>
    <t xml:space="preserve">       V. Periodificacions a llarg termini</t>
  </si>
  <si>
    <t>C) PASSIU CORRENT</t>
  </si>
  <si>
    <t xml:space="preserve">       I. Passius vinculats amb actius no corrents mantinguts per a la venda</t>
  </si>
  <si>
    <t xml:space="preserve">       II. Provisions a curt termini</t>
  </si>
  <si>
    <t xml:space="preserve">       III. Deutes a curt termini</t>
  </si>
  <si>
    <t xml:space="preserve">                   1. Deutes amb entitats de crèdit</t>
  </si>
  <si>
    <t xml:space="preserve">                   2. Creditors per arrendament financer</t>
  </si>
  <si>
    <t xml:space="preserve">                   3. Altres deutes a curt termini</t>
  </si>
  <si>
    <t xml:space="preserve">       IV. Deutes amb empreses del grup i associades a curt termini</t>
  </si>
  <si>
    <t xml:space="preserve">       V. Creditors comercials i altres comptes a pagar</t>
  </si>
  <si>
    <t xml:space="preserve">                   1. Proveïdors</t>
  </si>
  <si>
    <t xml:space="preserve">                   2. Altres creditors</t>
  </si>
  <si>
    <t>TOTAL PATRIMONI NET i PASSIU (A+B+C)</t>
  </si>
  <si>
    <t>Indicador</t>
  </si>
  <si>
    <t>Valor òptim</t>
  </si>
  <si>
    <t>Disponibilitat</t>
  </si>
  <si>
    <t>0,2 a 0,4</t>
  </si>
  <si>
    <t>Tresoreria</t>
  </si>
  <si>
    <t>0,8 a 1,2</t>
  </si>
  <si>
    <t>Liquiditat</t>
  </si>
  <si>
    <t>1,5 a 2</t>
  </si>
  <si>
    <t>Solvència</t>
  </si>
  <si>
    <t>Endeutament</t>
  </si>
  <si>
    <t>0,4 a 0,6</t>
  </si>
  <si>
    <t>Estructura deute</t>
  </si>
  <si>
    <t>0,2 a 0,5</t>
  </si>
  <si>
    <t>Fons maniobra</t>
  </si>
  <si>
    <t>&gt; 0</t>
  </si>
  <si>
    <t>Nombre comercial de la empresa</t>
  </si>
  <si>
    <t>Sector</t>
  </si>
  <si>
    <t>Subsector</t>
  </si>
  <si>
    <t>Descripcion de la actividad</t>
  </si>
  <si>
    <t>Razon Social</t>
  </si>
  <si>
    <t>CIF</t>
  </si>
  <si>
    <t>Direccion</t>
  </si>
  <si>
    <t>Codigo Postal</t>
  </si>
  <si>
    <t>Ciudad</t>
  </si>
  <si>
    <t>Provincia</t>
  </si>
  <si>
    <t>Comunidad Autonoma</t>
  </si>
  <si>
    <t>Pais</t>
  </si>
  <si>
    <t>España</t>
  </si>
  <si>
    <t>Telefono</t>
  </si>
  <si>
    <t>FAX</t>
  </si>
  <si>
    <t>Pagina web</t>
  </si>
  <si>
    <t>Tipo</t>
  </si>
  <si>
    <t>Origen</t>
  </si>
  <si>
    <t>Colaborador</t>
  </si>
  <si>
    <t>Detalle del origen</t>
  </si>
  <si>
    <t>Tipo de operacion</t>
  </si>
  <si>
    <t>Subtipo de Operacion</t>
  </si>
  <si>
    <t>% de participacion</t>
  </si>
  <si>
    <t>Inversion</t>
  </si>
  <si>
    <t>Fecha de contacto</t>
  </si>
  <si>
    <t>Fecha de entrada</t>
  </si>
  <si>
    <t>Fecha de Constitucion</t>
  </si>
  <si>
    <t>Fecha de Inicio de Actividad (IAE)</t>
  </si>
  <si>
    <t>Estado</t>
  </si>
  <si>
    <t>Fecha de Descarte</t>
  </si>
  <si>
    <t>Motivo de descarte</t>
  </si>
  <si>
    <t>Observaciones descarte</t>
  </si>
  <si>
    <t>Operacion Propuesta</t>
  </si>
  <si>
    <t>Numero de empleados</t>
  </si>
  <si>
    <t>Responsable de la empresa</t>
  </si>
  <si>
    <t>Contacto</t>
  </si>
  <si>
    <t>Empleados</t>
  </si>
  <si>
    <t>Socios</t>
  </si>
  <si>
    <t>Financiacion Utilizada</t>
  </si>
  <si>
    <t>Financiacion Prevista</t>
  </si>
  <si>
    <t>Descripcion de la Actividad - Comentario</t>
  </si>
  <si>
    <t>Necesidad del mercado</t>
  </si>
  <si>
    <t>Modelo de negocio</t>
  </si>
  <si>
    <t>Descripcion del producto</t>
  </si>
  <si>
    <t>Descripcion del potencial</t>
  </si>
  <si>
    <t>Grado de proteccion del producto</t>
  </si>
  <si>
    <t>Situacion actual del proyecto</t>
  </si>
  <si>
    <t>Perspectivas de crecimiento</t>
  </si>
  <si>
    <t>Grado de internacionalizacion</t>
  </si>
  <si>
    <t>Hechos Relevantes</t>
  </si>
  <si>
    <t>Consejo Cientifico</t>
  </si>
  <si>
    <t>Grupo</t>
  </si>
  <si>
    <t>Epigrafe</t>
  </si>
  <si>
    <t>Escenario</t>
  </si>
  <si>
    <t>Valor</t>
  </si>
  <si>
    <t>Cuenta de perdidas y ganancias</t>
  </si>
  <si>
    <t>1. Importe neto de la cifra de negocios</t>
  </si>
  <si>
    <t>Real</t>
  </si>
  <si>
    <t>2. Variación de existencias</t>
  </si>
  <si>
    <t>4. Aprovisionamientos</t>
  </si>
  <si>
    <t>MARGEN BRUTO</t>
  </si>
  <si>
    <t>% sobre ventas (1)</t>
  </si>
  <si>
    <t>6. Gastos de personal</t>
  </si>
  <si>
    <t>640    SUELDOS Y SALARIOS</t>
  </si>
  <si>
    <t>642    SEGURIDAD SOCIAL</t>
  </si>
  <si>
    <t>7. Otros gastos de explotación</t>
  </si>
  <si>
    <t>721    ARRENDAMIENTOS Y CÁNONES</t>
  </si>
  <si>
    <t>722    REPARACIONES Y CONSERVACIÓN</t>
  </si>
  <si>
    <t>723    SERVICIOS PROFESIONALES INDEP.</t>
  </si>
  <si>
    <t>724    TRANSPORTES</t>
  </si>
  <si>
    <t>725    PRIMAS DE SEGUROS</t>
  </si>
  <si>
    <t>726    SERVICIOS BANCARIOS Y SIMILARE</t>
  </si>
  <si>
    <t>727    PUBLICID., PROPAGANDA Y RR.PP.</t>
  </si>
  <si>
    <t>728    SUMINISTROS</t>
  </si>
  <si>
    <t>729    OTROS</t>
  </si>
  <si>
    <t>EBITDA I</t>
  </si>
  <si>
    <t>% sobre ventas (2)</t>
  </si>
  <si>
    <t>3. Trabajos realizados por la empresa para su activo</t>
  </si>
  <si>
    <t>5. Otros ingresos de explotación</t>
  </si>
  <si>
    <t>9. Imputación de subvenciones</t>
  </si>
  <si>
    <t>EBITDA II</t>
  </si>
  <si>
    <t>8. Amortizaciones</t>
  </si>
  <si>
    <t xml:space="preserve"> A) RESULTADO DE EXPLOTACIÓN</t>
  </si>
  <si>
    <t>14. Ingresos financieros</t>
  </si>
  <si>
    <t>15. Gastos financieros</t>
  </si>
  <si>
    <t xml:space="preserve"> B) RESULTADO FINANCIERO</t>
  </si>
  <si>
    <t xml:space="preserve"> C) RESULTADO ANTES DE IMPUESTOS</t>
  </si>
  <si>
    <t>18. Impuestos sobre beneficios</t>
  </si>
  <si>
    <t xml:space="preserve"> D) RESULTADO DEL EJERCICIO</t>
  </si>
  <si>
    <t>Balance activo</t>
  </si>
  <si>
    <t>A) ACTIVO NO CORRIENTE</t>
  </si>
  <si>
    <t>I. Inmovilizado intangible</t>
  </si>
  <si>
    <t>II. Inmovilizado material</t>
  </si>
  <si>
    <t>III. Inversiones inmobiliarias</t>
  </si>
  <si>
    <t>IV. Inversiones en empresas del grupo largo plazo</t>
  </si>
  <si>
    <t>V. Inversiones financieras a largo plazo</t>
  </si>
  <si>
    <t>VI. Activos por impuesto diferido</t>
  </si>
  <si>
    <t>B) ACTIVO CORRIENTE</t>
  </si>
  <si>
    <t>I. Existencias</t>
  </si>
  <si>
    <t>II. Deudores comerciales y otras cuentas a cob.</t>
  </si>
  <si>
    <t>II.I  Clientes</t>
  </si>
  <si>
    <t>II.II Otros Deudores</t>
  </si>
  <si>
    <t>III. Inversiones en empresas del grupo y asociadas  a corto plazo</t>
  </si>
  <si>
    <t>IV. Inversiones financieras a corto plazo</t>
  </si>
  <si>
    <t>V. Periodificaciones a corto plazo</t>
  </si>
  <si>
    <t>VI. Efectivo y otros activos líquidos equival.</t>
  </si>
  <si>
    <t>T O T A L   A C T I V O</t>
  </si>
  <si>
    <t>Balance pasivo</t>
  </si>
  <si>
    <t>A) PATRIMONIO NETO</t>
  </si>
  <si>
    <t>A-1) Fondos propios</t>
  </si>
  <si>
    <t>I. Capital</t>
  </si>
  <si>
    <t>II. Prima de emisión</t>
  </si>
  <si>
    <t>III. Reservas</t>
  </si>
  <si>
    <t>V. Resultados de ejercicios anteriores</t>
  </si>
  <si>
    <t>VI. Otras aportaciones de los socios</t>
  </si>
  <si>
    <t>VII. Resultado del ejercicio</t>
  </si>
  <si>
    <t>VIII. Dividendos</t>
  </si>
  <si>
    <t>A-2) Subvenciones, donaciones y legados recibidos</t>
  </si>
  <si>
    <t>B) PASIVO NO CORRIENTE</t>
  </si>
  <si>
    <t>I. Provisiones a largo plazo</t>
  </si>
  <si>
    <t>II. Deudas a largo plazo</t>
  </si>
  <si>
    <t>II.I Deuda Bancaria (LP)</t>
  </si>
  <si>
    <t>II.II Préstamos Participativos (LP)</t>
  </si>
  <si>
    <t>II.III Otras Deudas (LP)</t>
  </si>
  <si>
    <t>III. Deudas con empresas del grupo a largo plazo</t>
  </si>
  <si>
    <t>IV. Pasivos Impuesto Diferido</t>
  </si>
  <si>
    <t>V. Periodificaciones a largo plazo</t>
  </si>
  <si>
    <t>C) PASIVO CORRIENTE</t>
  </si>
  <si>
    <t>I. Provisiones a corto plazo</t>
  </si>
  <si>
    <t>II. Deudas a corto plazo</t>
  </si>
  <si>
    <t>II.I Deuda Bancaria (CP)</t>
  </si>
  <si>
    <t>II.II Préstamos Participativos (CP)</t>
  </si>
  <si>
    <t>II.III Otras Deudas (CP)</t>
  </si>
  <si>
    <t>III. Deudas con empresas del grupo y asociadas a corto plazo</t>
  </si>
  <si>
    <t>IV. Acreedores Comerciales y Otras Cuentas a pagar</t>
  </si>
  <si>
    <t>IV.I  Proveedores</t>
  </si>
  <si>
    <t>IV.II Otros Acreedores</t>
  </si>
  <si>
    <t>V. Periodificaciones a corto plazo.</t>
  </si>
  <si>
    <t>T O T A L   P A T R I M O N I O   N E T O  Y  P A S I V O</t>
  </si>
  <si>
    <t>Deuda</t>
  </si>
  <si>
    <t>Deudas a largo plazo</t>
  </si>
  <si>
    <t>Deuda Bancaria (LP)</t>
  </si>
  <si>
    <t>Préstamos Participativos (LP)</t>
  </si>
  <si>
    <t>Deudas a corto plazo</t>
  </si>
  <si>
    <t>Deuda Bancaria (CP)</t>
  </si>
  <si>
    <t>Préstamos Participativos (CP)</t>
  </si>
  <si>
    <t>T O T A L  D E U D A</t>
  </si>
  <si>
    <t>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</si>
</sst>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\ &quot;€&quot;"/>
    <numFmt numFmtId="166" formatCode="_(* #,##0_);_(* \(#,##0\);_(* &quot;&quot;\ \-\ &quot;&quot;_);_(@_)"/>
    <numFmt numFmtId="167" formatCode="#,##0.00;\-#,##0.00\ [$€]"/>
    <numFmt numFmtId="168" formatCode="#,##0.0"/>
    <numFmt numFmtId="169" formatCode="_-* #,##0.00\ [$€-1]_-;\-* #,##0.00\ [$€-1]_-;_-* &quot;-&quot;??\ [$€-1]_-"/>
    <numFmt numFmtId="170" formatCode="\$#,##0_);[Red]&quot;($&quot;#,##0\)"/>
    <numFmt numFmtId="171" formatCode="_-* #,##0.00\ [$€]_-;\-* #,##0.00\ [$€]_-;_-* \-??\ [$€]_-;_-@_-"/>
    <numFmt numFmtId="172" formatCode="#,##0\ _$;[Red]\-#,##0\ _$"/>
    <numFmt numFmtId="173" formatCode="#,##0.00\ _$;[Red]\-#,##0.00\ _$"/>
    <numFmt numFmtId="174" formatCode="_-* #,##0\ _P_t_s_-;\-* #,##0\ _P_t_s_-;_-* &quot;-&quot;\ _P_t_s_-;_-@_-"/>
    <numFmt numFmtId="175" formatCode="#,##0\ _$;\-#,##0\ _$"/>
    <numFmt numFmtId="176" formatCode="_(\$* #,##0_);_(\$* \(#,##0\);_(\$* \-_);_(@_)"/>
    <numFmt numFmtId="177" formatCode="_(\$* #,##0.00_);_(\$* \(#,##0.00\);_(\$* \-??_);_(@_)"/>
    <numFmt numFmtId="178" formatCode="#,##0.00\ &quot;€&quot;"/>
    <numFmt numFmtId="179" formatCode="0.0"/>
  </numFmts>
  <fonts count="117">
    <font>
      <sz val="11"/>
      <color theme="1"/>
      <name val="Calibri"/>
      <family val="2"/>
      <scheme val="minor"/>
    </font>
    <font>
      <sz val="10"/>
      <name val="Book Antiqua"/>
      <family val="1"/>
    </font>
    <font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8"/>
      <name val="Arial"/>
      <family val="2"/>
    </font>
    <font>
      <sz val="8"/>
      <name val="Times New Roman"/>
      <family val="1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u val="singleAccounting"/>
      <sz val="8"/>
      <color indexed="8"/>
      <name val="Arial"/>
      <family val="2"/>
    </font>
    <font>
      <sz val="11"/>
      <name val="??"/>
      <family val="2"/>
      <charset val="129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Times New Roman"/>
      <family val="1"/>
    </font>
    <font>
      <b/>
      <sz val="12"/>
      <color indexed="24"/>
      <name val="Arial"/>
      <family val="2"/>
    </font>
    <font>
      <b/>
      <sz val="14"/>
      <color indexed="24"/>
      <name val="Arial"/>
      <family val="2"/>
    </font>
    <font>
      <b/>
      <u/>
      <sz val="11"/>
      <color indexed="16"/>
      <name val="Arial"/>
      <family val="2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u/>
      <sz val="8.4"/>
      <color indexed="12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10"/>
      <name val="Verdana"/>
      <family val="2"/>
    </font>
    <font>
      <sz val="10"/>
      <color indexed="8"/>
      <name val="MS Sans Serif"/>
      <family val="2"/>
    </font>
    <font>
      <sz val="10"/>
      <name val="MS Sans Serif"/>
      <family val="2"/>
    </font>
    <font>
      <sz val="11"/>
      <color indexed="8"/>
      <name val="Arial Narrow"/>
      <family val="2"/>
    </font>
    <font>
      <b/>
      <sz val="9.9499999999999993"/>
      <color indexed="8"/>
      <name val="Arial"/>
      <family val="2"/>
    </font>
    <font>
      <b/>
      <sz val="10"/>
      <color indexed="24"/>
      <name val="Arial"/>
      <family val="2"/>
    </font>
    <font>
      <b/>
      <sz val="11"/>
      <color indexed="63"/>
      <name val="Calibri"/>
      <family val="2"/>
    </font>
    <font>
      <b/>
      <sz val="12"/>
      <name val="Helv"/>
      <family val="2"/>
    </font>
    <font>
      <sz val="8"/>
      <color indexed="8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3"/>
    </font>
    <font>
      <sz val="8"/>
      <color indexed="12"/>
      <name val="Arial"/>
      <family val="1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name val="Helvetica*"/>
    </font>
    <font>
      <sz val="10"/>
      <name val="Helvetica*"/>
    </font>
    <font>
      <b/>
      <sz val="11"/>
      <name val="Helvetica*"/>
    </font>
    <font>
      <b/>
      <sz val="10"/>
      <name val="Helvetica*"/>
    </font>
    <font>
      <i/>
      <sz val="11"/>
      <name val="Helvetica*"/>
    </font>
    <font>
      <b/>
      <sz val="12"/>
      <name val="Helvetica*"/>
    </font>
    <font>
      <sz val="11"/>
      <color theme="1"/>
      <name val="Helvetica*"/>
    </font>
    <font>
      <b/>
      <sz val="16"/>
      <color theme="1"/>
      <name val="Helvetica*"/>
    </font>
    <font>
      <i/>
      <sz val="11"/>
      <color rgb="FFC00000"/>
      <name val="Helvetica*"/>
    </font>
    <font>
      <i/>
      <sz val="10"/>
      <name val="Helvetica*"/>
    </font>
    <font>
      <sz val="11"/>
      <color theme="4"/>
      <name val="Helvetica*"/>
    </font>
    <font>
      <b/>
      <sz val="10"/>
      <color rgb="FFFF0000"/>
      <name val="Helvetica*"/>
    </font>
    <font>
      <b/>
      <sz val="14"/>
      <name val="Helvetica*"/>
    </font>
    <font>
      <sz val="12"/>
      <color theme="1"/>
      <name val="Helvetica*"/>
    </font>
    <font>
      <b/>
      <sz val="14"/>
      <color theme="1"/>
      <name val="Helvetica*"/>
    </font>
    <font>
      <b/>
      <sz val="12"/>
      <color theme="1"/>
      <name val="Helvetica*"/>
    </font>
    <font>
      <b/>
      <sz val="13"/>
      <color theme="1"/>
      <name val="Helvetica*"/>
    </font>
    <font>
      <sz val="13"/>
      <color theme="1"/>
      <name val="Helvetica*"/>
    </font>
    <font>
      <b/>
      <sz val="11"/>
      <color theme="1"/>
      <name val="Helvetica*"/>
    </font>
    <font>
      <b/>
      <i/>
      <sz val="11"/>
      <color rgb="FFFF0000"/>
      <name val="Helvetica*"/>
    </font>
    <font>
      <sz val="12"/>
      <name val="Helvetica*"/>
    </font>
    <font>
      <b/>
      <sz val="11"/>
      <color rgb="FFFF0000"/>
      <name val="Helvetica*"/>
    </font>
    <font>
      <b/>
      <sz val="16"/>
      <name val="Helvetica*"/>
    </font>
    <font>
      <i/>
      <sz val="11"/>
      <color rgb="FFFF0000"/>
      <name val="Helvetica*"/>
    </font>
    <font>
      <i/>
      <sz val="11"/>
      <color rgb="FF0000CC"/>
      <name val="Helvetica*"/>
    </font>
    <font>
      <i/>
      <sz val="9"/>
      <color rgb="FFFF0000"/>
      <name val="Helvetica*"/>
    </font>
    <font>
      <sz val="14"/>
      <name val="Helvetica*"/>
    </font>
    <font>
      <b/>
      <sz val="12"/>
      <color rgb="FFFF0000"/>
      <name val="Helvetica*"/>
    </font>
    <font>
      <b/>
      <i/>
      <sz val="10"/>
      <name val="Arial"/>
      <family val="2"/>
    </font>
    <font>
      <sz val="11"/>
      <color rgb="FFFF0000"/>
      <name val="Helvetica*"/>
    </font>
    <font>
      <sz val="11"/>
      <color rgb="FF0000CC"/>
      <name val="Helvetica*"/>
    </font>
    <font>
      <b/>
      <i/>
      <sz val="10"/>
      <name val="Helvetica*"/>
    </font>
    <font>
      <sz val="10"/>
      <color rgb="FF0000CC"/>
      <name val="Helvetica*"/>
    </font>
    <font>
      <b/>
      <sz val="12"/>
      <color rgb="FF0000CC"/>
      <name val="Helvetica*"/>
    </font>
    <font>
      <b/>
      <sz val="14"/>
      <color indexed="9"/>
      <name val="Helvetica*"/>
    </font>
    <font>
      <b/>
      <sz val="16"/>
      <color theme="0"/>
      <name val="Helvetica*"/>
    </font>
    <font>
      <sz val="9"/>
      <color indexed="81"/>
      <name val="Tahoma"/>
      <family val="2"/>
    </font>
    <font>
      <sz val="10"/>
      <color theme="1"/>
      <name val="Helvetica*"/>
    </font>
    <font>
      <b/>
      <u/>
      <sz val="14"/>
      <color theme="1"/>
      <name val="Helvetica*"/>
    </font>
    <font>
      <b/>
      <u/>
      <sz val="12"/>
      <color theme="1"/>
      <name val="Helvetica*"/>
    </font>
    <font>
      <sz val="9"/>
      <color theme="1"/>
      <name val="Helvetica*"/>
    </font>
    <font>
      <sz val="11"/>
      <color theme="0"/>
      <name val="Helvetica*"/>
    </font>
    <font>
      <b/>
      <sz val="18"/>
      <color theme="0"/>
      <name val="Helvetica*"/>
    </font>
    <font>
      <sz val="18"/>
      <color theme="0"/>
      <name val="Helvetica*"/>
    </font>
    <font>
      <i/>
      <sz val="11"/>
      <color theme="1"/>
      <name val="Helvetica*"/>
    </font>
    <font>
      <u/>
      <sz val="12"/>
      <color theme="1"/>
      <name val="Helvetica*"/>
    </font>
    <font>
      <sz val="14"/>
      <color theme="1"/>
      <name val="Helvetica*"/>
    </font>
    <font>
      <b/>
      <u/>
      <sz val="12"/>
      <color theme="1"/>
      <name val="Arial"/>
      <family val="2"/>
    </font>
    <font>
      <b/>
      <i/>
      <sz val="12"/>
      <color rgb="FFDF0000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  <font>
      <b/>
      <sz val="9"/>
      <color rgb="FF0000CC"/>
      <name val="Arial"/>
      <family val="2"/>
    </font>
    <font>
      <sz val="10"/>
      <color rgb="FFFF0000"/>
      <name val="Helvetica*"/>
    </font>
    <font>
      <b/>
      <sz val="11"/>
      <color theme="0"/>
      <name val="Helvetica*"/>
    </font>
    <font>
      <sz val="9"/>
      <color theme="1"/>
      <name val="Calibri"/>
      <family val="2"/>
      <scheme val="minor"/>
    </font>
    <font>
      <sz val="10"/>
      <color theme="1"/>
      <name val="Helvetica Neue"/>
    </font>
    <font>
      <i/>
      <u/>
      <sz val="11"/>
      <name val="Helvetica*"/>
    </font>
    <font>
      <b/>
      <i/>
      <sz val="11"/>
      <color rgb="FF0000CC"/>
      <name val="Helvetica*"/>
    </font>
    <font>
      <b/>
      <i/>
      <sz val="11"/>
      <color rgb="FFC00000"/>
      <name val="Helvetica*"/>
    </font>
    <font>
      <b/>
      <sz val="8"/>
      <color rgb="FF0000CC"/>
      <name val="Helvetica*"/>
    </font>
    <font>
      <sz val="8"/>
      <name val="Helvetica*"/>
    </font>
    <font>
      <u/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42"/>
      </patternFill>
    </fill>
    <fill>
      <patternFill patternType="solid">
        <fgColor indexed="43"/>
        <bgColor indexed="26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1FFFF"/>
        <bgColor indexed="64"/>
      </patternFill>
    </fill>
    <fill>
      <patternFill patternType="gray125">
        <bgColor theme="0" tint="-4.9989318521683403E-2"/>
      </patternFill>
    </fill>
    <fill>
      <patternFill patternType="solid">
        <fgColor rgb="FFE5F4F7"/>
        <bgColor indexed="64"/>
      </patternFill>
    </fill>
    <fill>
      <patternFill patternType="solid">
        <fgColor rgb="FFEDF7F9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indexed="64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485">
    <xf numFmtId="0" fontId="0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3" fontId="4" fillId="16" borderId="0">
      <alignment horizontal="left"/>
    </xf>
    <xf numFmtId="3" fontId="4" fillId="16" borderId="0">
      <alignment horizontal="left"/>
    </xf>
    <xf numFmtId="3" fontId="4" fillId="16" borderId="0">
      <alignment horizontal="left"/>
    </xf>
    <xf numFmtId="3" fontId="4" fillId="16" borderId="0">
      <alignment horizontal="left"/>
    </xf>
    <xf numFmtId="3" fontId="4" fillId="16" borderId="0">
      <alignment horizontal="left"/>
    </xf>
    <xf numFmtId="3" fontId="4" fillId="16" borderId="0">
      <alignment horizontal="left"/>
    </xf>
    <xf numFmtId="3" fontId="4" fillId="16" borderId="0">
      <alignment horizontal="left"/>
    </xf>
    <xf numFmtId="3" fontId="4" fillId="16" borderId="0">
      <alignment horizontal="left"/>
    </xf>
    <xf numFmtId="3" fontId="4" fillId="16" borderId="0">
      <alignment horizontal="left"/>
    </xf>
    <xf numFmtId="3" fontId="4" fillId="16" borderId="0">
      <alignment horizontal="left"/>
    </xf>
    <xf numFmtId="3" fontId="4" fillId="16" borderId="0">
      <alignment horizontal="left"/>
    </xf>
    <xf numFmtId="3" fontId="4" fillId="16" borderId="0">
      <alignment horizontal="left"/>
    </xf>
    <xf numFmtId="3" fontId="4" fillId="16" borderId="0">
      <alignment horizontal="left"/>
    </xf>
    <xf numFmtId="3" fontId="4" fillId="16" borderId="0">
      <alignment horizontal="left"/>
    </xf>
    <xf numFmtId="3" fontId="4" fillId="16" borderId="0">
      <alignment horizontal="left"/>
    </xf>
    <xf numFmtId="3" fontId="4" fillId="16" borderId="0">
      <alignment horizontal="left"/>
    </xf>
    <xf numFmtId="3" fontId="4" fillId="16" borderId="0">
      <alignment horizontal="left"/>
    </xf>
    <xf numFmtId="3" fontId="4" fillId="16" borderId="0">
      <alignment horizontal="left"/>
    </xf>
    <xf numFmtId="3" fontId="4" fillId="16" borderId="0">
      <alignment horizontal="left"/>
    </xf>
    <xf numFmtId="3" fontId="4" fillId="16" borderId="0">
      <alignment horizontal="left"/>
    </xf>
    <xf numFmtId="3" fontId="4" fillId="16" borderId="0">
      <alignment horizontal="left"/>
    </xf>
    <xf numFmtId="3" fontId="4" fillId="16" borderId="0">
      <alignment horizontal="left"/>
    </xf>
    <xf numFmtId="3" fontId="4" fillId="16" borderId="0">
      <alignment horizontal="left"/>
    </xf>
    <xf numFmtId="3" fontId="4" fillId="16" borderId="0">
      <alignment horizontal="left"/>
    </xf>
    <xf numFmtId="3" fontId="4" fillId="16" borderId="0">
      <alignment horizontal="left"/>
    </xf>
    <xf numFmtId="3" fontId="4" fillId="16" borderId="0">
      <alignment horizontal="left"/>
    </xf>
    <xf numFmtId="3" fontId="4" fillId="16" borderId="0">
      <alignment horizontal="left"/>
    </xf>
    <xf numFmtId="3" fontId="4" fillId="16" borderId="0">
      <alignment horizontal="left"/>
    </xf>
    <xf numFmtId="3" fontId="4" fillId="16" borderId="0">
      <alignment horizontal="left"/>
    </xf>
    <xf numFmtId="3" fontId="4" fillId="16" borderId="0">
      <alignment horizontal="left"/>
    </xf>
    <xf numFmtId="3" fontId="4" fillId="16" borderId="0">
      <alignment horizontal="left"/>
    </xf>
    <xf numFmtId="3" fontId="4" fillId="16" borderId="0">
      <alignment horizontal="left"/>
    </xf>
    <xf numFmtId="3" fontId="8" fillId="16" borderId="0">
      <alignment horizontal="left"/>
    </xf>
    <xf numFmtId="0" fontId="9" fillId="0" borderId="1" applyNumberFormat="0" applyFont="0" applyFill="0" applyAlignment="0" applyProtection="0"/>
    <xf numFmtId="169" fontId="9" fillId="0" borderId="1" applyNumberFormat="0" applyFont="0" applyFill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2" fillId="22" borderId="3" applyNumberFormat="0" applyAlignment="0" applyProtection="0"/>
    <xf numFmtId="0" fontId="12" fillId="22" borderId="3" applyNumberFormat="0" applyAlignment="0" applyProtection="0"/>
    <xf numFmtId="0" fontId="12" fillId="22" borderId="3" applyNumberFormat="0" applyAlignment="0" applyProtection="0"/>
    <xf numFmtId="0" fontId="12" fillId="22" borderId="3" applyNumberFormat="0" applyAlignment="0" applyProtection="0"/>
    <xf numFmtId="0" fontId="12" fillId="22" borderId="3" applyNumberFormat="0" applyAlignment="0" applyProtection="0"/>
    <xf numFmtId="0" fontId="12" fillId="22" borderId="3" applyNumberFormat="0" applyAlignment="0" applyProtection="0"/>
    <xf numFmtId="0" fontId="12" fillId="22" borderId="3" applyNumberFormat="0" applyAlignment="0" applyProtection="0"/>
    <xf numFmtId="0" fontId="12" fillId="22" borderId="3" applyNumberFormat="0" applyAlignment="0" applyProtection="0"/>
    <xf numFmtId="0" fontId="12" fillId="22" borderId="3" applyNumberFormat="0" applyAlignment="0" applyProtection="0"/>
    <xf numFmtId="0" fontId="12" fillId="22" borderId="3" applyNumberFormat="0" applyAlignment="0" applyProtection="0"/>
    <xf numFmtId="0" fontId="12" fillId="22" borderId="3" applyNumberFormat="0" applyAlignment="0" applyProtection="0"/>
    <xf numFmtId="0" fontId="12" fillId="22" borderId="3" applyNumberFormat="0" applyAlignment="0" applyProtection="0"/>
    <xf numFmtId="0" fontId="12" fillId="22" borderId="3" applyNumberFormat="0" applyAlignment="0" applyProtection="0"/>
    <xf numFmtId="0" fontId="12" fillId="22" borderId="3" applyNumberFormat="0" applyAlignment="0" applyProtection="0"/>
    <xf numFmtId="0" fontId="12" fillId="22" borderId="3" applyNumberFormat="0" applyAlignment="0" applyProtection="0"/>
    <xf numFmtId="0" fontId="12" fillId="22" borderId="3" applyNumberFormat="0" applyAlignment="0" applyProtection="0"/>
    <xf numFmtId="0" fontId="12" fillId="22" borderId="3" applyNumberFormat="0" applyAlignment="0" applyProtection="0"/>
    <xf numFmtId="0" fontId="12" fillId="22" borderId="3" applyNumberFormat="0" applyAlignment="0" applyProtection="0"/>
    <xf numFmtId="0" fontId="12" fillId="22" borderId="3" applyNumberFormat="0" applyAlignment="0" applyProtection="0"/>
    <xf numFmtId="0" fontId="12" fillId="22" borderId="3" applyNumberFormat="0" applyAlignment="0" applyProtection="0"/>
    <xf numFmtId="0" fontId="12" fillId="22" borderId="3" applyNumberFormat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23" borderId="0" applyAlignment="0"/>
    <xf numFmtId="169" fontId="14" fillId="23" borderId="0" applyAlignment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70" fontId="15" fillId="0" borderId="0">
      <protection locked="0"/>
    </xf>
    <xf numFmtId="166" fontId="3" fillId="24" borderId="0" applyFill="0">
      <alignment horizontal="right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4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4" fillId="0" borderId="0" applyFill="0" applyBorder="0" applyAlignment="0" applyProtection="0"/>
    <xf numFmtId="171" fontId="4" fillId="0" borderId="0" applyFill="0" applyBorder="0" applyAlignment="0" applyProtection="0"/>
    <xf numFmtId="171" fontId="4" fillId="0" borderId="0" applyFill="0" applyBorder="0" applyAlignment="0" applyProtection="0"/>
    <xf numFmtId="44" fontId="18" fillId="0" borderId="0" applyFont="0" applyFill="0" applyBorder="0" applyAlignment="0" applyProtection="0"/>
    <xf numFmtId="171" fontId="4" fillId="0" borderId="0" applyFill="0" applyBorder="0" applyAlignment="0" applyProtection="0"/>
    <xf numFmtId="171" fontId="4" fillId="0" borderId="0" applyFill="0" applyBorder="0" applyAlignment="0" applyProtection="0"/>
    <xf numFmtId="171" fontId="4" fillId="0" borderId="0" applyFill="0" applyBorder="0" applyAlignment="0" applyProtection="0"/>
    <xf numFmtId="171" fontId="4" fillId="0" borderId="0" applyFill="0" applyBorder="0" applyAlignment="0" applyProtection="0"/>
    <xf numFmtId="171" fontId="4" fillId="0" borderId="0" applyFill="0" applyBorder="0" applyAlignment="0" applyProtection="0"/>
    <xf numFmtId="171" fontId="4" fillId="0" borderId="0" applyFill="0" applyBorder="0" applyAlignment="0" applyProtection="0"/>
    <xf numFmtId="171" fontId="4" fillId="0" borderId="0" applyFill="0" applyBorder="0" applyAlignment="0" applyProtection="0"/>
    <xf numFmtId="171" fontId="4" fillId="0" borderId="0" applyFill="0" applyBorder="0" applyAlignment="0" applyProtection="0"/>
    <xf numFmtId="171" fontId="4" fillId="0" borderId="0" applyFill="0" applyBorder="0" applyAlignment="0" applyProtection="0"/>
    <xf numFmtId="171" fontId="4" fillId="0" borderId="0" applyFill="0" applyBorder="0" applyAlignment="0" applyProtection="0"/>
    <xf numFmtId="171" fontId="4" fillId="0" borderId="0" applyFill="0" applyBorder="0" applyAlignment="0" applyProtection="0"/>
    <xf numFmtId="171" fontId="4" fillId="0" borderId="0" applyFill="0" applyBorder="0" applyAlignment="0" applyProtection="0"/>
    <xf numFmtId="171" fontId="4" fillId="0" borderId="0" applyFill="0" applyBorder="0" applyAlignment="0" applyProtection="0"/>
    <xf numFmtId="171" fontId="4" fillId="0" borderId="0" applyFill="0" applyBorder="0" applyAlignment="0" applyProtection="0"/>
    <xf numFmtId="171" fontId="4" fillId="0" borderId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19" fillId="0" borderId="0" applyFill="0" applyBorder="0" applyAlignment="0" applyProtection="0"/>
    <xf numFmtId="0" fontId="20" fillId="0" borderId="0" applyNumberFormat="0" applyFill="0" applyBorder="0" applyAlignment="0" applyProtection="0"/>
    <xf numFmtId="0" fontId="4" fillId="0" borderId="0"/>
    <xf numFmtId="0" fontId="21" fillId="0" borderId="0" applyNumberFormat="0" applyFill="0" applyBorder="0" applyAlignment="0" applyProtection="0"/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22" fillId="0" borderId="8" applyNumberFormat="0" applyFill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169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169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172" fontId="4" fillId="0" borderId="0" applyFill="0" applyBorder="0" applyAlignment="0" applyProtection="0"/>
    <xf numFmtId="173" fontId="4" fillId="0" borderId="0" applyFill="0" applyBorder="0" applyAlignment="0" applyProtection="0"/>
    <xf numFmtId="172" fontId="18" fillId="0" borderId="9">
      <alignment vertical="center"/>
    </xf>
    <xf numFmtId="173" fontId="18" fillId="0" borderId="9">
      <alignment vertical="center"/>
    </xf>
    <xf numFmtId="172" fontId="18" fillId="0" borderId="9">
      <alignment vertical="center"/>
    </xf>
    <xf numFmtId="174" fontId="4" fillId="0" borderId="0" applyFont="0" applyFill="0" applyBorder="0" applyAlignment="0" applyProtection="0"/>
    <xf numFmtId="173" fontId="18" fillId="0" borderId="0" applyBorder="0">
      <alignment vertical="center"/>
    </xf>
    <xf numFmtId="173" fontId="18" fillId="0" borderId="9">
      <alignment vertical="center"/>
    </xf>
    <xf numFmtId="173" fontId="18" fillId="0" borderId="9">
      <alignment vertical="center"/>
    </xf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73" fontId="18" fillId="0" borderId="0" applyBorder="0">
      <alignment vertical="center"/>
    </xf>
    <xf numFmtId="173" fontId="18" fillId="0" borderId="0" applyBorder="0">
      <alignment vertical="center"/>
    </xf>
    <xf numFmtId="173" fontId="18" fillId="0" borderId="0" applyBorder="0">
      <alignment vertical="center"/>
    </xf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7" fillId="0" borderId="0"/>
    <xf numFmtId="169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6" fillId="0" borderId="0"/>
    <xf numFmtId="0" fontId="4" fillId="0" borderId="0"/>
    <xf numFmtId="0" fontId="4" fillId="0" borderId="0"/>
    <xf numFmtId="0" fontId="4" fillId="0" borderId="0"/>
    <xf numFmtId="0" fontId="18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8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9" fontId="1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9" fontId="46" fillId="0" borderId="0"/>
    <xf numFmtId="0" fontId="4" fillId="0" borderId="0"/>
    <xf numFmtId="167" fontId="4" fillId="0" borderId="0"/>
    <xf numFmtId="0" fontId="4" fillId="0" borderId="0"/>
    <xf numFmtId="169" fontId="48" fillId="0" borderId="0"/>
    <xf numFmtId="0" fontId="4" fillId="0" borderId="0"/>
    <xf numFmtId="169" fontId="46" fillId="0" borderId="0"/>
    <xf numFmtId="0" fontId="4" fillId="0" borderId="0"/>
    <xf numFmtId="169" fontId="46" fillId="0" borderId="0"/>
    <xf numFmtId="0" fontId="46" fillId="0" borderId="0"/>
    <xf numFmtId="169" fontId="46" fillId="0" borderId="0"/>
    <xf numFmtId="0" fontId="46" fillId="0" borderId="0"/>
    <xf numFmtId="169" fontId="48" fillId="0" borderId="0"/>
    <xf numFmtId="0" fontId="4" fillId="0" borderId="0"/>
    <xf numFmtId="0" fontId="29" fillId="0" borderId="0"/>
    <xf numFmtId="169" fontId="29" fillId="0" borderId="0"/>
    <xf numFmtId="0" fontId="4" fillId="0" borderId="0"/>
    <xf numFmtId="0" fontId="4" fillId="0" borderId="0"/>
    <xf numFmtId="169" fontId="4" fillId="0" borderId="0"/>
    <xf numFmtId="169" fontId="4" fillId="0" borderId="0"/>
    <xf numFmtId="169" fontId="46" fillId="0" borderId="0"/>
    <xf numFmtId="0" fontId="46" fillId="0" borderId="0"/>
    <xf numFmtId="169" fontId="4" fillId="0" borderId="0"/>
    <xf numFmtId="169" fontId="46" fillId="0" borderId="0"/>
    <xf numFmtId="169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167" fontId="5" fillId="0" borderId="0"/>
    <xf numFmtId="0" fontId="4" fillId="0" borderId="0"/>
    <xf numFmtId="0" fontId="4" fillId="0" borderId="0"/>
    <xf numFmtId="0" fontId="46" fillId="0" borderId="0"/>
    <xf numFmtId="0" fontId="46" fillId="0" borderId="0"/>
    <xf numFmtId="0" fontId="46" fillId="0" borderId="0"/>
    <xf numFmtId="0" fontId="18" fillId="0" borderId="0"/>
    <xf numFmtId="169" fontId="18" fillId="0" borderId="0"/>
    <xf numFmtId="169" fontId="46" fillId="0" borderId="0"/>
    <xf numFmtId="167" fontId="46" fillId="0" borderId="0"/>
    <xf numFmtId="167" fontId="46" fillId="0" borderId="0"/>
    <xf numFmtId="0" fontId="4" fillId="0" borderId="0"/>
    <xf numFmtId="0" fontId="46" fillId="0" borderId="0"/>
    <xf numFmtId="0" fontId="46" fillId="0" borderId="0"/>
    <xf numFmtId="0" fontId="46" fillId="0" borderId="0"/>
    <xf numFmtId="167" fontId="46" fillId="0" borderId="0"/>
    <xf numFmtId="169" fontId="46" fillId="0" borderId="0"/>
    <xf numFmtId="0" fontId="18" fillId="0" borderId="0"/>
    <xf numFmtId="0" fontId="4" fillId="0" borderId="0"/>
    <xf numFmtId="169" fontId="4" fillId="0" borderId="0"/>
    <xf numFmtId="0" fontId="4" fillId="0" borderId="0"/>
    <xf numFmtId="0" fontId="30" fillId="0" borderId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9" fontId="30" fillId="0" borderId="0" applyBorder="0"/>
    <xf numFmtId="9" fontId="30" fillId="0" borderId="0" applyBorder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4" fontId="32" fillId="0" borderId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0" fontId="33" fillId="0" borderId="0" applyNumberFormat="0" applyBorder="0" applyAlignment="0" applyProtection="0"/>
    <xf numFmtId="0" fontId="33" fillId="0" borderId="0" applyNumberFormat="0" applyAlignment="0" applyProtection="0"/>
    <xf numFmtId="0" fontId="34" fillId="21" borderId="11" applyNumberFormat="0" applyAlignment="0" applyProtection="0"/>
    <xf numFmtId="0" fontId="34" fillId="21" borderId="11" applyNumberFormat="0" applyAlignment="0" applyProtection="0"/>
    <xf numFmtId="0" fontId="34" fillId="21" borderId="11" applyNumberFormat="0" applyAlignment="0" applyProtection="0"/>
    <xf numFmtId="0" fontId="34" fillId="21" borderId="11" applyNumberFormat="0" applyAlignment="0" applyProtection="0"/>
    <xf numFmtId="0" fontId="34" fillId="21" borderId="11" applyNumberFormat="0" applyAlignment="0" applyProtection="0"/>
    <xf numFmtId="0" fontId="34" fillId="21" borderId="11" applyNumberFormat="0" applyAlignment="0" applyProtection="0"/>
    <xf numFmtId="0" fontId="34" fillId="21" borderId="11" applyNumberFormat="0" applyAlignment="0" applyProtection="0"/>
    <xf numFmtId="0" fontId="34" fillId="21" borderId="11" applyNumberFormat="0" applyAlignment="0" applyProtection="0"/>
    <xf numFmtId="0" fontId="34" fillId="21" borderId="11" applyNumberFormat="0" applyAlignment="0" applyProtection="0"/>
    <xf numFmtId="0" fontId="34" fillId="21" borderId="11" applyNumberFormat="0" applyAlignment="0" applyProtection="0"/>
    <xf numFmtId="0" fontId="34" fillId="21" borderId="11" applyNumberFormat="0" applyAlignment="0" applyProtection="0"/>
    <xf numFmtId="0" fontId="34" fillId="21" borderId="11" applyNumberFormat="0" applyAlignment="0" applyProtection="0"/>
    <xf numFmtId="0" fontId="34" fillId="21" borderId="11" applyNumberFormat="0" applyAlignment="0" applyProtection="0"/>
    <xf numFmtId="0" fontId="34" fillId="21" borderId="11" applyNumberFormat="0" applyAlignment="0" applyProtection="0"/>
    <xf numFmtId="0" fontId="34" fillId="21" borderId="11" applyNumberFormat="0" applyAlignment="0" applyProtection="0"/>
    <xf numFmtId="0" fontId="34" fillId="21" borderId="11" applyNumberFormat="0" applyAlignment="0" applyProtection="0"/>
    <xf numFmtId="0" fontId="34" fillId="21" borderId="11" applyNumberFormat="0" applyAlignment="0" applyProtection="0"/>
    <xf numFmtId="0" fontId="34" fillId="21" borderId="11" applyNumberFormat="0" applyAlignment="0" applyProtection="0"/>
    <xf numFmtId="0" fontId="34" fillId="21" borderId="11" applyNumberFormat="0" applyAlignment="0" applyProtection="0"/>
    <xf numFmtId="0" fontId="34" fillId="21" borderId="11" applyNumberFormat="0" applyAlignment="0" applyProtection="0"/>
    <xf numFmtId="0" fontId="34" fillId="21" borderId="11" applyNumberFormat="0" applyAlignment="0" applyProtection="0"/>
    <xf numFmtId="0" fontId="35" fillId="0" borderId="12"/>
    <xf numFmtId="0" fontId="35" fillId="0" borderId="12"/>
    <xf numFmtId="0" fontId="35" fillId="0" borderId="12"/>
    <xf numFmtId="0" fontId="35" fillId="0" borderId="12"/>
    <xf numFmtId="0" fontId="35" fillId="0" borderId="12"/>
    <xf numFmtId="0" fontId="35" fillId="0" borderId="12"/>
    <xf numFmtId="0" fontId="35" fillId="0" borderId="12"/>
    <xf numFmtId="0" fontId="35" fillId="0" borderId="12"/>
    <xf numFmtId="0" fontId="35" fillId="0" borderId="12"/>
    <xf numFmtId="0" fontId="35" fillId="0" borderId="12"/>
    <xf numFmtId="0" fontId="35" fillId="0" borderId="12"/>
    <xf numFmtId="0" fontId="35" fillId="0" borderId="12"/>
    <xf numFmtId="0" fontId="35" fillId="0" borderId="12"/>
    <xf numFmtId="0" fontId="35" fillId="0" borderId="12"/>
    <xf numFmtId="0" fontId="35" fillId="0" borderId="12"/>
    <xf numFmtId="0" fontId="35" fillId="0" borderId="12"/>
    <xf numFmtId="0" fontId="35" fillId="0" borderId="12"/>
    <xf numFmtId="0" fontId="35" fillId="0" borderId="12"/>
    <xf numFmtId="0" fontId="35" fillId="0" borderId="12"/>
    <xf numFmtId="0" fontId="35" fillId="0" borderId="12"/>
    <xf numFmtId="0" fontId="35" fillId="0" borderId="12"/>
    <xf numFmtId="0" fontId="35" fillId="0" borderId="12"/>
    <xf numFmtId="0" fontId="35" fillId="0" borderId="12"/>
    <xf numFmtId="0" fontId="35" fillId="0" borderId="12"/>
    <xf numFmtId="0" fontId="35" fillId="0" borderId="12"/>
    <xf numFmtId="0" fontId="35" fillId="0" borderId="12"/>
    <xf numFmtId="0" fontId="35" fillId="0" borderId="12"/>
    <xf numFmtId="0" fontId="35" fillId="27" borderId="0"/>
    <xf numFmtId="0" fontId="35" fillId="0" borderId="13"/>
    <xf numFmtId="0" fontId="35" fillId="0" borderId="13"/>
    <xf numFmtId="0" fontId="36" fillId="0" borderId="0"/>
    <xf numFmtId="0" fontId="36" fillId="0" borderId="0" applyAlignment="0"/>
    <xf numFmtId="169" fontId="36" fillId="0" borderId="0" applyAlignment="0"/>
    <xf numFmtId="169" fontId="36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39" fillId="0" borderId="5" applyNumberFormat="0" applyFill="0" applyAlignment="0" applyProtection="0"/>
    <xf numFmtId="0" fontId="39" fillId="0" borderId="5" applyNumberFormat="0" applyFill="0" applyAlignment="0" applyProtection="0"/>
    <xf numFmtId="0" fontId="39" fillId="0" borderId="5" applyNumberFormat="0" applyFill="0" applyAlignment="0" applyProtection="0"/>
    <xf numFmtId="0" fontId="39" fillId="0" borderId="5" applyNumberFormat="0" applyFill="0" applyAlignment="0" applyProtection="0"/>
    <xf numFmtId="0" fontId="39" fillId="0" borderId="5" applyNumberFormat="0" applyFill="0" applyAlignment="0" applyProtection="0"/>
    <xf numFmtId="0" fontId="39" fillId="0" borderId="5" applyNumberFormat="0" applyFill="0" applyAlignment="0" applyProtection="0"/>
    <xf numFmtId="0" fontId="39" fillId="0" borderId="5" applyNumberFormat="0" applyFill="0" applyAlignment="0" applyProtection="0"/>
    <xf numFmtId="0" fontId="39" fillId="0" borderId="5" applyNumberFormat="0" applyFill="0" applyAlignment="0" applyProtection="0"/>
    <xf numFmtId="0" fontId="39" fillId="0" borderId="5" applyNumberFormat="0" applyFill="0" applyAlignment="0" applyProtection="0"/>
    <xf numFmtId="0" fontId="39" fillId="0" borderId="5" applyNumberFormat="0" applyFill="0" applyAlignment="0" applyProtection="0"/>
    <xf numFmtId="0" fontId="39" fillId="0" borderId="5" applyNumberFormat="0" applyFill="0" applyAlignment="0" applyProtection="0"/>
    <xf numFmtId="0" fontId="39" fillId="0" borderId="5" applyNumberFormat="0" applyFill="0" applyAlignment="0" applyProtection="0"/>
    <xf numFmtId="0" fontId="39" fillId="0" borderId="5" applyNumberFormat="0" applyFill="0" applyAlignment="0" applyProtection="0"/>
    <xf numFmtId="0" fontId="39" fillId="0" borderId="5" applyNumberFormat="0" applyFill="0" applyAlignment="0" applyProtection="0"/>
    <xf numFmtId="0" fontId="39" fillId="0" borderId="5" applyNumberFormat="0" applyFill="0" applyAlignment="0" applyProtection="0"/>
    <xf numFmtId="0" fontId="39" fillId="0" borderId="5" applyNumberFormat="0" applyFill="0" applyAlignment="0" applyProtection="0"/>
    <xf numFmtId="0" fontId="39" fillId="0" borderId="5" applyNumberFormat="0" applyFill="0" applyAlignment="0" applyProtection="0"/>
    <xf numFmtId="0" fontId="39" fillId="0" borderId="5" applyNumberFormat="0" applyFill="0" applyAlignment="0" applyProtection="0"/>
    <xf numFmtId="0" fontId="39" fillId="0" borderId="5" applyNumberFormat="0" applyFill="0" applyAlignment="0" applyProtection="0"/>
    <xf numFmtId="0" fontId="39" fillId="0" borderId="5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6" applyNumberFormat="0" applyFill="0" applyAlignment="0" applyProtection="0"/>
    <xf numFmtId="0" fontId="41" fillId="0" borderId="6" applyNumberFormat="0" applyFill="0" applyAlignment="0" applyProtection="0"/>
    <xf numFmtId="0" fontId="41" fillId="0" borderId="6" applyNumberFormat="0" applyFill="0" applyAlignment="0" applyProtection="0"/>
    <xf numFmtId="0" fontId="41" fillId="0" borderId="6" applyNumberFormat="0" applyFill="0" applyAlignment="0" applyProtection="0"/>
    <xf numFmtId="0" fontId="41" fillId="0" borderId="6" applyNumberFormat="0" applyFill="0" applyAlignment="0" applyProtection="0"/>
    <xf numFmtId="0" fontId="41" fillId="0" borderId="6" applyNumberFormat="0" applyFill="0" applyAlignment="0" applyProtection="0"/>
    <xf numFmtId="0" fontId="41" fillId="0" borderId="6" applyNumberFormat="0" applyFill="0" applyAlignment="0" applyProtection="0"/>
    <xf numFmtId="0" fontId="41" fillId="0" borderId="6" applyNumberFormat="0" applyFill="0" applyAlignment="0" applyProtection="0"/>
    <xf numFmtId="0" fontId="41" fillId="0" borderId="6" applyNumberFormat="0" applyFill="0" applyAlignment="0" applyProtection="0"/>
    <xf numFmtId="0" fontId="41" fillId="0" borderId="6" applyNumberFormat="0" applyFill="0" applyAlignment="0" applyProtection="0"/>
    <xf numFmtId="0" fontId="41" fillId="0" borderId="6" applyNumberFormat="0" applyFill="0" applyAlignment="0" applyProtection="0"/>
    <xf numFmtId="0" fontId="41" fillId="0" borderId="6" applyNumberFormat="0" applyFill="0" applyAlignment="0" applyProtection="0"/>
    <xf numFmtId="0" fontId="41" fillId="0" borderId="6" applyNumberFormat="0" applyFill="0" applyAlignment="0" applyProtection="0"/>
    <xf numFmtId="0" fontId="41" fillId="0" borderId="6" applyNumberFormat="0" applyFill="0" applyAlignment="0" applyProtection="0"/>
    <xf numFmtId="0" fontId="41" fillId="0" borderId="6" applyNumberFormat="0" applyFill="0" applyAlignment="0" applyProtection="0"/>
    <xf numFmtId="0" fontId="41" fillId="0" borderId="6" applyNumberFormat="0" applyFill="0" applyAlignment="0" applyProtection="0"/>
    <xf numFmtId="0" fontId="41" fillId="0" borderId="6" applyNumberFormat="0" applyFill="0" applyAlignment="0" applyProtection="0"/>
    <xf numFmtId="0" fontId="41" fillId="0" borderId="6" applyNumberFormat="0" applyFill="0" applyAlignment="0" applyProtection="0"/>
    <xf numFmtId="0" fontId="41" fillId="0" borderId="6" applyNumberFormat="0" applyFill="0" applyAlignment="0" applyProtection="0"/>
    <xf numFmtId="0" fontId="41" fillId="0" borderId="6" applyNumberFormat="0" applyFill="0" applyAlignment="0" applyProtection="0"/>
    <xf numFmtId="0" fontId="41" fillId="0" borderId="6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5" fillId="27" borderId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3" fillId="28" borderId="0" applyNumberFormat="0" applyBorder="0" applyAlignment="0" applyProtection="0"/>
    <xf numFmtId="175" fontId="43" fillId="0" borderId="0"/>
    <xf numFmtId="0" fontId="3" fillId="16" borderId="0" applyNumberFormat="0" applyBorder="0" applyAlignment="0" applyProtection="0"/>
    <xf numFmtId="3" fontId="44" fillId="0" borderId="8" applyProtection="0"/>
    <xf numFmtId="176" fontId="4" fillId="0" borderId="0" applyFill="0" applyBorder="0" applyAlignment="0" applyProtection="0"/>
    <xf numFmtId="177" fontId="4" fillId="0" borderId="0" applyFill="0" applyBorder="0" applyAlignment="0" applyProtection="0"/>
    <xf numFmtId="9" fontId="46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318">
    <xf numFmtId="0" fontId="0" fillId="0" borderId="0" xfId="0"/>
    <xf numFmtId="49" fontId="0" fillId="0" borderId="0" xfId="0" applyNumberFormat="1"/>
    <xf numFmtId="14" fontId="0" fillId="0" borderId="0" xfId="0" applyNumberFormat="1"/>
    <xf numFmtId="9" fontId="0" fillId="0" borderId="0" xfId="0" applyNumberFormat="1"/>
    <xf numFmtId="10" fontId="0" fillId="0" borderId="0" xfId="0" applyNumberFormat="1"/>
    <xf numFmtId="0" fontId="49" fillId="0" borderId="0" xfId="0" applyFont="1"/>
    <xf numFmtId="4" fontId="53" fillId="0" borderId="0" xfId="0" applyNumberFormat="1" applyFont="1"/>
    <xf numFmtId="9" fontId="62" fillId="0" borderId="0" xfId="1482" applyFont="1" applyFill="1" applyAlignment="1" applyProtection="1">
      <alignment horizontal="left" wrapText="1" indent="1"/>
    </xf>
    <xf numFmtId="4" fontId="55" fillId="0" borderId="0" xfId="0" applyNumberFormat="1" applyFont="1"/>
    <xf numFmtId="0" fontId="58" fillId="0" borderId="0" xfId="0" applyFont="1"/>
    <xf numFmtId="0" fontId="50" fillId="0" borderId="0" xfId="0" applyFont="1"/>
    <xf numFmtId="0" fontId="51" fillId="0" borderId="0" xfId="0" applyFont="1"/>
    <xf numFmtId="0" fontId="50" fillId="0" borderId="0" xfId="0" applyFont="1" applyAlignment="1">
      <alignment vertical="center"/>
    </xf>
    <xf numFmtId="0" fontId="0" fillId="0" borderId="0" xfId="0" applyAlignment="1">
      <alignment vertical="center"/>
    </xf>
    <xf numFmtId="9" fontId="82" fillId="0" borderId="0" xfId="1482" applyFont="1" applyFill="1" applyAlignment="1" applyProtection="1">
      <alignment horizontal="left" vertical="center" wrapText="1"/>
    </xf>
    <xf numFmtId="9" fontId="62" fillId="0" borderId="0" xfId="1482" applyFont="1" applyFill="1" applyAlignment="1" applyProtection="1">
      <alignment horizontal="left" vertical="center" wrapText="1"/>
    </xf>
    <xf numFmtId="0" fontId="49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3" fillId="0" borderId="37" xfId="1484" applyFont="1" applyBorder="1" applyAlignment="1">
      <alignment vertical="center"/>
    </xf>
    <xf numFmtId="0" fontId="53" fillId="0" borderId="35" xfId="1484" applyFont="1" applyBorder="1" applyAlignment="1">
      <alignment vertical="center"/>
    </xf>
    <xf numFmtId="0" fontId="53" fillId="0" borderId="35" xfId="1484" applyFont="1" applyBorder="1" applyAlignment="1">
      <alignment horizontal="center" vertical="center"/>
    </xf>
    <xf numFmtId="178" fontId="58" fillId="0" borderId="16" xfId="0" applyNumberFormat="1" applyFont="1" applyBorder="1" applyProtection="1">
      <protection locked="0"/>
    </xf>
    <xf numFmtId="178" fontId="58" fillId="0" borderId="28" xfId="0" applyNumberFormat="1" applyFont="1" applyBorder="1" applyProtection="1">
      <protection locked="0"/>
    </xf>
    <xf numFmtId="178" fontId="58" fillId="0" borderId="41" xfId="0" applyNumberFormat="1" applyFont="1" applyBorder="1" applyProtection="1">
      <protection locked="0"/>
    </xf>
    <xf numFmtId="178" fontId="58" fillId="0" borderId="42" xfId="0" applyNumberFormat="1" applyFont="1" applyBorder="1" applyProtection="1">
      <protection locked="0"/>
    </xf>
    <xf numFmtId="178" fontId="58" fillId="0" borderId="43" xfId="0" applyNumberFormat="1" applyFont="1" applyBorder="1" applyProtection="1">
      <protection locked="0"/>
    </xf>
    <xf numFmtId="178" fontId="58" fillId="0" borderId="44" xfId="0" applyNumberFormat="1" applyFont="1" applyBorder="1" applyProtection="1">
      <protection locked="0"/>
    </xf>
    <xf numFmtId="178" fontId="58" fillId="0" borderId="45" xfId="0" applyNumberFormat="1" applyFont="1" applyBorder="1" applyProtection="1">
      <protection locked="0"/>
    </xf>
    <xf numFmtId="178" fontId="58" fillId="0" borderId="18" xfId="0" applyNumberFormat="1" applyFont="1" applyBorder="1" applyProtection="1">
      <protection locked="0"/>
    </xf>
    <xf numFmtId="178" fontId="58" fillId="0" borderId="46" xfId="0" applyNumberFormat="1" applyFont="1" applyBorder="1" applyProtection="1">
      <protection locked="0"/>
    </xf>
    <xf numFmtId="178" fontId="58" fillId="0" borderId="47" xfId="0" applyNumberFormat="1" applyFont="1" applyBorder="1" applyProtection="1">
      <protection locked="0"/>
    </xf>
    <xf numFmtId="178" fontId="58" fillId="0" borderId="48" xfId="0" applyNumberFormat="1" applyFont="1" applyBorder="1" applyProtection="1">
      <protection locked="0"/>
    </xf>
    <xf numFmtId="178" fontId="58" fillId="0" borderId="49" xfId="0" applyNumberFormat="1" applyFont="1" applyBorder="1" applyProtection="1">
      <protection locked="0"/>
    </xf>
    <xf numFmtId="178" fontId="58" fillId="0" borderId="50" xfId="0" applyNumberFormat="1" applyFont="1" applyBorder="1" applyProtection="1">
      <protection locked="0"/>
    </xf>
    <xf numFmtId="178" fontId="58" fillId="0" borderId="51" xfId="0" applyNumberFormat="1" applyFont="1" applyBorder="1" applyProtection="1">
      <protection locked="0"/>
    </xf>
    <xf numFmtId="4" fontId="57" fillId="0" borderId="16" xfId="1483" quotePrefix="1" applyNumberFormat="1" applyFont="1" applyFill="1" applyBorder="1" applyAlignment="1" applyProtection="1">
      <alignment horizontal="center" vertical="center"/>
    </xf>
    <xf numFmtId="0" fontId="53" fillId="0" borderId="65" xfId="1484" applyFont="1" applyBorder="1" applyAlignment="1">
      <alignment vertical="center"/>
    </xf>
    <xf numFmtId="178" fontId="71" fillId="0" borderId="0" xfId="0" applyNumberFormat="1" applyFont="1" applyAlignment="1">
      <alignment horizontal="left" vertical="top" wrapText="1"/>
    </xf>
    <xf numFmtId="0" fontId="70" fillId="30" borderId="16" xfId="0" applyFont="1" applyFill="1" applyBorder="1" applyAlignment="1">
      <alignment horizontal="center" vertical="center"/>
    </xf>
    <xf numFmtId="0" fontId="66" fillId="30" borderId="16" xfId="0" applyFont="1" applyFill="1" applyBorder="1" applyAlignment="1">
      <alignment horizontal="center" vertical="center"/>
    </xf>
    <xf numFmtId="0" fontId="58" fillId="0" borderId="16" xfId="0" applyFont="1" applyBorder="1"/>
    <xf numFmtId="0" fontId="58" fillId="0" borderId="16" xfId="0" applyFont="1" applyBorder="1" applyAlignment="1">
      <alignment horizontal="center"/>
    </xf>
    <xf numFmtId="179" fontId="58" fillId="0" borderId="16" xfId="0" applyNumberFormat="1" applyFont="1" applyBorder="1" applyAlignment="1">
      <alignment horizontal="center" vertical="center"/>
    </xf>
    <xf numFmtId="178" fontId="58" fillId="0" borderId="16" xfId="0" applyNumberFormat="1" applyFont="1" applyBorder="1" applyAlignment="1">
      <alignment horizontal="center" vertical="center"/>
    </xf>
    <xf numFmtId="0" fontId="58" fillId="0" borderId="16" xfId="1484" applyFont="1" applyBorder="1" applyAlignment="1" applyProtection="1">
      <alignment horizontal="left" vertical="center"/>
      <protection locked="0"/>
    </xf>
    <xf numFmtId="9" fontId="58" fillId="0" borderId="16" xfId="1484" applyNumberFormat="1" applyFont="1" applyBorder="1" applyAlignment="1" applyProtection="1">
      <alignment horizontal="center" vertical="center"/>
      <protection locked="0"/>
    </xf>
    <xf numFmtId="0" fontId="58" fillId="0" borderId="16" xfId="1484" applyFont="1" applyBorder="1" applyAlignment="1" applyProtection="1">
      <alignment horizontal="center" vertical="center"/>
      <protection locked="0"/>
    </xf>
    <xf numFmtId="3" fontId="58" fillId="0" borderId="16" xfId="1484" applyNumberFormat="1" applyFont="1" applyBorder="1" applyAlignment="1" applyProtection="1">
      <alignment horizontal="center" vertical="center"/>
      <protection locked="0"/>
    </xf>
    <xf numFmtId="178" fontId="58" fillId="0" borderId="16" xfId="1484" applyNumberFormat="1" applyFont="1" applyBorder="1" applyAlignment="1" applyProtection="1">
      <alignment horizontal="center" vertical="center"/>
      <protection locked="0"/>
    </xf>
    <xf numFmtId="14" fontId="58" fillId="0" borderId="16" xfId="1484" applyNumberFormat="1" applyFont="1" applyBorder="1" applyAlignment="1" applyProtection="1">
      <alignment vertical="center"/>
      <protection locked="0"/>
    </xf>
    <xf numFmtId="9" fontId="84" fillId="0" borderId="0" xfId="1482" applyFont="1" applyFill="1" applyAlignment="1" applyProtection="1">
      <alignment horizontal="left" vertical="center" wrapText="1"/>
    </xf>
    <xf numFmtId="9" fontId="52" fillId="0" borderId="0" xfId="1482" applyFont="1" applyFill="1" applyAlignment="1" applyProtection="1">
      <alignment horizontal="left" vertical="center" wrapText="1"/>
    </xf>
    <xf numFmtId="10" fontId="57" fillId="0" borderId="16" xfId="1483" applyNumberFormat="1" applyFont="1" applyFill="1" applyBorder="1" applyAlignment="1" applyProtection="1">
      <alignment horizontal="center" vertical="center"/>
    </xf>
    <xf numFmtId="9" fontId="111" fillId="0" borderId="41" xfId="1482" applyFont="1" applyFill="1" applyBorder="1" applyAlignment="1" applyProtection="1">
      <alignment horizontal="left" vertical="center" wrapText="1"/>
    </xf>
    <xf numFmtId="9" fontId="112" fillId="0" borderId="92" xfId="1482" applyFont="1" applyFill="1" applyBorder="1" applyAlignment="1" applyProtection="1">
      <alignment horizontal="left" vertical="center" wrapText="1"/>
    </xf>
    <xf numFmtId="9" fontId="112" fillId="0" borderId="93" xfId="1482" applyFont="1" applyFill="1" applyBorder="1" applyAlignment="1" applyProtection="1">
      <alignment horizontal="left" vertical="center" wrapText="1"/>
    </xf>
    <xf numFmtId="0" fontId="59" fillId="0" borderId="0" xfId="0" applyFont="1"/>
    <xf numFmtId="0" fontId="98" fillId="0" borderId="0" xfId="0" applyFont="1" applyAlignment="1">
      <alignment horizontal="right" vertical="center"/>
    </xf>
    <xf numFmtId="0" fontId="59" fillId="0" borderId="0" xfId="0" applyFont="1" applyAlignment="1">
      <alignment vertical="center"/>
    </xf>
    <xf numFmtId="0" fontId="99" fillId="35" borderId="0" xfId="0" applyFont="1" applyFill="1" applyAlignment="1">
      <alignment vertical="center"/>
    </xf>
    <xf numFmtId="0" fontId="50" fillId="35" borderId="0" xfId="0" applyFont="1" applyFill="1"/>
    <xf numFmtId="0" fontId="58" fillId="35" borderId="0" xfId="0" applyFont="1" applyFill="1"/>
    <xf numFmtId="0" fontId="58" fillId="0" borderId="0" xfId="0" applyFont="1" applyAlignment="1">
      <alignment horizontal="right" vertical="top"/>
    </xf>
    <xf numFmtId="0" fontId="50" fillId="31" borderId="0" xfId="0" applyFont="1" applyFill="1"/>
    <xf numFmtId="0" fontId="58" fillId="31" borderId="0" xfId="0" applyFont="1" applyFill="1"/>
    <xf numFmtId="0" fontId="102" fillId="31" borderId="0" xfId="0" applyFont="1" applyFill="1"/>
    <xf numFmtId="0" fontId="54" fillId="31" borderId="61" xfId="0" applyFont="1" applyFill="1" applyBorder="1" applyAlignment="1">
      <alignment horizontal="left" vertical="center" indent="2"/>
    </xf>
    <xf numFmtId="0" fontId="54" fillId="31" borderId="58" xfId="0" applyFont="1" applyFill="1" applyBorder="1" applyAlignment="1">
      <alignment horizontal="left" vertical="center" indent="2"/>
    </xf>
    <xf numFmtId="0" fontId="58" fillId="31" borderId="58" xfId="0" applyFont="1" applyFill="1" applyBorder="1"/>
    <xf numFmtId="0" fontId="58" fillId="31" borderId="71" xfId="0" applyFont="1" applyFill="1" applyBorder="1"/>
    <xf numFmtId="0" fontId="60" fillId="0" borderId="0" xfId="0" applyFont="1" applyAlignment="1">
      <alignment horizontal="justify" vertical="top" wrapText="1"/>
    </xf>
    <xf numFmtId="0" fontId="52" fillId="0" borderId="0" xfId="0" applyFont="1" applyAlignment="1">
      <alignment horizontal="justify" vertical="top" wrapText="1"/>
    </xf>
    <xf numFmtId="4" fontId="104" fillId="35" borderId="27" xfId="0" applyNumberFormat="1" applyFont="1" applyFill="1" applyBorder="1" applyAlignment="1">
      <alignment horizontal="center" vertical="center" wrapText="1"/>
    </xf>
    <xf numFmtId="4" fontId="105" fillId="36" borderId="73" xfId="0" applyNumberFormat="1" applyFont="1" applyFill="1" applyBorder="1" applyAlignment="1">
      <alignment horizontal="center" vertical="center"/>
    </xf>
    <xf numFmtId="0" fontId="52" fillId="0" borderId="1" xfId="0" applyFont="1" applyBorder="1" applyAlignment="1">
      <alignment vertical="center"/>
    </xf>
    <xf numFmtId="4" fontId="57" fillId="35" borderId="27" xfId="0" applyNumberFormat="1" applyFont="1" applyFill="1" applyBorder="1" applyAlignment="1">
      <alignment horizontal="center" vertical="center" wrapText="1"/>
    </xf>
    <xf numFmtId="0" fontId="52" fillId="0" borderId="1" xfId="0" applyFont="1" applyBorder="1" applyAlignment="1">
      <alignment horizontal="justify" vertical="top" wrapText="1"/>
    </xf>
    <xf numFmtId="4" fontId="74" fillId="0" borderId="0" xfId="0" applyNumberFormat="1" applyFont="1" applyAlignment="1">
      <alignment vertical="center" wrapText="1"/>
    </xf>
    <xf numFmtId="0" fontId="75" fillId="0" borderId="0" xfId="0" quotePrefix="1" applyFont="1" applyAlignment="1">
      <alignment horizontal="right" vertical="top"/>
    </xf>
    <xf numFmtId="0" fontId="54" fillId="35" borderId="0" xfId="0" applyFont="1" applyFill="1" applyAlignment="1">
      <alignment vertical="center" wrapText="1"/>
    </xf>
    <xf numFmtId="0" fontId="53" fillId="0" borderId="0" xfId="0" applyFont="1"/>
    <xf numFmtId="0" fontId="52" fillId="0" borderId="0" xfId="0" applyFont="1" applyAlignment="1">
      <alignment horizontal="justify" vertical="center" wrapText="1"/>
    </xf>
    <xf numFmtId="0" fontId="58" fillId="0" borderId="0" xfId="0" applyFont="1" applyAlignment="1">
      <alignment vertical="center"/>
    </xf>
    <xf numFmtId="0" fontId="55" fillId="0" borderId="0" xfId="0" applyFont="1" applyAlignment="1">
      <alignment horizontal="right" vertical="center"/>
    </xf>
    <xf numFmtId="4" fontId="55" fillId="31" borderId="44" xfId="0" applyNumberFormat="1" applyFont="1" applyFill="1" applyBorder="1" applyAlignment="1">
      <alignment horizontal="right" vertical="center"/>
    </xf>
    <xf numFmtId="0" fontId="54" fillId="31" borderId="27" xfId="0" applyFont="1" applyFill="1" applyBorder="1" applyAlignment="1">
      <alignment vertical="center" wrapText="1"/>
    </xf>
    <xf numFmtId="0" fontId="54" fillId="31" borderId="27" xfId="0" applyFont="1" applyFill="1" applyBorder="1" applyAlignment="1">
      <alignment horizontal="center" vertical="center" wrapText="1"/>
    </xf>
    <xf numFmtId="4" fontId="53" fillId="0" borderId="0" xfId="0" applyNumberFormat="1" applyFont="1" applyAlignment="1">
      <alignment horizontal="right"/>
    </xf>
    <xf numFmtId="0" fontId="55" fillId="0" borderId="0" xfId="0" applyFont="1" applyAlignment="1">
      <alignment horizontal="right"/>
    </xf>
    <xf numFmtId="4" fontId="63" fillId="0" borderId="0" xfId="0" applyNumberFormat="1" applyFont="1" applyAlignment="1">
      <alignment horizontal="right"/>
    </xf>
    <xf numFmtId="4" fontId="63" fillId="0" borderId="0" xfId="0" applyNumberFormat="1" applyFont="1" applyAlignment="1">
      <alignment horizontal="left"/>
    </xf>
    <xf numFmtId="0" fontId="54" fillId="31" borderId="53" xfId="0" applyFont="1" applyFill="1" applyBorder="1" applyAlignment="1">
      <alignment vertical="center" wrapText="1"/>
    </xf>
    <xf numFmtId="0" fontId="64" fillId="0" borderId="0" xfId="0" applyFont="1" applyAlignment="1">
      <alignment horizontal="right" vertical="center"/>
    </xf>
    <xf numFmtId="4" fontId="57" fillId="30" borderId="27" xfId="0" applyNumberFormat="1" applyFont="1" applyFill="1" applyBorder="1" applyAlignment="1">
      <alignment horizontal="right" vertical="center"/>
    </xf>
    <xf numFmtId="0" fontId="72" fillId="0" borderId="0" xfId="0" applyFont="1" applyAlignment="1">
      <alignment horizontal="justify" vertical="center" wrapText="1"/>
    </xf>
    <xf numFmtId="0" fontId="52" fillId="0" borderId="0" xfId="0" applyFont="1"/>
    <xf numFmtId="4" fontId="74" fillId="0" borderId="21" xfId="0" applyNumberFormat="1" applyFont="1" applyBorder="1" applyAlignment="1">
      <alignment vertical="center"/>
    </xf>
    <xf numFmtId="4" fontId="55" fillId="0" borderId="21" xfId="0" applyNumberFormat="1" applyFont="1" applyBorder="1" applyAlignment="1">
      <alignment horizontal="center" wrapText="1"/>
    </xf>
    <xf numFmtId="0" fontId="52" fillId="0" borderId="21" xfId="0" applyFont="1" applyBorder="1" applyAlignment="1">
      <alignment horizontal="justify" vertical="top" wrapText="1"/>
    </xf>
    <xf numFmtId="0" fontId="52" fillId="0" borderId="0" xfId="0" applyFont="1" applyAlignment="1">
      <alignment horizontal="right" vertical="center" wrapText="1"/>
    </xf>
    <xf numFmtId="0" fontId="52" fillId="0" borderId="0" xfId="0" applyFont="1" applyAlignment="1">
      <alignment vertical="center"/>
    </xf>
    <xf numFmtId="4" fontId="55" fillId="31" borderId="16" xfId="0" applyNumberFormat="1" applyFont="1" applyFill="1" applyBorder="1" applyAlignment="1">
      <alignment horizontal="right" vertical="center"/>
    </xf>
    <xf numFmtId="4" fontId="52" fillId="0" borderId="0" xfId="0" applyNumberFormat="1" applyFont="1"/>
    <xf numFmtId="4" fontId="77" fillId="0" borderId="36" xfId="0" applyNumberFormat="1" applyFont="1" applyBorder="1" applyAlignment="1">
      <alignment horizontal="center" vertical="top"/>
    </xf>
    <xf numFmtId="4" fontId="52" fillId="0" borderId="56" xfId="0" applyNumberFormat="1" applyFont="1" applyBorder="1" applyAlignment="1">
      <alignment horizontal="justify" vertical="top" wrapText="1"/>
    </xf>
    <xf numFmtId="4" fontId="52" fillId="0" borderId="15" xfId="0" applyNumberFormat="1" applyFont="1" applyBorder="1" applyAlignment="1">
      <alignment horizontal="justify" vertical="top" wrapText="1"/>
    </xf>
    <xf numFmtId="0" fontId="53" fillId="0" borderId="0" xfId="0" applyFont="1" applyAlignment="1">
      <alignment horizontal="right" vertical="center" wrapText="1"/>
    </xf>
    <xf numFmtId="0" fontId="53" fillId="0" borderId="0" xfId="0" applyFont="1" applyAlignment="1">
      <alignment horizontal="right" vertical="center"/>
    </xf>
    <xf numFmtId="4" fontId="53" fillId="0" borderId="0" xfId="0" applyNumberFormat="1" applyFont="1" applyAlignment="1">
      <alignment horizontal="right" vertical="center"/>
    </xf>
    <xf numFmtId="4" fontId="55" fillId="0" borderId="0" xfId="0" applyNumberFormat="1" applyFont="1" applyAlignment="1">
      <alignment horizontal="right" vertical="center"/>
    </xf>
    <xf numFmtId="4" fontId="55" fillId="0" borderId="0" xfId="0" applyNumberFormat="1" applyFont="1" applyAlignment="1">
      <alignment vertical="center"/>
    </xf>
    <xf numFmtId="0" fontId="72" fillId="0" borderId="0" xfId="0" applyFont="1" applyAlignment="1">
      <alignment horizontal="right" vertical="center" wrapText="1"/>
    </xf>
    <xf numFmtId="0" fontId="53" fillId="0" borderId="1" xfId="0" applyFont="1" applyBorder="1"/>
    <xf numFmtId="4" fontId="53" fillId="0" borderId="1" xfId="0" applyNumberFormat="1" applyFont="1" applyBorder="1"/>
    <xf numFmtId="0" fontId="66" fillId="31" borderId="53" xfId="0" applyFont="1" applyFill="1" applyBorder="1" applyAlignment="1">
      <alignment vertical="center"/>
    </xf>
    <xf numFmtId="0" fontId="66" fillId="31" borderId="79" xfId="0" applyFont="1" applyFill="1" applyBorder="1" applyAlignment="1">
      <alignment vertical="center"/>
    </xf>
    <xf numFmtId="0" fontId="66" fillId="31" borderId="55" xfId="0" applyFont="1" applyFill="1" applyBorder="1" applyAlignment="1">
      <alignment vertical="center"/>
    </xf>
    <xf numFmtId="0" fontId="53" fillId="36" borderId="60" xfId="0" applyFont="1" applyFill="1" applyBorder="1" applyAlignment="1">
      <alignment horizontal="justify" vertical="top" wrapText="1"/>
    </xf>
    <xf numFmtId="0" fontId="50" fillId="0" borderId="88" xfId="0" applyFont="1" applyBorder="1"/>
    <xf numFmtId="0" fontId="57" fillId="35" borderId="21" xfId="0" applyFont="1" applyFill="1" applyBorder="1" applyAlignment="1">
      <alignment horizontal="right" vertical="center"/>
    </xf>
    <xf numFmtId="0" fontId="57" fillId="35" borderId="34" xfId="0" applyFont="1" applyFill="1" applyBorder="1" applyAlignment="1">
      <alignment horizontal="right" vertical="center"/>
    </xf>
    <xf numFmtId="4" fontId="72" fillId="0" borderId="40" xfId="0" applyNumberFormat="1" applyFont="1" applyBorder="1" applyAlignment="1">
      <alignment horizontal="center" vertical="center"/>
    </xf>
    <xf numFmtId="0" fontId="53" fillId="36" borderId="0" xfId="0" applyFont="1" applyFill="1" applyAlignment="1">
      <alignment horizontal="justify" vertical="top" wrapText="1"/>
    </xf>
    <xf numFmtId="4" fontId="72" fillId="0" borderId="59" xfId="0" applyNumberFormat="1" applyFont="1" applyBorder="1" applyAlignment="1">
      <alignment horizontal="center" vertical="center"/>
    </xf>
    <xf numFmtId="0" fontId="50" fillId="0" borderId="34" xfId="0" applyFont="1" applyBorder="1"/>
    <xf numFmtId="0" fontId="57" fillId="35" borderId="0" xfId="0" applyFont="1" applyFill="1" applyAlignment="1">
      <alignment horizontal="right" vertical="center"/>
    </xf>
    <xf numFmtId="4" fontId="72" fillId="0" borderId="32" xfId="0" applyNumberFormat="1" applyFont="1" applyBorder="1" applyAlignment="1">
      <alignment horizontal="center" vertical="center"/>
    </xf>
    <xf numFmtId="0" fontId="78" fillId="36" borderId="57" xfId="0" applyFont="1" applyFill="1" applyBorder="1" applyAlignment="1">
      <alignment horizontal="center" vertical="center"/>
    </xf>
    <xf numFmtId="4" fontId="72" fillId="0" borderId="54" xfId="0" applyNumberFormat="1" applyFont="1" applyBorder="1" applyAlignment="1">
      <alignment horizontal="center" vertical="center"/>
    </xf>
    <xf numFmtId="4" fontId="57" fillId="35" borderId="53" xfId="0" applyNumberFormat="1" applyFont="1" applyFill="1" applyBorder="1" applyAlignment="1">
      <alignment horizontal="center" vertical="center"/>
    </xf>
    <xf numFmtId="0" fontId="58" fillId="0" borderId="46" xfId="0" applyFont="1" applyBorder="1"/>
    <xf numFmtId="4" fontId="57" fillId="35" borderId="55" xfId="0" applyNumberFormat="1" applyFont="1" applyFill="1" applyBorder="1" applyAlignment="1">
      <alignment horizontal="center" vertical="center"/>
    </xf>
    <xf numFmtId="0" fontId="58" fillId="0" borderId="34" xfId="0" applyFont="1" applyBorder="1"/>
    <xf numFmtId="0" fontId="54" fillId="0" borderId="0" xfId="0" applyFont="1" applyAlignment="1">
      <alignment horizontal="right"/>
    </xf>
    <xf numFmtId="10" fontId="57" fillId="0" borderId="19" xfId="0" applyNumberFormat="1" applyFont="1" applyBorder="1" applyAlignment="1">
      <alignment horizontal="center"/>
    </xf>
    <xf numFmtId="0" fontId="58" fillId="0" borderId="33" xfId="0" applyFont="1" applyBorder="1"/>
    <xf numFmtId="0" fontId="58" fillId="0" borderId="15" xfId="0" applyFont="1" applyBorder="1"/>
    <xf numFmtId="0" fontId="54" fillId="0" borderId="15" xfId="0" applyFont="1" applyBorder="1" applyAlignment="1">
      <alignment horizontal="right" vertical="top"/>
    </xf>
    <xf numFmtId="10" fontId="57" fillId="0" borderId="19" xfId="0" applyNumberFormat="1" applyFont="1" applyBorder="1" applyAlignment="1">
      <alignment horizontal="center" vertical="top"/>
    </xf>
    <xf numFmtId="0" fontId="86" fillId="36" borderId="61" xfId="0" applyFont="1" applyFill="1" applyBorder="1" applyAlignment="1">
      <alignment horizontal="left" vertical="center"/>
    </xf>
    <xf numFmtId="0" fontId="86" fillId="36" borderId="21" xfId="0" applyFont="1" applyFill="1" applyBorder="1" applyAlignment="1">
      <alignment horizontal="left" vertical="center"/>
    </xf>
    <xf numFmtId="0" fontId="53" fillId="36" borderId="21" xfId="0" applyFont="1" applyFill="1" applyBorder="1" applyAlignment="1">
      <alignment horizontal="justify" vertical="top" wrapText="1"/>
    </xf>
    <xf numFmtId="0" fontId="64" fillId="0" borderId="36" xfId="0" applyFont="1" applyBorder="1" applyAlignment="1">
      <alignment vertical="center"/>
    </xf>
    <xf numFmtId="0" fontId="64" fillId="0" borderId="0" xfId="0" applyFont="1" applyAlignment="1">
      <alignment vertical="center"/>
    </xf>
    <xf numFmtId="4" fontId="64" fillId="30" borderId="53" xfId="0" applyNumberFormat="1" applyFont="1" applyFill="1" applyBorder="1" applyAlignment="1">
      <alignment horizontal="center" vertical="center"/>
    </xf>
    <xf numFmtId="4" fontId="64" fillId="30" borderId="27" xfId="0" applyNumberFormat="1" applyFont="1" applyFill="1" applyBorder="1" applyAlignment="1">
      <alignment horizontal="center" vertical="center"/>
    </xf>
    <xf numFmtId="4" fontId="57" fillId="0" borderId="58" xfId="0" applyNumberFormat="1" applyFont="1" applyBorder="1" applyAlignment="1">
      <alignment horizontal="right" vertical="center"/>
    </xf>
    <xf numFmtId="4" fontId="64" fillId="0" borderId="52" xfId="0" applyNumberFormat="1" applyFont="1" applyBorder="1" applyAlignment="1">
      <alignment horizontal="left" vertical="center"/>
    </xf>
    <xf numFmtId="4" fontId="57" fillId="35" borderId="16" xfId="0" applyNumberFormat="1" applyFont="1" applyFill="1" applyBorder="1" applyAlignment="1">
      <alignment horizontal="center" vertical="center"/>
    </xf>
    <xf numFmtId="4" fontId="57" fillId="37" borderId="17" xfId="0" applyNumberFormat="1" applyFont="1" applyFill="1" applyBorder="1" applyAlignment="1">
      <alignment horizontal="left" vertical="center"/>
    </xf>
    <xf numFmtId="4" fontId="57" fillId="37" borderId="52" xfId="0" applyNumberFormat="1" applyFont="1" applyFill="1" applyBorder="1" applyAlignment="1">
      <alignment horizontal="left" vertical="center"/>
    </xf>
    <xf numFmtId="4" fontId="57" fillId="37" borderId="15" xfId="0" quotePrefix="1" applyNumberFormat="1" applyFont="1" applyFill="1" applyBorder="1" applyAlignment="1">
      <alignment horizontal="right" vertical="center"/>
    </xf>
    <xf numFmtId="4" fontId="64" fillId="0" borderId="15" xfId="0" applyNumberFormat="1" applyFont="1" applyBorder="1" applyAlignment="1">
      <alignment horizontal="left" vertical="center"/>
    </xf>
    <xf numFmtId="4" fontId="57" fillId="37" borderId="15" xfId="0" applyNumberFormat="1" applyFont="1" applyFill="1" applyBorder="1" applyAlignment="1">
      <alignment horizontal="left" vertical="center"/>
    </xf>
    <xf numFmtId="4" fontId="57" fillId="37" borderId="15" xfId="0" applyNumberFormat="1" applyFont="1" applyFill="1" applyBorder="1" applyAlignment="1">
      <alignment horizontal="right" vertical="center"/>
    </xf>
    <xf numFmtId="0" fontId="73" fillId="0" borderId="34" xfId="0" applyFont="1" applyBorder="1" applyAlignment="1">
      <alignment horizontal="left"/>
    </xf>
    <xf numFmtId="0" fontId="73" fillId="0" borderId="0" xfId="0" applyFont="1" applyAlignment="1">
      <alignment horizontal="left"/>
    </xf>
    <xf numFmtId="0" fontId="73" fillId="0" borderId="0" xfId="0" applyFont="1" applyAlignment="1">
      <alignment horizontal="left" vertical="center" wrapText="1"/>
    </xf>
    <xf numFmtId="0" fontId="73" fillId="0" borderId="34" xfId="0" applyFont="1" applyBorder="1" applyAlignment="1">
      <alignment horizontal="left" vertical="center" wrapText="1"/>
    </xf>
    <xf numFmtId="0" fontId="73" fillId="0" borderId="34" xfId="0" applyFont="1" applyBorder="1"/>
    <xf numFmtId="0" fontId="73" fillId="0" borderId="0" xfId="0" applyFont="1"/>
    <xf numFmtId="0" fontId="83" fillId="0" borderId="0" xfId="0" applyFont="1" applyAlignment="1">
      <alignment horizontal="center"/>
    </xf>
    <xf numFmtId="0" fontId="61" fillId="0" borderId="0" xfId="0" applyFont="1"/>
    <xf numFmtId="0" fontId="61" fillId="0" borderId="34" xfId="0" applyFont="1" applyBorder="1"/>
    <xf numFmtId="0" fontId="81" fillId="0" borderId="34" xfId="0" applyFont="1" applyBorder="1" applyAlignment="1">
      <alignment horizontal="left"/>
    </xf>
    <xf numFmtId="0" fontId="81" fillId="0" borderId="0" xfId="0" applyFont="1" applyAlignment="1">
      <alignment horizontal="left"/>
    </xf>
    <xf numFmtId="4" fontId="53" fillId="0" borderId="34" xfId="0" applyNumberFormat="1" applyFont="1" applyBorder="1"/>
    <xf numFmtId="0" fontId="81" fillId="0" borderId="33" xfId="0" applyFont="1" applyBorder="1" applyAlignment="1">
      <alignment horizontal="left" vertical="top"/>
    </xf>
    <xf numFmtId="0" fontId="81" fillId="0" borderId="15" xfId="0" applyFont="1" applyBorder="1" applyAlignment="1">
      <alignment horizontal="left" vertical="top"/>
    </xf>
    <xf numFmtId="0" fontId="81" fillId="0" borderId="15" xfId="0" applyFont="1" applyBorder="1" applyAlignment="1">
      <alignment horizontal="left"/>
    </xf>
    <xf numFmtId="0" fontId="53" fillId="0" borderId="15" xfId="0" applyFont="1" applyBorder="1"/>
    <xf numFmtId="0" fontId="58" fillId="40" borderId="0" xfId="0" applyFont="1" applyFill="1"/>
    <xf numFmtId="0" fontId="58" fillId="39" borderId="0" xfId="0" applyFont="1" applyFill="1"/>
    <xf numFmtId="4" fontId="57" fillId="35" borderId="44" xfId="0" applyNumberFormat="1" applyFont="1" applyFill="1" applyBorder="1" applyAlignment="1">
      <alignment horizontal="center" vertical="center" wrapText="1"/>
    </xf>
    <xf numFmtId="0" fontId="85" fillId="0" borderId="61" xfId="0" applyFont="1" applyBorder="1" applyAlignment="1">
      <alignment horizontal="left" vertical="center"/>
    </xf>
    <xf numFmtId="0" fontId="85" fillId="0" borderId="58" xfId="0" applyFont="1" applyBorder="1" applyAlignment="1">
      <alignment horizontal="left" vertical="center"/>
    </xf>
    <xf numFmtId="0" fontId="85" fillId="0" borderId="22" xfId="0" applyFont="1" applyBorder="1" applyAlignment="1">
      <alignment horizontal="left" vertical="center"/>
    </xf>
    <xf numFmtId="4" fontId="85" fillId="39" borderId="27" xfId="0" quotePrefix="1" applyNumberFormat="1" applyFont="1" applyFill="1" applyBorder="1" applyAlignment="1">
      <alignment horizontal="center" vertical="center"/>
    </xf>
    <xf numFmtId="0" fontId="85" fillId="0" borderId="42" xfId="0" applyFont="1" applyBorder="1" applyAlignment="1">
      <alignment horizontal="left" vertical="center"/>
    </xf>
    <xf numFmtId="0" fontId="85" fillId="0" borderId="90" xfId="0" applyFont="1" applyBorder="1" applyAlignment="1">
      <alignment horizontal="left" vertical="center"/>
    </xf>
    <xf numFmtId="0" fontId="85" fillId="0" borderId="52" xfId="0" applyFont="1" applyBorder="1" applyAlignment="1">
      <alignment horizontal="left" vertical="center"/>
    </xf>
    <xf numFmtId="0" fontId="85" fillId="0" borderId="91" xfId="0" applyFont="1" applyBorder="1" applyAlignment="1">
      <alignment horizontal="left" vertical="center"/>
    </xf>
    <xf numFmtId="4" fontId="57" fillId="35" borderId="39" xfId="0" applyNumberFormat="1" applyFont="1" applyFill="1" applyBorder="1" applyAlignment="1">
      <alignment horizontal="center" vertical="center"/>
    </xf>
    <xf numFmtId="0" fontId="115" fillId="0" borderId="0" xfId="0" applyFont="1"/>
    <xf numFmtId="0" fontId="116" fillId="0" borderId="0" xfId="0" applyFont="1"/>
    <xf numFmtId="0" fontId="115" fillId="0" borderId="0" xfId="0" applyFont="1" applyAlignment="1">
      <alignment vertical="center"/>
    </xf>
    <xf numFmtId="0" fontId="4" fillId="0" borderId="0" xfId="0" applyFont="1"/>
    <xf numFmtId="4" fontId="89" fillId="0" borderId="0" xfId="0" applyNumberFormat="1" applyFont="1"/>
    <xf numFmtId="4" fontId="116" fillId="0" borderId="0" xfId="0" applyNumberFormat="1" applyFont="1"/>
    <xf numFmtId="4" fontId="89" fillId="0" borderId="0" xfId="0" applyNumberFormat="1" applyFont="1" applyAlignment="1">
      <alignment vertical="center"/>
    </xf>
    <xf numFmtId="4" fontId="55" fillId="0" borderId="0" xfId="0" applyNumberFormat="1" applyFont="1" applyAlignment="1">
      <alignment horizontal="right"/>
    </xf>
    <xf numFmtId="4" fontId="80" fillId="0" borderId="0" xfId="0" applyNumberFormat="1" applyFont="1"/>
    <xf numFmtId="0" fontId="84" fillId="42" borderId="76" xfId="0" applyFont="1" applyFill="1" applyBorder="1" applyAlignment="1" applyProtection="1">
      <alignment horizontal="center" wrapText="1"/>
      <protection locked="0"/>
    </xf>
    <xf numFmtId="0" fontId="84" fillId="42" borderId="77" xfId="0" applyFont="1" applyFill="1" applyBorder="1" applyAlignment="1" applyProtection="1">
      <alignment horizontal="center" wrapText="1"/>
      <protection locked="0"/>
    </xf>
    <xf numFmtId="4" fontId="53" fillId="0" borderId="16" xfId="0" applyNumberFormat="1" applyFont="1" applyBorder="1" applyAlignment="1" applyProtection="1">
      <alignment horizontal="right" vertical="center"/>
      <protection locked="0"/>
    </xf>
    <xf numFmtId="0" fontId="107" fillId="0" borderId="78" xfId="0" applyFont="1" applyBorder="1" applyAlignment="1" applyProtection="1">
      <alignment horizontal="left" vertical="center" wrapText="1"/>
      <protection locked="0"/>
    </xf>
    <xf numFmtId="0" fontId="84" fillId="42" borderId="76" xfId="0" applyFont="1" applyFill="1" applyBorder="1" applyAlignment="1" applyProtection="1">
      <alignment horizontal="center" vertical="center" wrapText="1"/>
      <protection locked="0"/>
    </xf>
    <xf numFmtId="0" fontId="84" fillId="42" borderId="77" xfId="0" applyFont="1" applyFill="1" applyBorder="1" applyAlignment="1" applyProtection="1">
      <alignment horizontal="center" vertical="center" wrapText="1"/>
      <protection locked="0"/>
    </xf>
    <xf numFmtId="4" fontId="57" fillId="35" borderId="27" xfId="0" applyNumberFormat="1" applyFont="1" applyFill="1" applyBorder="1" applyAlignment="1" applyProtection="1">
      <alignment horizontal="right" vertical="center"/>
      <protection locked="0"/>
    </xf>
    <xf numFmtId="0" fontId="61" fillId="0" borderId="35" xfId="1484" applyFont="1" applyBorder="1" applyAlignment="1">
      <alignment vertical="center"/>
    </xf>
    <xf numFmtId="0" fontId="53" fillId="0" borderId="62" xfId="1484" applyFont="1" applyBorder="1" applyAlignment="1">
      <alignment horizontal="center" vertical="center"/>
    </xf>
    <xf numFmtId="0" fontId="53" fillId="0" borderId="63" xfId="1484" applyFont="1" applyBorder="1" applyAlignment="1">
      <alignment horizontal="center" vertical="center"/>
    </xf>
    <xf numFmtId="0" fontId="90" fillId="0" borderId="0" xfId="1028" applyFont="1"/>
    <xf numFmtId="0" fontId="89" fillId="0" borderId="35" xfId="1484" applyFont="1" applyBorder="1" applyAlignment="1">
      <alignment vertical="center"/>
    </xf>
    <xf numFmtId="0" fontId="89" fillId="0" borderId="62" xfId="1484" applyFont="1" applyBorder="1" applyAlignment="1">
      <alignment horizontal="center" vertical="center"/>
    </xf>
    <xf numFmtId="0" fontId="89" fillId="0" borderId="63" xfId="1484" applyFont="1" applyBorder="1" applyAlignment="1">
      <alignment horizontal="center" vertical="center"/>
    </xf>
    <xf numFmtId="0" fontId="89" fillId="0" borderId="35" xfId="1484" applyFont="1" applyBorder="1" applyAlignment="1">
      <alignment horizontal="center" vertical="center"/>
    </xf>
    <xf numFmtId="0" fontId="89" fillId="0" borderId="62" xfId="1484" applyFont="1" applyBorder="1" applyAlignment="1">
      <alignment vertical="center"/>
    </xf>
    <xf numFmtId="0" fontId="91" fillId="31" borderId="0" xfId="1028" applyFont="1" applyFill="1" applyAlignment="1">
      <alignment vertical="center"/>
    </xf>
    <xf numFmtId="0" fontId="89" fillId="31" borderId="0" xfId="1484" applyFont="1" applyFill="1" applyAlignment="1">
      <alignment vertical="center"/>
    </xf>
    <xf numFmtId="0" fontId="65" fillId="31" borderId="0" xfId="1028" applyFont="1" applyFill="1" applyAlignment="1">
      <alignment horizontal="left" vertical="top"/>
    </xf>
    <xf numFmtId="0" fontId="58" fillId="0" borderId="35" xfId="1484" applyFont="1" applyBorder="1" applyAlignment="1">
      <alignment vertical="center"/>
    </xf>
    <xf numFmtId="0" fontId="58" fillId="0" borderId="62" xfId="1484" applyFont="1" applyBorder="1" applyAlignment="1">
      <alignment vertical="center"/>
    </xf>
    <xf numFmtId="0" fontId="58" fillId="0" borderId="64" xfId="1484" applyFont="1" applyBorder="1" applyAlignment="1">
      <alignment vertical="center"/>
    </xf>
    <xf numFmtId="0" fontId="58" fillId="0" borderId="0" xfId="1484" applyFont="1" applyAlignment="1">
      <alignment horizontal="center" vertical="center"/>
    </xf>
    <xf numFmtId="0" fontId="70" fillId="33" borderId="16" xfId="1484" applyFont="1" applyFill="1" applyBorder="1" applyAlignment="1">
      <alignment horizontal="center" vertical="center"/>
    </xf>
    <xf numFmtId="0" fontId="70" fillId="33" borderId="16" xfId="1484" applyFont="1" applyFill="1" applyBorder="1" applyAlignment="1">
      <alignment horizontal="center" vertical="center" wrapText="1"/>
    </xf>
    <xf numFmtId="0" fontId="58" fillId="30" borderId="16" xfId="1484" applyFont="1" applyFill="1" applyBorder="1" applyAlignment="1">
      <alignment horizontal="center" vertical="center" wrapText="1"/>
    </xf>
    <xf numFmtId="0" fontId="58" fillId="33" borderId="16" xfId="1484" applyFont="1" applyFill="1" applyBorder="1" applyAlignment="1">
      <alignment horizontal="center" vertical="center" wrapText="1"/>
    </xf>
    <xf numFmtId="0" fontId="70" fillId="38" borderId="16" xfId="1484" applyFont="1" applyFill="1" applyBorder="1" applyAlignment="1">
      <alignment horizontal="center" vertical="center"/>
    </xf>
    <xf numFmtId="0" fontId="58" fillId="0" borderId="37" xfId="1484" applyFont="1" applyBorder="1" applyAlignment="1">
      <alignment vertical="center"/>
    </xf>
    <xf numFmtId="0" fontId="70" fillId="0" borderId="37" xfId="1484" applyFont="1" applyBorder="1" applyAlignment="1">
      <alignment vertical="center"/>
    </xf>
    <xf numFmtId="14" fontId="58" fillId="1" borderId="0" xfId="1484" applyNumberFormat="1" applyFont="1" applyFill="1" applyAlignment="1">
      <alignment horizontal="center" vertical="center"/>
    </xf>
    <xf numFmtId="178" fontId="70" fillId="31" borderId="16" xfId="1484" applyNumberFormat="1" applyFont="1" applyFill="1" applyBorder="1" applyAlignment="1">
      <alignment horizontal="center" vertical="center"/>
    </xf>
    <xf numFmtId="0" fontId="58" fillId="0" borderId="37" xfId="1484" applyFont="1" applyBorder="1" applyAlignment="1">
      <alignment horizontal="left" vertical="center"/>
    </xf>
    <xf numFmtId="9" fontId="58" fillId="0" borderId="37" xfId="1484" applyNumberFormat="1" applyFont="1" applyBorder="1" applyAlignment="1">
      <alignment horizontal="center" vertical="center"/>
    </xf>
    <xf numFmtId="14" fontId="58" fillId="0" borderId="37" xfId="1484" applyNumberFormat="1" applyFont="1" applyBorder="1" applyAlignment="1">
      <alignment vertical="center"/>
    </xf>
    <xf numFmtId="3" fontId="58" fillId="0" borderId="37" xfId="1484" applyNumberFormat="1" applyFont="1" applyBorder="1" applyAlignment="1">
      <alignment horizontal="center" vertical="center"/>
    </xf>
    <xf numFmtId="178" fontId="58" fillId="0" borderId="37" xfId="1484" applyNumberFormat="1" applyFont="1" applyBorder="1" applyAlignment="1">
      <alignment horizontal="center" vertical="center"/>
    </xf>
    <xf numFmtId="178" fontId="70" fillId="0" borderId="37" xfId="1484" applyNumberFormat="1" applyFont="1" applyBorder="1" applyAlignment="1">
      <alignment horizontal="center" vertical="center"/>
    </xf>
    <xf numFmtId="9" fontId="58" fillId="1" borderId="0" xfId="1484" applyNumberFormat="1" applyFont="1" applyFill="1" applyAlignment="1">
      <alignment horizontal="center" vertical="center"/>
    </xf>
    <xf numFmtId="0" fontId="58" fillId="1" borderId="0" xfId="1484" applyFont="1" applyFill="1" applyAlignment="1">
      <alignment horizontal="center" vertical="center"/>
    </xf>
    <xf numFmtId="0" fontId="58" fillId="0" borderId="66" xfId="1484" applyFont="1" applyBorder="1" applyAlignment="1">
      <alignment vertical="center"/>
    </xf>
    <xf numFmtId="0" fontId="58" fillId="0" borderId="37" xfId="1484" applyFont="1" applyBorder="1" applyAlignment="1">
      <alignment horizontal="center" vertical="center"/>
    </xf>
    <xf numFmtId="178" fontId="70" fillId="38" borderId="16" xfId="1484" applyNumberFormat="1" applyFont="1" applyFill="1" applyBorder="1" applyAlignment="1">
      <alignment horizontal="center" vertical="center"/>
    </xf>
    <xf numFmtId="0" fontId="67" fillId="0" borderId="0" xfId="0" applyFont="1"/>
    <xf numFmtId="0" fontId="89" fillId="0" borderId="37" xfId="1484" applyFont="1" applyBorder="1" applyAlignment="1">
      <alignment vertical="center"/>
    </xf>
    <xf numFmtId="0" fontId="89" fillId="0" borderId="67" xfId="1484" applyFont="1" applyBorder="1" applyAlignment="1">
      <alignment vertical="center"/>
    </xf>
    <xf numFmtId="0" fontId="89" fillId="0" borderId="68" xfId="1484" applyFont="1" applyBorder="1" applyAlignment="1">
      <alignment vertical="center"/>
    </xf>
    <xf numFmtId="0" fontId="89" fillId="0" borderId="0" xfId="1484" applyFont="1" applyAlignment="1">
      <alignment vertical="center"/>
    </xf>
    <xf numFmtId="0" fontId="89" fillId="0" borderId="64" xfId="1484" applyFont="1" applyBorder="1" applyAlignment="1">
      <alignment vertical="center"/>
    </xf>
    <xf numFmtId="0" fontId="89" fillId="0" borderId="69" xfId="1484" applyFont="1" applyBorder="1" applyAlignment="1">
      <alignment horizontal="center" vertical="center"/>
    </xf>
    <xf numFmtId="0" fontId="89" fillId="0" borderId="70" xfId="1484" applyFont="1" applyBorder="1" applyAlignment="1">
      <alignment vertical="center"/>
    </xf>
    <xf numFmtId="0" fontId="92" fillId="0" borderId="0" xfId="1484" applyFont="1" applyAlignment="1">
      <alignment horizontal="center" vertical="top" wrapText="1"/>
    </xf>
    <xf numFmtId="0" fontId="53" fillId="0" borderId="65" xfId="1484" applyFont="1" applyBorder="1" applyAlignment="1">
      <alignment horizontal="center" vertical="center"/>
    </xf>
    <xf numFmtId="0" fontId="53" fillId="0" borderId="69" xfId="1484" applyFont="1" applyBorder="1" applyAlignment="1">
      <alignment vertical="center"/>
    </xf>
    <xf numFmtId="0" fontId="87" fillId="32" borderId="0" xfId="0" applyFont="1" applyFill="1"/>
    <xf numFmtId="0" fontId="93" fillId="32" borderId="0" xfId="0" applyFont="1" applyFill="1"/>
    <xf numFmtId="0" fontId="94" fillId="32" borderId="0" xfId="0" applyFont="1" applyFill="1" applyAlignment="1">
      <alignment horizontal="center" vertical="center"/>
    </xf>
    <xf numFmtId="0" fontId="65" fillId="0" borderId="0" xfId="0" applyFont="1"/>
    <xf numFmtId="0" fontId="66" fillId="0" borderId="0" xfId="0" applyFont="1" applyAlignment="1">
      <alignment horizontal="left"/>
    </xf>
    <xf numFmtId="178" fontId="67" fillId="30" borderId="16" xfId="0" applyNumberFormat="1" applyFont="1" applyFill="1" applyBorder="1"/>
    <xf numFmtId="178" fontId="66" fillId="30" borderId="16" xfId="0" applyNumberFormat="1" applyFont="1" applyFill="1" applyBorder="1"/>
    <xf numFmtId="0" fontId="94" fillId="32" borderId="0" xfId="0" applyFont="1" applyFill="1"/>
    <xf numFmtId="0" fontId="95" fillId="32" borderId="0" xfId="0" applyFont="1" applyFill="1"/>
    <xf numFmtId="0" fontId="66" fillId="0" borderId="0" xfId="0" applyFont="1"/>
    <xf numFmtId="178" fontId="68" fillId="30" borderId="27" xfId="0" applyNumberFormat="1" applyFont="1" applyFill="1" applyBorder="1"/>
    <xf numFmtId="178" fontId="58" fillId="0" borderId="0" xfId="0" applyNumberFormat="1" applyFont="1"/>
    <xf numFmtId="0" fontId="69" fillId="0" borderId="0" xfId="0" applyFont="1"/>
    <xf numFmtId="178" fontId="70" fillId="30" borderId="38" xfId="0" applyNumberFormat="1" applyFont="1" applyFill="1" applyBorder="1"/>
    <xf numFmtId="178" fontId="70" fillId="30" borderId="39" xfId="0" applyNumberFormat="1" applyFont="1" applyFill="1" applyBorder="1"/>
    <xf numFmtId="178" fontId="70" fillId="30" borderId="40" xfId="0" applyNumberFormat="1" applyFont="1" applyFill="1" applyBorder="1"/>
    <xf numFmtId="0" fontId="59" fillId="0" borderId="29" xfId="0" applyFont="1" applyBorder="1"/>
    <xf numFmtId="0" fontId="58" fillId="0" borderId="29" xfId="0" applyFont="1" applyBorder="1"/>
    <xf numFmtId="0" fontId="58" fillId="0" borderId="30" xfId="0" applyFont="1" applyBorder="1"/>
    <xf numFmtId="178" fontId="66" fillId="30" borderId="31" xfId="0" applyNumberFormat="1" applyFont="1" applyFill="1" applyBorder="1"/>
    <xf numFmtId="178" fontId="70" fillId="30" borderId="46" xfId="0" applyNumberFormat="1" applyFont="1" applyFill="1" applyBorder="1"/>
    <xf numFmtId="0" fontId="89" fillId="0" borderId="0" xfId="0" applyFont="1" applyAlignment="1">
      <alignment horizontal="left" vertical="top"/>
    </xf>
    <xf numFmtId="0" fontId="53" fillId="0" borderId="33" xfId="0" applyFont="1" applyBorder="1" applyAlignment="1">
      <alignment horizontal="left" vertical="center" wrapText="1" indent="1"/>
    </xf>
    <xf numFmtId="0" fontId="0" fillId="0" borderId="75" xfId="0" applyBorder="1" applyAlignment="1">
      <alignment horizontal="left" vertical="center" wrapText="1" indent="1"/>
    </xf>
    <xf numFmtId="0" fontId="54" fillId="35" borderId="17" xfId="0" applyFont="1" applyFill="1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0" fillId="0" borderId="52" xfId="0" applyBorder="1" applyAlignment="1" applyProtection="1">
      <alignment horizontal="left" vertical="center" wrapText="1"/>
      <protection locked="0"/>
    </xf>
    <xf numFmtId="0" fontId="103" fillId="41" borderId="60" xfId="0" applyFont="1" applyFill="1" applyBorder="1" applyAlignment="1">
      <alignment textRotation="90" wrapText="1"/>
    </xf>
    <xf numFmtId="0" fontId="103" fillId="41" borderId="72" xfId="0" applyFont="1" applyFill="1" applyBorder="1" applyAlignment="1">
      <alignment textRotation="90" wrapText="1"/>
    </xf>
    <xf numFmtId="0" fontId="103" fillId="41" borderId="74" xfId="0" applyFont="1" applyFill="1" applyBorder="1" applyAlignment="1">
      <alignment textRotation="90" wrapText="1"/>
    </xf>
    <xf numFmtId="0" fontId="103" fillId="41" borderId="21" xfId="0" applyFont="1" applyFill="1" applyBorder="1" applyAlignment="1">
      <alignment horizontal="center" vertical="top" wrapText="1"/>
    </xf>
    <xf numFmtId="0" fontId="106" fillId="41" borderId="21" xfId="0" applyFont="1" applyFill="1" applyBorder="1" applyAlignment="1">
      <alignment horizontal="center" vertical="top" wrapText="1"/>
    </xf>
    <xf numFmtId="0" fontId="54" fillId="31" borderId="53" xfId="0" applyFont="1" applyFill="1" applyBorder="1" applyAlignment="1">
      <alignment vertical="center" wrapText="1"/>
    </xf>
    <xf numFmtId="0" fontId="0" fillId="0" borderId="55" xfId="0" applyBorder="1" applyAlignment="1">
      <alignment vertical="center" wrapText="1"/>
    </xf>
    <xf numFmtId="0" fontId="52" fillId="34" borderId="61" xfId="0" applyFont="1" applyFill="1" applyBorder="1" applyAlignment="1">
      <alignment vertical="top" wrapText="1"/>
    </xf>
    <xf numFmtId="0" fontId="0" fillId="0" borderId="58" xfId="0" applyBorder="1" applyAlignment="1">
      <alignment vertical="top" wrapText="1"/>
    </xf>
    <xf numFmtId="0" fontId="0" fillId="0" borderId="89" xfId="0" applyBorder="1" applyAlignment="1">
      <alignment vertical="top" wrapText="1"/>
    </xf>
    <xf numFmtId="0" fontId="0" fillId="0" borderId="79" xfId="0" applyBorder="1" applyAlignment="1">
      <alignment vertical="center" wrapText="1"/>
    </xf>
    <xf numFmtId="0" fontId="107" fillId="0" borderId="80" xfId="0" applyFont="1" applyBorder="1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0" fontId="0" fillId="0" borderId="81" xfId="0" applyBorder="1" applyAlignment="1" applyProtection="1">
      <alignment horizontal="left" vertical="center" wrapText="1"/>
      <protection locked="0"/>
    </xf>
    <xf numFmtId="0" fontId="107" fillId="0" borderId="82" xfId="0" applyFont="1" applyBorder="1" applyAlignment="1" applyProtection="1">
      <alignment horizontal="left" vertical="center" wrapText="1"/>
      <protection locked="0"/>
    </xf>
    <xf numFmtId="0" fontId="0" fillId="0" borderId="83" xfId="0" applyBorder="1" applyAlignment="1" applyProtection="1">
      <alignment horizontal="left" vertical="center" wrapText="1"/>
      <protection locked="0"/>
    </xf>
    <xf numFmtId="0" fontId="0" fillId="0" borderId="84" xfId="0" applyBorder="1" applyAlignment="1" applyProtection="1">
      <alignment horizontal="left" vertical="center" wrapText="1"/>
      <protection locked="0"/>
    </xf>
    <xf numFmtId="0" fontId="107" fillId="0" borderId="85" xfId="0" applyFont="1" applyBorder="1" applyAlignment="1" applyProtection="1">
      <alignment horizontal="left" vertical="center" wrapText="1"/>
      <protection locked="0"/>
    </xf>
    <xf numFmtId="0" fontId="0" fillId="0" borderId="86" xfId="0" applyBorder="1" applyAlignment="1" applyProtection="1">
      <alignment horizontal="left" vertical="center" wrapText="1"/>
      <protection locked="0"/>
    </xf>
    <xf numFmtId="0" fontId="0" fillId="0" borderId="87" xfId="0" applyBorder="1" applyAlignment="1" applyProtection="1">
      <alignment horizontal="left" vertical="center" wrapText="1"/>
      <protection locked="0"/>
    </xf>
    <xf numFmtId="0" fontId="53" fillId="0" borderId="88" xfId="0" applyFont="1" applyBorder="1" applyAlignment="1" applyProtection="1">
      <alignment horizontal="left" wrapText="1"/>
      <protection locked="0"/>
    </xf>
    <xf numFmtId="0" fontId="0" fillId="0" borderId="21" xfId="0" applyBorder="1" applyAlignment="1" applyProtection="1">
      <alignment horizontal="left" wrapText="1"/>
      <protection locked="0"/>
    </xf>
    <xf numFmtId="0" fontId="0" fillId="0" borderId="21" xfId="0" applyBorder="1" applyAlignment="1" applyProtection="1">
      <alignment wrapText="1"/>
      <protection locked="0"/>
    </xf>
    <xf numFmtId="0" fontId="0" fillId="0" borderId="81" xfId="0" applyBorder="1" applyAlignment="1" applyProtection="1">
      <alignment wrapText="1"/>
      <protection locked="0"/>
    </xf>
    <xf numFmtId="0" fontId="53" fillId="0" borderId="17" xfId="0" applyFont="1" applyBorder="1" applyAlignment="1" applyProtection="1">
      <alignment horizontal="left" wrapText="1"/>
      <protection locked="0"/>
    </xf>
    <xf numFmtId="0" fontId="0" fillId="0" borderId="52" xfId="0" applyBorder="1" applyAlignment="1" applyProtection="1">
      <alignment horizontal="left" wrapText="1"/>
      <protection locked="0"/>
    </xf>
    <xf numFmtId="0" fontId="0" fillId="0" borderId="52" xfId="0" applyBorder="1" applyAlignment="1" applyProtection="1">
      <alignment wrapText="1"/>
      <protection locked="0"/>
    </xf>
    <xf numFmtId="0" fontId="0" fillId="0" borderId="19" xfId="0" applyBorder="1" applyAlignment="1" applyProtection="1">
      <alignment wrapText="1"/>
      <protection locked="0"/>
    </xf>
    <xf numFmtId="0" fontId="58" fillId="0" borderId="20" xfId="1484" applyFont="1" applyBorder="1" applyAlignment="1" applyProtection="1">
      <alignment horizontal="left" vertical="top"/>
      <protection locked="0"/>
    </xf>
    <xf numFmtId="0" fontId="58" fillId="0" borderId="21" xfId="1484" applyFont="1" applyBorder="1" applyAlignment="1" applyProtection="1">
      <alignment horizontal="left" vertical="top"/>
      <protection locked="0"/>
    </xf>
    <xf numFmtId="0" fontId="58" fillId="0" borderId="22" xfId="1484" applyFont="1" applyBorder="1" applyAlignment="1" applyProtection="1">
      <alignment horizontal="left" vertical="top"/>
      <protection locked="0"/>
    </xf>
    <xf numFmtId="0" fontId="58" fillId="0" borderId="23" xfId="1484" applyFont="1" applyBorder="1" applyAlignment="1" applyProtection="1">
      <alignment horizontal="left" vertical="top"/>
      <protection locked="0"/>
    </xf>
    <xf numFmtId="0" fontId="58" fillId="0" borderId="0" xfId="1484" applyFont="1" applyAlignment="1" applyProtection="1">
      <alignment horizontal="left" vertical="top"/>
      <protection locked="0"/>
    </xf>
    <xf numFmtId="0" fontId="58" fillId="0" borderId="24" xfId="1484" applyFont="1" applyBorder="1" applyAlignment="1" applyProtection="1">
      <alignment horizontal="left" vertical="top"/>
      <protection locked="0"/>
    </xf>
    <xf numFmtId="0" fontId="58" fillId="0" borderId="25" xfId="1484" applyFont="1" applyBorder="1" applyAlignment="1" applyProtection="1">
      <alignment horizontal="left" vertical="top"/>
      <protection locked="0"/>
    </xf>
    <xf numFmtId="0" fontId="58" fillId="0" borderId="1" xfId="1484" applyFont="1" applyBorder="1" applyAlignment="1" applyProtection="1">
      <alignment horizontal="left" vertical="top"/>
      <protection locked="0"/>
    </xf>
    <xf numFmtId="0" fontId="58" fillId="0" borderId="26" xfId="1484" applyFont="1" applyBorder="1" applyAlignment="1" applyProtection="1">
      <alignment horizontal="left" vertical="top"/>
      <protection locked="0"/>
    </xf>
    <xf numFmtId="0" fontId="70" fillId="38" borderId="17" xfId="1484" applyFont="1" applyFill="1" applyBorder="1" applyAlignment="1">
      <alignment horizontal="center" vertical="center"/>
    </xf>
    <xf numFmtId="0" fontId="70" fillId="38" borderId="19" xfId="1484" applyFont="1" applyFill="1" applyBorder="1" applyAlignment="1">
      <alignment horizontal="center" vertical="center"/>
    </xf>
    <xf numFmtId="0" fontId="70" fillId="38" borderId="17" xfId="1484" applyFont="1" applyFill="1" applyBorder="1" applyAlignment="1">
      <alignment horizontal="center" vertical="center" wrapText="1"/>
    </xf>
    <xf numFmtId="0" fontId="58" fillId="38" borderId="28" xfId="1484" applyFont="1" applyFill="1" applyBorder="1" applyAlignment="1">
      <alignment horizontal="left" vertical="center" wrapText="1"/>
    </xf>
    <xf numFmtId="0" fontId="58" fillId="38" borderId="46" xfId="1484" applyFont="1" applyFill="1" applyBorder="1" applyAlignment="1">
      <alignment horizontal="left" vertical="center" wrapText="1"/>
    </xf>
    <xf numFmtId="0" fontId="58" fillId="38" borderId="18" xfId="1484" applyFont="1" applyFill="1" applyBorder="1" applyAlignment="1">
      <alignment horizontal="left" vertical="center" wrapText="1"/>
    </xf>
    <xf numFmtId="0" fontId="58" fillId="38" borderId="16" xfId="1484" applyFont="1" applyFill="1" applyBorder="1" applyAlignment="1">
      <alignment horizontal="left" vertical="center" wrapText="1"/>
    </xf>
    <xf numFmtId="0" fontId="58" fillId="0" borderId="16" xfId="0" applyFont="1" applyBorder="1" applyAlignment="1" applyProtection="1">
      <alignment horizontal="left" vertical="top" wrapText="1"/>
      <protection locked="0"/>
    </xf>
  </cellXfs>
  <cellStyles count="1485">
    <cellStyle name="20% - Énfasis1 10" xfId="1" xr:uid="{00000000-0005-0000-0000-000000000000}"/>
    <cellStyle name="20% - Énfasis1 11" xfId="2" xr:uid="{00000000-0005-0000-0000-000001000000}"/>
    <cellStyle name="20% - Énfasis1 12" xfId="3" xr:uid="{00000000-0005-0000-0000-000002000000}"/>
    <cellStyle name="20% - Énfasis1 13" xfId="4" xr:uid="{00000000-0005-0000-0000-000003000000}"/>
    <cellStyle name="20% - Énfasis1 14" xfId="5" xr:uid="{00000000-0005-0000-0000-000004000000}"/>
    <cellStyle name="20% - Énfasis1 15" xfId="6" xr:uid="{00000000-0005-0000-0000-000005000000}"/>
    <cellStyle name="20% - Énfasis1 16" xfId="7" xr:uid="{00000000-0005-0000-0000-000006000000}"/>
    <cellStyle name="20% - Énfasis1 17" xfId="8" xr:uid="{00000000-0005-0000-0000-000007000000}"/>
    <cellStyle name="20% - Énfasis1 18" xfId="9" xr:uid="{00000000-0005-0000-0000-000008000000}"/>
    <cellStyle name="20% - Énfasis1 19" xfId="10" xr:uid="{00000000-0005-0000-0000-000009000000}"/>
    <cellStyle name="20% - Énfasis1 2" xfId="11" xr:uid="{00000000-0005-0000-0000-00000A000000}"/>
    <cellStyle name="20% - Énfasis1 2 2" xfId="12" xr:uid="{00000000-0005-0000-0000-00000B000000}"/>
    <cellStyle name="20% - Énfasis1 2 3" xfId="13" xr:uid="{00000000-0005-0000-0000-00000C000000}"/>
    <cellStyle name="20% - Énfasis1 2 4" xfId="14" xr:uid="{00000000-0005-0000-0000-00000D000000}"/>
    <cellStyle name="20% - Énfasis1 3" xfId="15" xr:uid="{00000000-0005-0000-0000-00000E000000}"/>
    <cellStyle name="20% - Énfasis1 4" xfId="16" xr:uid="{00000000-0005-0000-0000-00000F000000}"/>
    <cellStyle name="20% - Énfasis1 5" xfId="17" xr:uid="{00000000-0005-0000-0000-000010000000}"/>
    <cellStyle name="20% - Énfasis1 6" xfId="18" xr:uid="{00000000-0005-0000-0000-000011000000}"/>
    <cellStyle name="20% - Énfasis1 7" xfId="19" xr:uid="{00000000-0005-0000-0000-000012000000}"/>
    <cellStyle name="20% - Énfasis1 8" xfId="20" xr:uid="{00000000-0005-0000-0000-000013000000}"/>
    <cellStyle name="20% - Énfasis1 9" xfId="21" xr:uid="{00000000-0005-0000-0000-000014000000}"/>
    <cellStyle name="20% - Énfasis2 10" xfId="22" xr:uid="{00000000-0005-0000-0000-000015000000}"/>
    <cellStyle name="20% - Énfasis2 11" xfId="23" xr:uid="{00000000-0005-0000-0000-000016000000}"/>
    <cellStyle name="20% - Énfasis2 12" xfId="24" xr:uid="{00000000-0005-0000-0000-000017000000}"/>
    <cellStyle name="20% - Énfasis2 13" xfId="25" xr:uid="{00000000-0005-0000-0000-000018000000}"/>
    <cellStyle name="20% - Énfasis2 14" xfId="26" xr:uid="{00000000-0005-0000-0000-000019000000}"/>
    <cellStyle name="20% - Énfasis2 15" xfId="27" xr:uid="{00000000-0005-0000-0000-00001A000000}"/>
    <cellStyle name="20% - Énfasis2 16" xfId="28" xr:uid="{00000000-0005-0000-0000-00001B000000}"/>
    <cellStyle name="20% - Énfasis2 17" xfId="29" xr:uid="{00000000-0005-0000-0000-00001C000000}"/>
    <cellStyle name="20% - Énfasis2 18" xfId="30" xr:uid="{00000000-0005-0000-0000-00001D000000}"/>
    <cellStyle name="20% - Énfasis2 19" xfId="31" xr:uid="{00000000-0005-0000-0000-00001E000000}"/>
    <cellStyle name="20% - Énfasis2 2" xfId="32" xr:uid="{00000000-0005-0000-0000-00001F000000}"/>
    <cellStyle name="20% - Énfasis2 2 2" xfId="33" xr:uid="{00000000-0005-0000-0000-000020000000}"/>
    <cellStyle name="20% - Énfasis2 2 3" xfId="34" xr:uid="{00000000-0005-0000-0000-000021000000}"/>
    <cellStyle name="20% - Énfasis2 2 4" xfId="35" xr:uid="{00000000-0005-0000-0000-000022000000}"/>
    <cellStyle name="20% - Énfasis2 3" xfId="36" xr:uid="{00000000-0005-0000-0000-000023000000}"/>
    <cellStyle name="20% - Énfasis2 4" xfId="37" xr:uid="{00000000-0005-0000-0000-000024000000}"/>
    <cellStyle name="20% - Énfasis2 5" xfId="38" xr:uid="{00000000-0005-0000-0000-000025000000}"/>
    <cellStyle name="20% - Énfasis2 6" xfId="39" xr:uid="{00000000-0005-0000-0000-000026000000}"/>
    <cellStyle name="20% - Énfasis2 7" xfId="40" xr:uid="{00000000-0005-0000-0000-000027000000}"/>
    <cellStyle name="20% - Énfasis2 8" xfId="41" xr:uid="{00000000-0005-0000-0000-000028000000}"/>
    <cellStyle name="20% - Énfasis2 9" xfId="42" xr:uid="{00000000-0005-0000-0000-000029000000}"/>
    <cellStyle name="20% - Énfasis3 10" xfId="43" xr:uid="{00000000-0005-0000-0000-00002A000000}"/>
    <cellStyle name="20% - Énfasis3 11" xfId="44" xr:uid="{00000000-0005-0000-0000-00002B000000}"/>
    <cellStyle name="20% - Énfasis3 12" xfId="45" xr:uid="{00000000-0005-0000-0000-00002C000000}"/>
    <cellStyle name="20% - Énfasis3 13" xfId="46" xr:uid="{00000000-0005-0000-0000-00002D000000}"/>
    <cellStyle name="20% - Énfasis3 14" xfId="47" xr:uid="{00000000-0005-0000-0000-00002E000000}"/>
    <cellStyle name="20% - Énfasis3 15" xfId="48" xr:uid="{00000000-0005-0000-0000-00002F000000}"/>
    <cellStyle name="20% - Énfasis3 16" xfId="49" xr:uid="{00000000-0005-0000-0000-000030000000}"/>
    <cellStyle name="20% - Énfasis3 17" xfId="50" xr:uid="{00000000-0005-0000-0000-000031000000}"/>
    <cellStyle name="20% - Énfasis3 18" xfId="51" xr:uid="{00000000-0005-0000-0000-000032000000}"/>
    <cellStyle name="20% - Énfasis3 19" xfId="52" xr:uid="{00000000-0005-0000-0000-000033000000}"/>
    <cellStyle name="20% - Énfasis3 2" xfId="53" xr:uid="{00000000-0005-0000-0000-000034000000}"/>
    <cellStyle name="20% - Énfasis3 2 2" xfId="54" xr:uid="{00000000-0005-0000-0000-000035000000}"/>
    <cellStyle name="20% - Énfasis3 2 3" xfId="55" xr:uid="{00000000-0005-0000-0000-000036000000}"/>
    <cellStyle name="20% - Énfasis3 2 4" xfId="56" xr:uid="{00000000-0005-0000-0000-000037000000}"/>
    <cellStyle name="20% - Énfasis3 3" xfId="57" xr:uid="{00000000-0005-0000-0000-000038000000}"/>
    <cellStyle name="20% - Énfasis3 4" xfId="58" xr:uid="{00000000-0005-0000-0000-000039000000}"/>
    <cellStyle name="20% - Énfasis3 5" xfId="59" xr:uid="{00000000-0005-0000-0000-00003A000000}"/>
    <cellStyle name="20% - Énfasis3 6" xfId="60" xr:uid="{00000000-0005-0000-0000-00003B000000}"/>
    <cellStyle name="20% - Énfasis3 7" xfId="61" xr:uid="{00000000-0005-0000-0000-00003C000000}"/>
    <cellStyle name="20% - Énfasis3 8" xfId="62" xr:uid="{00000000-0005-0000-0000-00003D000000}"/>
    <cellStyle name="20% - Énfasis3 9" xfId="63" xr:uid="{00000000-0005-0000-0000-00003E000000}"/>
    <cellStyle name="20% - Énfasis4 10" xfId="64" xr:uid="{00000000-0005-0000-0000-00003F000000}"/>
    <cellStyle name="20% - Énfasis4 11" xfId="65" xr:uid="{00000000-0005-0000-0000-000040000000}"/>
    <cellStyle name="20% - Énfasis4 12" xfId="66" xr:uid="{00000000-0005-0000-0000-000041000000}"/>
    <cellStyle name="20% - Énfasis4 13" xfId="67" xr:uid="{00000000-0005-0000-0000-000042000000}"/>
    <cellStyle name="20% - Énfasis4 14" xfId="68" xr:uid="{00000000-0005-0000-0000-000043000000}"/>
    <cellStyle name="20% - Énfasis4 15" xfId="69" xr:uid="{00000000-0005-0000-0000-000044000000}"/>
    <cellStyle name="20% - Énfasis4 16" xfId="70" xr:uid="{00000000-0005-0000-0000-000045000000}"/>
    <cellStyle name="20% - Énfasis4 17" xfId="71" xr:uid="{00000000-0005-0000-0000-000046000000}"/>
    <cellStyle name="20% - Énfasis4 18" xfId="72" xr:uid="{00000000-0005-0000-0000-000047000000}"/>
    <cellStyle name="20% - Énfasis4 19" xfId="73" xr:uid="{00000000-0005-0000-0000-000048000000}"/>
    <cellStyle name="20% - Énfasis4 2" xfId="74" xr:uid="{00000000-0005-0000-0000-000049000000}"/>
    <cellStyle name="20% - Énfasis4 2 2" xfId="75" xr:uid="{00000000-0005-0000-0000-00004A000000}"/>
    <cellStyle name="20% - Énfasis4 2 3" xfId="76" xr:uid="{00000000-0005-0000-0000-00004B000000}"/>
    <cellStyle name="20% - Énfasis4 2 4" xfId="77" xr:uid="{00000000-0005-0000-0000-00004C000000}"/>
    <cellStyle name="20% - Énfasis4 3" xfId="78" xr:uid="{00000000-0005-0000-0000-00004D000000}"/>
    <cellStyle name="20% - Énfasis4 4" xfId="79" xr:uid="{00000000-0005-0000-0000-00004E000000}"/>
    <cellStyle name="20% - Énfasis4 5" xfId="80" xr:uid="{00000000-0005-0000-0000-00004F000000}"/>
    <cellStyle name="20% - Énfasis4 6" xfId="81" xr:uid="{00000000-0005-0000-0000-000050000000}"/>
    <cellStyle name="20% - Énfasis4 7" xfId="82" xr:uid="{00000000-0005-0000-0000-000051000000}"/>
    <cellStyle name="20% - Énfasis4 8" xfId="83" xr:uid="{00000000-0005-0000-0000-000052000000}"/>
    <cellStyle name="20% - Énfasis4 9" xfId="84" xr:uid="{00000000-0005-0000-0000-000053000000}"/>
    <cellStyle name="20% - Énfasis5 10" xfId="85" xr:uid="{00000000-0005-0000-0000-000054000000}"/>
    <cellStyle name="20% - Énfasis5 11" xfId="86" xr:uid="{00000000-0005-0000-0000-000055000000}"/>
    <cellStyle name="20% - Énfasis5 12" xfId="87" xr:uid="{00000000-0005-0000-0000-000056000000}"/>
    <cellStyle name="20% - Énfasis5 13" xfId="88" xr:uid="{00000000-0005-0000-0000-000057000000}"/>
    <cellStyle name="20% - Énfasis5 14" xfId="89" xr:uid="{00000000-0005-0000-0000-000058000000}"/>
    <cellStyle name="20% - Énfasis5 15" xfId="90" xr:uid="{00000000-0005-0000-0000-000059000000}"/>
    <cellStyle name="20% - Énfasis5 16" xfId="91" xr:uid="{00000000-0005-0000-0000-00005A000000}"/>
    <cellStyle name="20% - Énfasis5 17" xfId="92" xr:uid="{00000000-0005-0000-0000-00005B000000}"/>
    <cellStyle name="20% - Énfasis5 18" xfId="93" xr:uid="{00000000-0005-0000-0000-00005C000000}"/>
    <cellStyle name="20% - Énfasis5 19" xfId="94" xr:uid="{00000000-0005-0000-0000-00005D000000}"/>
    <cellStyle name="20% - Énfasis5 2" xfId="95" xr:uid="{00000000-0005-0000-0000-00005E000000}"/>
    <cellStyle name="20% - Énfasis5 2 2" xfId="96" xr:uid="{00000000-0005-0000-0000-00005F000000}"/>
    <cellStyle name="20% - Énfasis5 2 3" xfId="97" xr:uid="{00000000-0005-0000-0000-000060000000}"/>
    <cellStyle name="20% - Énfasis5 2 4" xfId="98" xr:uid="{00000000-0005-0000-0000-000061000000}"/>
    <cellStyle name="20% - Énfasis5 3" xfId="99" xr:uid="{00000000-0005-0000-0000-000062000000}"/>
    <cellStyle name="20% - Énfasis5 4" xfId="100" xr:uid="{00000000-0005-0000-0000-000063000000}"/>
    <cellStyle name="20% - Énfasis5 5" xfId="101" xr:uid="{00000000-0005-0000-0000-000064000000}"/>
    <cellStyle name="20% - Énfasis5 6" xfId="102" xr:uid="{00000000-0005-0000-0000-000065000000}"/>
    <cellStyle name="20% - Énfasis5 7" xfId="103" xr:uid="{00000000-0005-0000-0000-000066000000}"/>
    <cellStyle name="20% - Énfasis5 8" xfId="104" xr:uid="{00000000-0005-0000-0000-000067000000}"/>
    <cellStyle name="20% - Énfasis5 9" xfId="105" xr:uid="{00000000-0005-0000-0000-000068000000}"/>
    <cellStyle name="20% - Énfasis6 10" xfId="106" xr:uid="{00000000-0005-0000-0000-000069000000}"/>
    <cellStyle name="20% - Énfasis6 11" xfId="107" xr:uid="{00000000-0005-0000-0000-00006A000000}"/>
    <cellStyle name="20% - Énfasis6 12" xfId="108" xr:uid="{00000000-0005-0000-0000-00006B000000}"/>
    <cellStyle name="20% - Énfasis6 13" xfId="109" xr:uid="{00000000-0005-0000-0000-00006C000000}"/>
    <cellStyle name="20% - Énfasis6 14" xfId="110" xr:uid="{00000000-0005-0000-0000-00006D000000}"/>
    <cellStyle name="20% - Énfasis6 15" xfId="111" xr:uid="{00000000-0005-0000-0000-00006E000000}"/>
    <cellStyle name="20% - Énfasis6 16" xfId="112" xr:uid="{00000000-0005-0000-0000-00006F000000}"/>
    <cellStyle name="20% - Énfasis6 17" xfId="113" xr:uid="{00000000-0005-0000-0000-000070000000}"/>
    <cellStyle name="20% - Énfasis6 18" xfId="114" xr:uid="{00000000-0005-0000-0000-000071000000}"/>
    <cellStyle name="20% - Énfasis6 19" xfId="115" xr:uid="{00000000-0005-0000-0000-000072000000}"/>
    <cellStyle name="20% - Énfasis6 2" xfId="116" xr:uid="{00000000-0005-0000-0000-000073000000}"/>
    <cellStyle name="20% - Énfasis6 2 2" xfId="117" xr:uid="{00000000-0005-0000-0000-000074000000}"/>
    <cellStyle name="20% - Énfasis6 2 3" xfId="118" xr:uid="{00000000-0005-0000-0000-000075000000}"/>
    <cellStyle name="20% - Énfasis6 2 4" xfId="119" xr:uid="{00000000-0005-0000-0000-000076000000}"/>
    <cellStyle name="20% - Énfasis6 3" xfId="120" xr:uid="{00000000-0005-0000-0000-000077000000}"/>
    <cellStyle name="20% - Énfasis6 4" xfId="121" xr:uid="{00000000-0005-0000-0000-000078000000}"/>
    <cellStyle name="20% - Énfasis6 5" xfId="122" xr:uid="{00000000-0005-0000-0000-000079000000}"/>
    <cellStyle name="20% - Énfasis6 6" xfId="123" xr:uid="{00000000-0005-0000-0000-00007A000000}"/>
    <cellStyle name="20% - Énfasis6 7" xfId="124" xr:uid="{00000000-0005-0000-0000-00007B000000}"/>
    <cellStyle name="20% - Énfasis6 8" xfId="125" xr:uid="{00000000-0005-0000-0000-00007C000000}"/>
    <cellStyle name="20% - Énfasis6 9" xfId="126" xr:uid="{00000000-0005-0000-0000-00007D000000}"/>
    <cellStyle name="40% - Énfasis1 10" xfId="127" xr:uid="{00000000-0005-0000-0000-00007E000000}"/>
    <cellStyle name="40% - Énfasis1 11" xfId="128" xr:uid="{00000000-0005-0000-0000-00007F000000}"/>
    <cellStyle name="40% - Énfasis1 12" xfId="129" xr:uid="{00000000-0005-0000-0000-000080000000}"/>
    <cellStyle name="40% - Énfasis1 13" xfId="130" xr:uid="{00000000-0005-0000-0000-000081000000}"/>
    <cellStyle name="40% - Énfasis1 14" xfId="131" xr:uid="{00000000-0005-0000-0000-000082000000}"/>
    <cellStyle name="40% - Énfasis1 15" xfId="132" xr:uid="{00000000-0005-0000-0000-000083000000}"/>
    <cellStyle name="40% - Énfasis1 16" xfId="133" xr:uid="{00000000-0005-0000-0000-000084000000}"/>
    <cellStyle name="40% - Énfasis1 17" xfId="134" xr:uid="{00000000-0005-0000-0000-000085000000}"/>
    <cellStyle name="40% - Énfasis1 18" xfId="135" xr:uid="{00000000-0005-0000-0000-000086000000}"/>
    <cellStyle name="40% - Énfasis1 19" xfId="136" xr:uid="{00000000-0005-0000-0000-000087000000}"/>
    <cellStyle name="40% - Énfasis1 2" xfId="137" xr:uid="{00000000-0005-0000-0000-000088000000}"/>
    <cellStyle name="40% - Énfasis1 2 2" xfId="138" xr:uid="{00000000-0005-0000-0000-000089000000}"/>
    <cellStyle name="40% - Énfasis1 2 3" xfId="139" xr:uid="{00000000-0005-0000-0000-00008A000000}"/>
    <cellStyle name="40% - Énfasis1 2 4" xfId="140" xr:uid="{00000000-0005-0000-0000-00008B000000}"/>
    <cellStyle name="40% - Énfasis1 3" xfId="141" xr:uid="{00000000-0005-0000-0000-00008C000000}"/>
    <cellStyle name="40% - Énfasis1 4" xfId="142" xr:uid="{00000000-0005-0000-0000-00008D000000}"/>
    <cellStyle name="40% - Énfasis1 5" xfId="143" xr:uid="{00000000-0005-0000-0000-00008E000000}"/>
    <cellStyle name="40% - Énfasis1 6" xfId="144" xr:uid="{00000000-0005-0000-0000-00008F000000}"/>
    <cellStyle name="40% - Énfasis1 7" xfId="145" xr:uid="{00000000-0005-0000-0000-000090000000}"/>
    <cellStyle name="40% - Énfasis1 8" xfId="146" xr:uid="{00000000-0005-0000-0000-000091000000}"/>
    <cellStyle name="40% - Énfasis1 9" xfId="147" xr:uid="{00000000-0005-0000-0000-000092000000}"/>
    <cellStyle name="40% - Énfasis2 10" xfId="148" xr:uid="{00000000-0005-0000-0000-000093000000}"/>
    <cellStyle name="40% - Énfasis2 11" xfId="149" xr:uid="{00000000-0005-0000-0000-000094000000}"/>
    <cellStyle name="40% - Énfasis2 12" xfId="150" xr:uid="{00000000-0005-0000-0000-000095000000}"/>
    <cellStyle name="40% - Énfasis2 13" xfId="151" xr:uid="{00000000-0005-0000-0000-000096000000}"/>
    <cellStyle name="40% - Énfasis2 14" xfId="152" xr:uid="{00000000-0005-0000-0000-000097000000}"/>
    <cellStyle name="40% - Énfasis2 15" xfId="153" xr:uid="{00000000-0005-0000-0000-000098000000}"/>
    <cellStyle name="40% - Énfasis2 16" xfId="154" xr:uid="{00000000-0005-0000-0000-000099000000}"/>
    <cellStyle name="40% - Énfasis2 17" xfId="155" xr:uid="{00000000-0005-0000-0000-00009A000000}"/>
    <cellStyle name="40% - Énfasis2 18" xfId="156" xr:uid="{00000000-0005-0000-0000-00009B000000}"/>
    <cellStyle name="40% - Énfasis2 19" xfId="157" xr:uid="{00000000-0005-0000-0000-00009C000000}"/>
    <cellStyle name="40% - Énfasis2 2" xfId="158" xr:uid="{00000000-0005-0000-0000-00009D000000}"/>
    <cellStyle name="40% - Énfasis2 2 2" xfId="159" xr:uid="{00000000-0005-0000-0000-00009E000000}"/>
    <cellStyle name="40% - Énfasis2 2 3" xfId="160" xr:uid="{00000000-0005-0000-0000-00009F000000}"/>
    <cellStyle name="40% - Énfasis2 2 4" xfId="161" xr:uid="{00000000-0005-0000-0000-0000A0000000}"/>
    <cellStyle name="40% - Énfasis2 3" xfId="162" xr:uid="{00000000-0005-0000-0000-0000A1000000}"/>
    <cellStyle name="40% - Énfasis2 4" xfId="163" xr:uid="{00000000-0005-0000-0000-0000A2000000}"/>
    <cellStyle name="40% - Énfasis2 5" xfId="164" xr:uid="{00000000-0005-0000-0000-0000A3000000}"/>
    <cellStyle name="40% - Énfasis2 6" xfId="165" xr:uid="{00000000-0005-0000-0000-0000A4000000}"/>
    <cellStyle name="40% - Énfasis2 7" xfId="166" xr:uid="{00000000-0005-0000-0000-0000A5000000}"/>
    <cellStyle name="40% - Énfasis2 8" xfId="167" xr:uid="{00000000-0005-0000-0000-0000A6000000}"/>
    <cellStyle name="40% - Énfasis2 9" xfId="168" xr:uid="{00000000-0005-0000-0000-0000A7000000}"/>
    <cellStyle name="40% - Énfasis3 10" xfId="169" xr:uid="{00000000-0005-0000-0000-0000A8000000}"/>
    <cellStyle name="40% - Énfasis3 11" xfId="170" xr:uid="{00000000-0005-0000-0000-0000A9000000}"/>
    <cellStyle name="40% - Énfasis3 12" xfId="171" xr:uid="{00000000-0005-0000-0000-0000AA000000}"/>
    <cellStyle name="40% - Énfasis3 13" xfId="172" xr:uid="{00000000-0005-0000-0000-0000AB000000}"/>
    <cellStyle name="40% - Énfasis3 14" xfId="173" xr:uid="{00000000-0005-0000-0000-0000AC000000}"/>
    <cellStyle name="40% - Énfasis3 15" xfId="174" xr:uid="{00000000-0005-0000-0000-0000AD000000}"/>
    <cellStyle name="40% - Énfasis3 16" xfId="175" xr:uid="{00000000-0005-0000-0000-0000AE000000}"/>
    <cellStyle name="40% - Énfasis3 17" xfId="176" xr:uid="{00000000-0005-0000-0000-0000AF000000}"/>
    <cellStyle name="40% - Énfasis3 18" xfId="177" xr:uid="{00000000-0005-0000-0000-0000B0000000}"/>
    <cellStyle name="40% - Énfasis3 19" xfId="178" xr:uid="{00000000-0005-0000-0000-0000B1000000}"/>
    <cellStyle name="40% - Énfasis3 2" xfId="179" xr:uid="{00000000-0005-0000-0000-0000B2000000}"/>
    <cellStyle name="40% - Énfasis3 2 2" xfId="180" xr:uid="{00000000-0005-0000-0000-0000B3000000}"/>
    <cellStyle name="40% - Énfasis3 2 3" xfId="181" xr:uid="{00000000-0005-0000-0000-0000B4000000}"/>
    <cellStyle name="40% - Énfasis3 2 4" xfId="182" xr:uid="{00000000-0005-0000-0000-0000B5000000}"/>
    <cellStyle name="40% - Énfasis3 3" xfId="183" xr:uid="{00000000-0005-0000-0000-0000B6000000}"/>
    <cellStyle name="40% - Énfasis3 4" xfId="184" xr:uid="{00000000-0005-0000-0000-0000B7000000}"/>
    <cellStyle name="40% - Énfasis3 5" xfId="185" xr:uid="{00000000-0005-0000-0000-0000B8000000}"/>
    <cellStyle name="40% - Énfasis3 6" xfId="186" xr:uid="{00000000-0005-0000-0000-0000B9000000}"/>
    <cellStyle name="40% - Énfasis3 7" xfId="187" xr:uid="{00000000-0005-0000-0000-0000BA000000}"/>
    <cellStyle name="40% - Énfasis3 8" xfId="188" xr:uid="{00000000-0005-0000-0000-0000BB000000}"/>
    <cellStyle name="40% - Énfasis3 9" xfId="189" xr:uid="{00000000-0005-0000-0000-0000BC000000}"/>
    <cellStyle name="40% - Énfasis4 10" xfId="190" xr:uid="{00000000-0005-0000-0000-0000BD000000}"/>
    <cellStyle name="40% - Énfasis4 11" xfId="191" xr:uid="{00000000-0005-0000-0000-0000BE000000}"/>
    <cellStyle name="40% - Énfasis4 12" xfId="192" xr:uid="{00000000-0005-0000-0000-0000BF000000}"/>
    <cellStyle name="40% - Énfasis4 13" xfId="193" xr:uid="{00000000-0005-0000-0000-0000C0000000}"/>
    <cellStyle name="40% - Énfasis4 14" xfId="194" xr:uid="{00000000-0005-0000-0000-0000C1000000}"/>
    <cellStyle name="40% - Énfasis4 15" xfId="195" xr:uid="{00000000-0005-0000-0000-0000C2000000}"/>
    <cellStyle name="40% - Énfasis4 16" xfId="196" xr:uid="{00000000-0005-0000-0000-0000C3000000}"/>
    <cellStyle name="40% - Énfasis4 17" xfId="197" xr:uid="{00000000-0005-0000-0000-0000C4000000}"/>
    <cellStyle name="40% - Énfasis4 18" xfId="198" xr:uid="{00000000-0005-0000-0000-0000C5000000}"/>
    <cellStyle name="40% - Énfasis4 19" xfId="199" xr:uid="{00000000-0005-0000-0000-0000C6000000}"/>
    <cellStyle name="40% - Énfasis4 2" xfId="200" xr:uid="{00000000-0005-0000-0000-0000C7000000}"/>
    <cellStyle name="40% - Énfasis4 2 2" xfId="201" xr:uid="{00000000-0005-0000-0000-0000C8000000}"/>
    <cellStyle name="40% - Énfasis4 2 3" xfId="202" xr:uid="{00000000-0005-0000-0000-0000C9000000}"/>
    <cellStyle name="40% - Énfasis4 2 4" xfId="203" xr:uid="{00000000-0005-0000-0000-0000CA000000}"/>
    <cellStyle name="40% - Énfasis4 3" xfId="204" xr:uid="{00000000-0005-0000-0000-0000CB000000}"/>
    <cellStyle name="40% - Énfasis4 4" xfId="205" xr:uid="{00000000-0005-0000-0000-0000CC000000}"/>
    <cellStyle name="40% - Énfasis4 5" xfId="206" xr:uid="{00000000-0005-0000-0000-0000CD000000}"/>
    <cellStyle name="40% - Énfasis4 6" xfId="207" xr:uid="{00000000-0005-0000-0000-0000CE000000}"/>
    <cellStyle name="40% - Énfasis4 7" xfId="208" xr:uid="{00000000-0005-0000-0000-0000CF000000}"/>
    <cellStyle name="40% - Énfasis4 8" xfId="209" xr:uid="{00000000-0005-0000-0000-0000D0000000}"/>
    <cellStyle name="40% - Énfasis4 9" xfId="210" xr:uid="{00000000-0005-0000-0000-0000D1000000}"/>
    <cellStyle name="40% - Énfasis5 10" xfId="211" xr:uid="{00000000-0005-0000-0000-0000D2000000}"/>
    <cellStyle name="40% - Énfasis5 11" xfId="212" xr:uid="{00000000-0005-0000-0000-0000D3000000}"/>
    <cellStyle name="40% - Énfasis5 12" xfId="213" xr:uid="{00000000-0005-0000-0000-0000D4000000}"/>
    <cellStyle name="40% - Énfasis5 13" xfId="214" xr:uid="{00000000-0005-0000-0000-0000D5000000}"/>
    <cellStyle name="40% - Énfasis5 14" xfId="215" xr:uid="{00000000-0005-0000-0000-0000D6000000}"/>
    <cellStyle name="40% - Énfasis5 15" xfId="216" xr:uid="{00000000-0005-0000-0000-0000D7000000}"/>
    <cellStyle name="40% - Énfasis5 16" xfId="217" xr:uid="{00000000-0005-0000-0000-0000D8000000}"/>
    <cellStyle name="40% - Énfasis5 17" xfId="218" xr:uid="{00000000-0005-0000-0000-0000D9000000}"/>
    <cellStyle name="40% - Énfasis5 18" xfId="219" xr:uid="{00000000-0005-0000-0000-0000DA000000}"/>
    <cellStyle name="40% - Énfasis5 19" xfId="220" xr:uid="{00000000-0005-0000-0000-0000DB000000}"/>
    <cellStyle name="40% - Énfasis5 2" xfId="221" xr:uid="{00000000-0005-0000-0000-0000DC000000}"/>
    <cellStyle name="40% - Énfasis5 2 2" xfId="222" xr:uid="{00000000-0005-0000-0000-0000DD000000}"/>
    <cellStyle name="40% - Énfasis5 2 3" xfId="223" xr:uid="{00000000-0005-0000-0000-0000DE000000}"/>
    <cellStyle name="40% - Énfasis5 2 4" xfId="224" xr:uid="{00000000-0005-0000-0000-0000DF000000}"/>
    <cellStyle name="40% - Énfasis5 3" xfId="225" xr:uid="{00000000-0005-0000-0000-0000E0000000}"/>
    <cellStyle name="40% - Énfasis5 4" xfId="226" xr:uid="{00000000-0005-0000-0000-0000E1000000}"/>
    <cellStyle name="40% - Énfasis5 5" xfId="227" xr:uid="{00000000-0005-0000-0000-0000E2000000}"/>
    <cellStyle name="40% - Énfasis5 6" xfId="228" xr:uid="{00000000-0005-0000-0000-0000E3000000}"/>
    <cellStyle name="40% - Énfasis5 7" xfId="229" xr:uid="{00000000-0005-0000-0000-0000E4000000}"/>
    <cellStyle name="40% - Énfasis5 8" xfId="230" xr:uid="{00000000-0005-0000-0000-0000E5000000}"/>
    <cellStyle name="40% - Énfasis5 9" xfId="231" xr:uid="{00000000-0005-0000-0000-0000E6000000}"/>
    <cellStyle name="40% - Énfasis6 10" xfId="232" xr:uid="{00000000-0005-0000-0000-0000E7000000}"/>
    <cellStyle name="40% - Énfasis6 11" xfId="233" xr:uid="{00000000-0005-0000-0000-0000E8000000}"/>
    <cellStyle name="40% - Énfasis6 12" xfId="234" xr:uid="{00000000-0005-0000-0000-0000E9000000}"/>
    <cellStyle name="40% - Énfasis6 13" xfId="235" xr:uid="{00000000-0005-0000-0000-0000EA000000}"/>
    <cellStyle name="40% - Énfasis6 14" xfId="236" xr:uid="{00000000-0005-0000-0000-0000EB000000}"/>
    <cellStyle name="40% - Énfasis6 15" xfId="237" xr:uid="{00000000-0005-0000-0000-0000EC000000}"/>
    <cellStyle name="40% - Énfasis6 16" xfId="238" xr:uid="{00000000-0005-0000-0000-0000ED000000}"/>
    <cellStyle name="40% - Énfasis6 17" xfId="239" xr:uid="{00000000-0005-0000-0000-0000EE000000}"/>
    <cellStyle name="40% - Énfasis6 18" xfId="240" xr:uid="{00000000-0005-0000-0000-0000EF000000}"/>
    <cellStyle name="40% - Énfasis6 19" xfId="241" xr:uid="{00000000-0005-0000-0000-0000F0000000}"/>
    <cellStyle name="40% - Énfasis6 2" xfId="242" xr:uid="{00000000-0005-0000-0000-0000F1000000}"/>
    <cellStyle name="40% - Énfasis6 2 2" xfId="243" xr:uid="{00000000-0005-0000-0000-0000F2000000}"/>
    <cellStyle name="40% - Énfasis6 2 3" xfId="244" xr:uid="{00000000-0005-0000-0000-0000F3000000}"/>
    <cellStyle name="40% - Énfasis6 2 4" xfId="245" xr:uid="{00000000-0005-0000-0000-0000F4000000}"/>
    <cellStyle name="40% - Énfasis6 3" xfId="246" xr:uid="{00000000-0005-0000-0000-0000F5000000}"/>
    <cellStyle name="40% - Énfasis6 4" xfId="247" xr:uid="{00000000-0005-0000-0000-0000F6000000}"/>
    <cellStyle name="40% - Énfasis6 5" xfId="248" xr:uid="{00000000-0005-0000-0000-0000F7000000}"/>
    <cellStyle name="40% - Énfasis6 6" xfId="249" xr:uid="{00000000-0005-0000-0000-0000F8000000}"/>
    <cellStyle name="40% - Énfasis6 7" xfId="250" xr:uid="{00000000-0005-0000-0000-0000F9000000}"/>
    <cellStyle name="40% - Énfasis6 8" xfId="251" xr:uid="{00000000-0005-0000-0000-0000FA000000}"/>
    <cellStyle name="40% - Énfasis6 9" xfId="252" xr:uid="{00000000-0005-0000-0000-0000FB000000}"/>
    <cellStyle name="60% - Énfasis1 10" xfId="253" xr:uid="{00000000-0005-0000-0000-0000FC000000}"/>
    <cellStyle name="60% - Énfasis1 11" xfId="254" xr:uid="{00000000-0005-0000-0000-0000FD000000}"/>
    <cellStyle name="60% - Énfasis1 12" xfId="255" xr:uid="{00000000-0005-0000-0000-0000FE000000}"/>
    <cellStyle name="60% - Énfasis1 13" xfId="256" xr:uid="{00000000-0005-0000-0000-0000FF000000}"/>
    <cellStyle name="60% - Énfasis1 14" xfId="257" xr:uid="{00000000-0005-0000-0000-000000010000}"/>
    <cellStyle name="60% - Énfasis1 15" xfId="258" xr:uid="{00000000-0005-0000-0000-000001010000}"/>
    <cellStyle name="60% - Énfasis1 16" xfId="259" xr:uid="{00000000-0005-0000-0000-000002010000}"/>
    <cellStyle name="60% - Énfasis1 17" xfId="260" xr:uid="{00000000-0005-0000-0000-000003010000}"/>
    <cellStyle name="60% - Énfasis1 18" xfId="261" xr:uid="{00000000-0005-0000-0000-000004010000}"/>
    <cellStyle name="60% - Énfasis1 19" xfId="262" xr:uid="{00000000-0005-0000-0000-000005010000}"/>
    <cellStyle name="60% - Énfasis1 2" xfId="263" xr:uid="{00000000-0005-0000-0000-000006010000}"/>
    <cellStyle name="60% - Énfasis1 2 10" xfId="264" xr:uid="{00000000-0005-0000-0000-000007010000}"/>
    <cellStyle name="60% - Énfasis1 2 11" xfId="265" xr:uid="{00000000-0005-0000-0000-000008010000}"/>
    <cellStyle name="60% - Énfasis1 2 12" xfId="266" xr:uid="{00000000-0005-0000-0000-000009010000}"/>
    <cellStyle name="60% - Énfasis1 2 13" xfId="267" xr:uid="{00000000-0005-0000-0000-00000A010000}"/>
    <cellStyle name="60% - Énfasis1 2 14" xfId="268" xr:uid="{00000000-0005-0000-0000-00000B010000}"/>
    <cellStyle name="60% - Énfasis1 2 15" xfId="269" xr:uid="{00000000-0005-0000-0000-00000C010000}"/>
    <cellStyle name="60% - Énfasis1 2 16" xfId="270" xr:uid="{00000000-0005-0000-0000-00000D010000}"/>
    <cellStyle name="60% - Énfasis1 2 17" xfId="271" xr:uid="{00000000-0005-0000-0000-00000E010000}"/>
    <cellStyle name="60% - Énfasis1 2 18" xfId="272" xr:uid="{00000000-0005-0000-0000-00000F010000}"/>
    <cellStyle name="60% - Énfasis1 2 19" xfId="273" xr:uid="{00000000-0005-0000-0000-000010010000}"/>
    <cellStyle name="60% - Énfasis1 2 2" xfId="274" xr:uid="{00000000-0005-0000-0000-000011010000}"/>
    <cellStyle name="60% - Énfasis1 2 2 10" xfId="275" xr:uid="{00000000-0005-0000-0000-000012010000}"/>
    <cellStyle name="60% - Énfasis1 2 2 11" xfId="276" xr:uid="{00000000-0005-0000-0000-000013010000}"/>
    <cellStyle name="60% - Énfasis1 2 2 12" xfId="277" xr:uid="{00000000-0005-0000-0000-000014010000}"/>
    <cellStyle name="60% - Énfasis1 2 2 13" xfId="278" xr:uid="{00000000-0005-0000-0000-000015010000}"/>
    <cellStyle name="60% - Énfasis1 2 2 14" xfId="279" xr:uid="{00000000-0005-0000-0000-000016010000}"/>
    <cellStyle name="60% - Énfasis1 2 2 15" xfId="280" xr:uid="{00000000-0005-0000-0000-000017010000}"/>
    <cellStyle name="60% - Énfasis1 2 2 16" xfId="281" xr:uid="{00000000-0005-0000-0000-000018010000}"/>
    <cellStyle name="60% - Énfasis1 2 2 2" xfId="282" xr:uid="{00000000-0005-0000-0000-000019010000}"/>
    <cellStyle name="60% - Énfasis1 2 2 2 10" xfId="283" xr:uid="{00000000-0005-0000-0000-00001A010000}"/>
    <cellStyle name="60% - Énfasis1 2 2 2 11" xfId="284" xr:uid="{00000000-0005-0000-0000-00001B010000}"/>
    <cellStyle name="60% - Énfasis1 2 2 2 12" xfId="285" xr:uid="{00000000-0005-0000-0000-00001C010000}"/>
    <cellStyle name="60% - Énfasis1 2 2 2 13" xfId="286" xr:uid="{00000000-0005-0000-0000-00001D010000}"/>
    <cellStyle name="60% - Énfasis1 2 2 2 14" xfId="287" xr:uid="{00000000-0005-0000-0000-00001E010000}"/>
    <cellStyle name="60% - Énfasis1 2 2 2 15" xfId="288" xr:uid="{00000000-0005-0000-0000-00001F010000}"/>
    <cellStyle name="60% - Énfasis1 2 2 2 16" xfId="289" xr:uid="{00000000-0005-0000-0000-000020010000}"/>
    <cellStyle name="60% - Énfasis1 2 2 2 2" xfId="290" xr:uid="{00000000-0005-0000-0000-000021010000}"/>
    <cellStyle name="60% - Énfasis1 2 2 2 3" xfId="291" xr:uid="{00000000-0005-0000-0000-000022010000}"/>
    <cellStyle name="60% - Énfasis1 2 2 2 4" xfId="292" xr:uid="{00000000-0005-0000-0000-000023010000}"/>
    <cellStyle name="60% - Énfasis1 2 2 2 5" xfId="293" xr:uid="{00000000-0005-0000-0000-000024010000}"/>
    <cellStyle name="60% - Énfasis1 2 2 2 6" xfId="294" xr:uid="{00000000-0005-0000-0000-000025010000}"/>
    <cellStyle name="60% - Énfasis1 2 2 2 7" xfId="295" xr:uid="{00000000-0005-0000-0000-000026010000}"/>
    <cellStyle name="60% - Énfasis1 2 2 2 8" xfId="296" xr:uid="{00000000-0005-0000-0000-000027010000}"/>
    <cellStyle name="60% - Énfasis1 2 2 2 9" xfId="297" xr:uid="{00000000-0005-0000-0000-000028010000}"/>
    <cellStyle name="60% - Énfasis1 2 2 3" xfId="298" xr:uid="{00000000-0005-0000-0000-000029010000}"/>
    <cellStyle name="60% - Énfasis1 2 2 4" xfId="299" xr:uid="{00000000-0005-0000-0000-00002A010000}"/>
    <cellStyle name="60% - Énfasis1 2 2 5" xfId="300" xr:uid="{00000000-0005-0000-0000-00002B010000}"/>
    <cellStyle name="60% - Énfasis1 2 2 6" xfId="301" xr:uid="{00000000-0005-0000-0000-00002C010000}"/>
    <cellStyle name="60% - Énfasis1 2 2 7" xfId="302" xr:uid="{00000000-0005-0000-0000-00002D010000}"/>
    <cellStyle name="60% - Énfasis1 2 2 8" xfId="303" xr:uid="{00000000-0005-0000-0000-00002E010000}"/>
    <cellStyle name="60% - Énfasis1 2 2 9" xfId="304" xr:uid="{00000000-0005-0000-0000-00002F010000}"/>
    <cellStyle name="60% - Énfasis1 2 3" xfId="305" xr:uid="{00000000-0005-0000-0000-000030010000}"/>
    <cellStyle name="60% - Énfasis1 2 4" xfId="306" xr:uid="{00000000-0005-0000-0000-000031010000}"/>
    <cellStyle name="60% - Énfasis1 2 5" xfId="307" xr:uid="{00000000-0005-0000-0000-000032010000}"/>
    <cellStyle name="60% - Énfasis1 2 6" xfId="308" xr:uid="{00000000-0005-0000-0000-000033010000}"/>
    <cellStyle name="60% - Énfasis1 2 7" xfId="309" xr:uid="{00000000-0005-0000-0000-000034010000}"/>
    <cellStyle name="60% - Énfasis1 2 8" xfId="310" xr:uid="{00000000-0005-0000-0000-000035010000}"/>
    <cellStyle name="60% - Énfasis1 2 9" xfId="311" xr:uid="{00000000-0005-0000-0000-000036010000}"/>
    <cellStyle name="60% - Énfasis1 3" xfId="312" xr:uid="{00000000-0005-0000-0000-000037010000}"/>
    <cellStyle name="60% - Énfasis1 4" xfId="313" xr:uid="{00000000-0005-0000-0000-000038010000}"/>
    <cellStyle name="60% - Énfasis1 5" xfId="314" xr:uid="{00000000-0005-0000-0000-000039010000}"/>
    <cellStyle name="60% - Énfasis1 6" xfId="315" xr:uid="{00000000-0005-0000-0000-00003A010000}"/>
    <cellStyle name="60% - Énfasis1 7" xfId="316" xr:uid="{00000000-0005-0000-0000-00003B010000}"/>
    <cellStyle name="60% - Énfasis1 8" xfId="317" xr:uid="{00000000-0005-0000-0000-00003C010000}"/>
    <cellStyle name="60% - Énfasis1 9" xfId="318" xr:uid="{00000000-0005-0000-0000-00003D010000}"/>
    <cellStyle name="60% - Énfasis2 10" xfId="319" xr:uid="{00000000-0005-0000-0000-00003E010000}"/>
    <cellStyle name="60% - Énfasis2 11" xfId="320" xr:uid="{00000000-0005-0000-0000-00003F010000}"/>
    <cellStyle name="60% - Énfasis2 12" xfId="321" xr:uid="{00000000-0005-0000-0000-000040010000}"/>
    <cellStyle name="60% - Énfasis2 13" xfId="322" xr:uid="{00000000-0005-0000-0000-000041010000}"/>
    <cellStyle name="60% - Énfasis2 14" xfId="323" xr:uid="{00000000-0005-0000-0000-000042010000}"/>
    <cellStyle name="60% - Énfasis2 15" xfId="324" xr:uid="{00000000-0005-0000-0000-000043010000}"/>
    <cellStyle name="60% - Énfasis2 16" xfId="325" xr:uid="{00000000-0005-0000-0000-000044010000}"/>
    <cellStyle name="60% - Énfasis2 17" xfId="326" xr:uid="{00000000-0005-0000-0000-000045010000}"/>
    <cellStyle name="60% - Énfasis2 18" xfId="327" xr:uid="{00000000-0005-0000-0000-000046010000}"/>
    <cellStyle name="60% - Énfasis2 19" xfId="328" xr:uid="{00000000-0005-0000-0000-000047010000}"/>
    <cellStyle name="60% - Énfasis2 2" xfId="329" xr:uid="{00000000-0005-0000-0000-000048010000}"/>
    <cellStyle name="60% - Énfasis2 2 2" xfId="330" xr:uid="{00000000-0005-0000-0000-000049010000}"/>
    <cellStyle name="60% - Énfasis2 2 3" xfId="331" xr:uid="{00000000-0005-0000-0000-00004A010000}"/>
    <cellStyle name="60% - Énfasis2 2 4" xfId="332" xr:uid="{00000000-0005-0000-0000-00004B010000}"/>
    <cellStyle name="60% - Énfasis2 3" xfId="333" xr:uid="{00000000-0005-0000-0000-00004C010000}"/>
    <cellStyle name="60% - Énfasis2 4" xfId="334" xr:uid="{00000000-0005-0000-0000-00004D010000}"/>
    <cellStyle name="60% - Énfasis2 5" xfId="335" xr:uid="{00000000-0005-0000-0000-00004E010000}"/>
    <cellStyle name="60% - Énfasis2 6" xfId="336" xr:uid="{00000000-0005-0000-0000-00004F010000}"/>
    <cellStyle name="60% - Énfasis2 7" xfId="337" xr:uid="{00000000-0005-0000-0000-000050010000}"/>
    <cellStyle name="60% - Énfasis2 8" xfId="338" xr:uid="{00000000-0005-0000-0000-000051010000}"/>
    <cellStyle name="60% - Énfasis2 9" xfId="339" xr:uid="{00000000-0005-0000-0000-000052010000}"/>
    <cellStyle name="60% - Énfasis3 10" xfId="340" xr:uid="{00000000-0005-0000-0000-000053010000}"/>
    <cellStyle name="60% - Énfasis3 11" xfId="341" xr:uid="{00000000-0005-0000-0000-000054010000}"/>
    <cellStyle name="60% - Énfasis3 12" xfId="342" xr:uid="{00000000-0005-0000-0000-000055010000}"/>
    <cellStyle name="60% - Énfasis3 13" xfId="343" xr:uid="{00000000-0005-0000-0000-000056010000}"/>
    <cellStyle name="60% - Énfasis3 14" xfId="344" xr:uid="{00000000-0005-0000-0000-000057010000}"/>
    <cellStyle name="60% - Énfasis3 15" xfId="345" xr:uid="{00000000-0005-0000-0000-000058010000}"/>
    <cellStyle name="60% - Énfasis3 16" xfId="346" xr:uid="{00000000-0005-0000-0000-000059010000}"/>
    <cellStyle name="60% - Énfasis3 17" xfId="347" xr:uid="{00000000-0005-0000-0000-00005A010000}"/>
    <cellStyle name="60% - Énfasis3 18" xfId="348" xr:uid="{00000000-0005-0000-0000-00005B010000}"/>
    <cellStyle name="60% - Énfasis3 19" xfId="349" xr:uid="{00000000-0005-0000-0000-00005C010000}"/>
    <cellStyle name="60% - Énfasis3 2" xfId="350" xr:uid="{00000000-0005-0000-0000-00005D010000}"/>
    <cellStyle name="60% - Énfasis3 2 2" xfId="351" xr:uid="{00000000-0005-0000-0000-00005E010000}"/>
    <cellStyle name="60% - Énfasis3 2 3" xfId="352" xr:uid="{00000000-0005-0000-0000-00005F010000}"/>
    <cellStyle name="60% - Énfasis3 2 4" xfId="353" xr:uid="{00000000-0005-0000-0000-000060010000}"/>
    <cellStyle name="60% - Énfasis3 3" xfId="354" xr:uid="{00000000-0005-0000-0000-000061010000}"/>
    <cellStyle name="60% - Énfasis3 4" xfId="355" xr:uid="{00000000-0005-0000-0000-000062010000}"/>
    <cellStyle name="60% - Énfasis3 5" xfId="356" xr:uid="{00000000-0005-0000-0000-000063010000}"/>
    <cellStyle name="60% - Énfasis3 6" xfId="357" xr:uid="{00000000-0005-0000-0000-000064010000}"/>
    <cellStyle name="60% - Énfasis3 7" xfId="358" xr:uid="{00000000-0005-0000-0000-000065010000}"/>
    <cellStyle name="60% - Énfasis3 8" xfId="359" xr:uid="{00000000-0005-0000-0000-000066010000}"/>
    <cellStyle name="60% - Énfasis3 9" xfId="360" xr:uid="{00000000-0005-0000-0000-000067010000}"/>
    <cellStyle name="60% - Énfasis4 10" xfId="361" xr:uid="{00000000-0005-0000-0000-000068010000}"/>
    <cellStyle name="60% - Énfasis4 11" xfId="362" xr:uid="{00000000-0005-0000-0000-000069010000}"/>
    <cellStyle name="60% - Énfasis4 12" xfId="363" xr:uid="{00000000-0005-0000-0000-00006A010000}"/>
    <cellStyle name="60% - Énfasis4 13" xfId="364" xr:uid="{00000000-0005-0000-0000-00006B010000}"/>
    <cellStyle name="60% - Énfasis4 14" xfId="365" xr:uid="{00000000-0005-0000-0000-00006C010000}"/>
    <cellStyle name="60% - Énfasis4 15" xfId="366" xr:uid="{00000000-0005-0000-0000-00006D010000}"/>
    <cellStyle name="60% - Énfasis4 16" xfId="367" xr:uid="{00000000-0005-0000-0000-00006E010000}"/>
    <cellStyle name="60% - Énfasis4 17" xfId="368" xr:uid="{00000000-0005-0000-0000-00006F010000}"/>
    <cellStyle name="60% - Énfasis4 18" xfId="369" xr:uid="{00000000-0005-0000-0000-000070010000}"/>
    <cellStyle name="60% - Énfasis4 19" xfId="370" xr:uid="{00000000-0005-0000-0000-000071010000}"/>
    <cellStyle name="60% - Énfasis4 2" xfId="371" xr:uid="{00000000-0005-0000-0000-000072010000}"/>
    <cellStyle name="60% - Énfasis4 2 2" xfId="372" xr:uid="{00000000-0005-0000-0000-000073010000}"/>
    <cellStyle name="60% - Énfasis4 2 3" xfId="373" xr:uid="{00000000-0005-0000-0000-000074010000}"/>
    <cellStyle name="60% - Énfasis4 2 4" xfId="374" xr:uid="{00000000-0005-0000-0000-000075010000}"/>
    <cellStyle name="60% - Énfasis4 3" xfId="375" xr:uid="{00000000-0005-0000-0000-000076010000}"/>
    <cellStyle name="60% - Énfasis4 4" xfId="376" xr:uid="{00000000-0005-0000-0000-000077010000}"/>
    <cellStyle name="60% - Énfasis4 5" xfId="377" xr:uid="{00000000-0005-0000-0000-000078010000}"/>
    <cellStyle name="60% - Énfasis4 6" xfId="378" xr:uid="{00000000-0005-0000-0000-000079010000}"/>
    <cellStyle name="60% - Énfasis4 7" xfId="379" xr:uid="{00000000-0005-0000-0000-00007A010000}"/>
    <cellStyle name="60% - Énfasis4 8" xfId="380" xr:uid="{00000000-0005-0000-0000-00007B010000}"/>
    <cellStyle name="60% - Énfasis4 9" xfId="381" xr:uid="{00000000-0005-0000-0000-00007C010000}"/>
    <cellStyle name="60% - Énfasis5 10" xfId="382" xr:uid="{00000000-0005-0000-0000-00007D010000}"/>
    <cellStyle name="60% - Énfasis5 11" xfId="383" xr:uid="{00000000-0005-0000-0000-00007E010000}"/>
    <cellStyle name="60% - Énfasis5 12" xfId="384" xr:uid="{00000000-0005-0000-0000-00007F010000}"/>
    <cellStyle name="60% - Énfasis5 13" xfId="385" xr:uid="{00000000-0005-0000-0000-000080010000}"/>
    <cellStyle name="60% - Énfasis5 14" xfId="386" xr:uid="{00000000-0005-0000-0000-000081010000}"/>
    <cellStyle name="60% - Énfasis5 15" xfId="387" xr:uid="{00000000-0005-0000-0000-000082010000}"/>
    <cellStyle name="60% - Énfasis5 16" xfId="388" xr:uid="{00000000-0005-0000-0000-000083010000}"/>
    <cellStyle name="60% - Énfasis5 17" xfId="389" xr:uid="{00000000-0005-0000-0000-000084010000}"/>
    <cellStyle name="60% - Énfasis5 18" xfId="390" xr:uid="{00000000-0005-0000-0000-000085010000}"/>
    <cellStyle name="60% - Énfasis5 19" xfId="391" xr:uid="{00000000-0005-0000-0000-000086010000}"/>
    <cellStyle name="60% - Énfasis5 2" xfId="392" xr:uid="{00000000-0005-0000-0000-000087010000}"/>
    <cellStyle name="60% - Énfasis5 2 2" xfId="393" xr:uid="{00000000-0005-0000-0000-000088010000}"/>
    <cellStyle name="60% - Énfasis5 2 3" xfId="394" xr:uid="{00000000-0005-0000-0000-000089010000}"/>
    <cellStyle name="60% - Énfasis5 2 4" xfId="395" xr:uid="{00000000-0005-0000-0000-00008A010000}"/>
    <cellStyle name="60% - Énfasis5 3" xfId="396" xr:uid="{00000000-0005-0000-0000-00008B010000}"/>
    <cellStyle name="60% - Énfasis5 4" xfId="397" xr:uid="{00000000-0005-0000-0000-00008C010000}"/>
    <cellStyle name="60% - Énfasis5 5" xfId="398" xr:uid="{00000000-0005-0000-0000-00008D010000}"/>
    <cellStyle name="60% - Énfasis5 6" xfId="399" xr:uid="{00000000-0005-0000-0000-00008E010000}"/>
    <cellStyle name="60% - Énfasis5 7" xfId="400" xr:uid="{00000000-0005-0000-0000-00008F010000}"/>
    <cellStyle name="60% - Énfasis5 8" xfId="401" xr:uid="{00000000-0005-0000-0000-000090010000}"/>
    <cellStyle name="60% - Énfasis5 9" xfId="402" xr:uid="{00000000-0005-0000-0000-000091010000}"/>
    <cellStyle name="60% - Énfasis6 10" xfId="403" xr:uid="{00000000-0005-0000-0000-000092010000}"/>
    <cellStyle name="60% - Énfasis6 11" xfId="404" xr:uid="{00000000-0005-0000-0000-000093010000}"/>
    <cellStyle name="60% - Énfasis6 12" xfId="405" xr:uid="{00000000-0005-0000-0000-000094010000}"/>
    <cellStyle name="60% - Énfasis6 13" xfId="406" xr:uid="{00000000-0005-0000-0000-000095010000}"/>
    <cellStyle name="60% - Énfasis6 14" xfId="407" xr:uid="{00000000-0005-0000-0000-000096010000}"/>
    <cellStyle name="60% - Énfasis6 15" xfId="408" xr:uid="{00000000-0005-0000-0000-000097010000}"/>
    <cellStyle name="60% - Énfasis6 16" xfId="409" xr:uid="{00000000-0005-0000-0000-000098010000}"/>
    <cellStyle name="60% - Énfasis6 17" xfId="410" xr:uid="{00000000-0005-0000-0000-000099010000}"/>
    <cellStyle name="60% - Énfasis6 18" xfId="411" xr:uid="{00000000-0005-0000-0000-00009A010000}"/>
    <cellStyle name="60% - Énfasis6 19" xfId="412" xr:uid="{00000000-0005-0000-0000-00009B010000}"/>
    <cellStyle name="60% - Énfasis6 2" xfId="413" xr:uid="{00000000-0005-0000-0000-00009C010000}"/>
    <cellStyle name="60% - Énfasis6 2 2" xfId="414" xr:uid="{00000000-0005-0000-0000-00009D010000}"/>
    <cellStyle name="60% - Énfasis6 2 3" xfId="415" xr:uid="{00000000-0005-0000-0000-00009E010000}"/>
    <cellStyle name="60% - Énfasis6 2 4" xfId="416" xr:uid="{00000000-0005-0000-0000-00009F010000}"/>
    <cellStyle name="60% - Énfasis6 3" xfId="417" xr:uid="{00000000-0005-0000-0000-0000A0010000}"/>
    <cellStyle name="60% - Énfasis6 4" xfId="418" xr:uid="{00000000-0005-0000-0000-0000A1010000}"/>
    <cellStyle name="60% - Énfasis6 5" xfId="419" xr:uid="{00000000-0005-0000-0000-0000A2010000}"/>
    <cellStyle name="60% - Énfasis6 6" xfId="420" xr:uid="{00000000-0005-0000-0000-0000A3010000}"/>
    <cellStyle name="60% - Énfasis6 7" xfId="421" xr:uid="{00000000-0005-0000-0000-0000A4010000}"/>
    <cellStyle name="60% - Énfasis6 8" xfId="422" xr:uid="{00000000-0005-0000-0000-0000A5010000}"/>
    <cellStyle name="60% - Énfasis6 9" xfId="423" xr:uid="{00000000-0005-0000-0000-0000A6010000}"/>
    <cellStyle name="aa" xfId="424" xr:uid="{00000000-0005-0000-0000-0000A7010000}"/>
    <cellStyle name="aa 10" xfId="425" xr:uid="{00000000-0005-0000-0000-0000A8010000}"/>
    <cellStyle name="aa 11" xfId="426" xr:uid="{00000000-0005-0000-0000-0000A9010000}"/>
    <cellStyle name="aa 12" xfId="427" xr:uid="{00000000-0005-0000-0000-0000AA010000}"/>
    <cellStyle name="aa 13" xfId="428" xr:uid="{00000000-0005-0000-0000-0000AB010000}"/>
    <cellStyle name="aa 14" xfId="429" xr:uid="{00000000-0005-0000-0000-0000AC010000}"/>
    <cellStyle name="aa 15" xfId="430" xr:uid="{00000000-0005-0000-0000-0000AD010000}"/>
    <cellStyle name="aa 16" xfId="431" xr:uid="{00000000-0005-0000-0000-0000AE010000}"/>
    <cellStyle name="aa 17" xfId="432" xr:uid="{00000000-0005-0000-0000-0000AF010000}"/>
    <cellStyle name="aa 2" xfId="433" xr:uid="{00000000-0005-0000-0000-0000B0010000}"/>
    <cellStyle name="aa 2 10" xfId="434" xr:uid="{00000000-0005-0000-0000-0000B1010000}"/>
    <cellStyle name="aa 2 11" xfId="435" xr:uid="{00000000-0005-0000-0000-0000B2010000}"/>
    <cellStyle name="aa 2 12" xfId="436" xr:uid="{00000000-0005-0000-0000-0000B3010000}"/>
    <cellStyle name="aa 2 13" xfId="437" xr:uid="{00000000-0005-0000-0000-0000B4010000}"/>
    <cellStyle name="aa 2 14" xfId="438" xr:uid="{00000000-0005-0000-0000-0000B5010000}"/>
    <cellStyle name="aa 2 15" xfId="439" xr:uid="{00000000-0005-0000-0000-0000B6010000}"/>
    <cellStyle name="aa 2 16" xfId="440" xr:uid="{00000000-0005-0000-0000-0000B7010000}"/>
    <cellStyle name="aa 2 2" xfId="441" xr:uid="{00000000-0005-0000-0000-0000B8010000}"/>
    <cellStyle name="aa 2 3" xfId="442" xr:uid="{00000000-0005-0000-0000-0000B9010000}"/>
    <cellStyle name="aa 2 4" xfId="443" xr:uid="{00000000-0005-0000-0000-0000BA010000}"/>
    <cellStyle name="aa 2 5" xfId="444" xr:uid="{00000000-0005-0000-0000-0000BB010000}"/>
    <cellStyle name="aa 2 6" xfId="445" xr:uid="{00000000-0005-0000-0000-0000BC010000}"/>
    <cellStyle name="aa 2 7" xfId="446" xr:uid="{00000000-0005-0000-0000-0000BD010000}"/>
    <cellStyle name="aa 2 8" xfId="447" xr:uid="{00000000-0005-0000-0000-0000BE010000}"/>
    <cellStyle name="aa 2 9" xfId="448" xr:uid="{00000000-0005-0000-0000-0000BF010000}"/>
    <cellStyle name="aa 3" xfId="449" xr:uid="{00000000-0005-0000-0000-0000C0010000}"/>
    <cellStyle name="aa 4" xfId="450" xr:uid="{00000000-0005-0000-0000-0000C1010000}"/>
    <cellStyle name="aa 5" xfId="451" xr:uid="{00000000-0005-0000-0000-0000C2010000}"/>
    <cellStyle name="aa 6" xfId="452" xr:uid="{00000000-0005-0000-0000-0000C3010000}"/>
    <cellStyle name="aa 7" xfId="453" xr:uid="{00000000-0005-0000-0000-0000C4010000}"/>
    <cellStyle name="aa 8" xfId="454" xr:uid="{00000000-0005-0000-0000-0000C5010000}"/>
    <cellStyle name="aa 9" xfId="455" xr:uid="{00000000-0005-0000-0000-0000C6010000}"/>
    <cellStyle name="arial 14;negrit" xfId="456" xr:uid="{00000000-0005-0000-0000-0000C7010000}"/>
    <cellStyle name="Border Heavy" xfId="457" xr:uid="{00000000-0005-0000-0000-0000C8010000}"/>
    <cellStyle name="Border Heavy 2" xfId="458" xr:uid="{00000000-0005-0000-0000-0000C9010000}"/>
    <cellStyle name="Buena 10" xfId="459" xr:uid="{00000000-0005-0000-0000-0000CA010000}"/>
    <cellStyle name="Buena 11" xfId="460" xr:uid="{00000000-0005-0000-0000-0000CB010000}"/>
    <cellStyle name="Buena 12" xfId="461" xr:uid="{00000000-0005-0000-0000-0000CC010000}"/>
    <cellStyle name="Buena 13" xfId="462" xr:uid="{00000000-0005-0000-0000-0000CD010000}"/>
    <cellStyle name="Buena 14" xfId="463" xr:uid="{00000000-0005-0000-0000-0000CE010000}"/>
    <cellStyle name="Buena 15" xfId="464" xr:uid="{00000000-0005-0000-0000-0000CF010000}"/>
    <cellStyle name="Buena 16" xfId="465" xr:uid="{00000000-0005-0000-0000-0000D0010000}"/>
    <cellStyle name="Buena 17" xfId="466" xr:uid="{00000000-0005-0000-0000-0000D1010000}"/>
    <cellStyle name="Buena 18" xfId="467" xr:uid="{00000000-0005-0000-0000-0000D2010000}"/>
    <cellStyle name="Buena 19" xfId="468" xr:uid="{00000000-0005-0000-0000-0000D3010000}"/>
    <cellStyle name="Buena 2" xfId="469" xr:uid="{00000000-0005-0000-0000-0000D4010000}"/>
    <cellStyle name="Buena 2 2" xfId="470" xr:uid="{00000000-0005-0000-0000-0000D5010000}"/>
    <cellStyle name="Buena 2 3" xfId="471" xr:uid="{00000000-0005-0000-0000-0000D6010000}"/>
    <cellStyle name="Buena 2 4" xfId="472" xr:uid="{00000000-0005-0000-0000-0000D7010000}"/>
    <cellStyle name="Buena 3" xfId="473" xr:uid="{00000000-0005-0000-0000-0000D8010000}"/>
    <cellStyle name="Buena 4" xfId="474" xr:uid="{00000000-0005-0000-0000-0000D9010000}"/>
    <cellStyle name="Buena 5" xfId="475" xr:uid="{00000000-0005-0000-0000-0000DA010000}"/>
    <cellStyle name="Buena 6" xfId="476" xr:uid="{00000000-0005-0000-0000-0000DB010000}"/>
    <cellStyle name="Buena 7" xfId="477" xr:uid="{00000000-0005-0000-0000-0000DC010000}"/>
    <cellStyle name="Buena 8" xfId="478" xr:uid="{00000000-0005-0000-0000-0000DD010000}"/>
    <cellStyle name="Buena 9" xfId="479" xr:uid="{00000000-0005-0000-0000-0000DE010000}"/>
    <cellStyle name="Cálculo 10" xfId="480" xr:uid="{00000000-0005-0000-0000-0000DF010000}"/>
    <cellStyle name="Cálculo 11" xfId="481" xr:uid="{00000000-0005-0000-0000-0000E0010000}"/>
    <cellStyle name="Cálculo 12" xfId="482" xr:uid="{00000000-0005-0000-0000-0000E1010000}"/>
    <cellStyle name="Cálculo 13" xfId="483" xr:uid="{00000000-0005-0000-0000-0000E2010000}"/>
    <cellStyle name="Cálculo 14" xfId="484" xr:uid="{00000000-0005-0000-0000-0000E3010000}"/>
    <cellStyle name="Cálculo 15" xfId="485" xr:uid="{00000000-0005-0000-0000-0000E4010000}"/>
    <cellStyle name="Cálculo 16" xfId="486" xr:uid="{00000000-0005-0000-0000-0000E5010000}"/>
    <cellStyle name="Cálculo 17" xfId="487" xr:uid="{00000000-0005-0000-0000-0000E6010000}"/>
    <cellStyle name="Cálculo 18" xfId="488" xr:uid="{00000000-0005-0000-0000-0000E7010000}"/>
    <cellStyle name="Cálculo 19" xfId="489" xr:uid="{00000000-0005-0000-0000-0000E8010000}"/>
    <cellStyle name="Cálculo 2" xfId="490" xr:uid="{00000000-0005-0000-0000-0000E9010000}"/>
    <cellStyle name="Cálculo 2 2" xfId="491" xr:uid="{00000000-0005-0000-0000-0000EA010000}"/>
    <cellStyle name="Cálculo 2 3" xfId="492" xr:uid="{00000000-0005-0000-0000-0000EB010000}"/>
    <cellStyle name="Cálculo 2 4" xfId="493" xr:uid="{00000000-0005-0000-0000-0000EC010000}"/>
    <cellStyle name="Cálculo 3" xfId="494" xr:uid="{00000000-0005-0000-0000-0000ED010000}"/>
    <cellStyle name="Cálculo 4" xfId="495" xr:uid="{00000000-0005-0000-0000-0000EE010000}"/>
    <cellStyle name="Cálculo 5" xfId="496" xr:uid="{00000000-0005-0000-0000-0000EF010000}"/>
    <cellStyle name="Cálculo 6" xfId="497" xr:uid="{00000000-0005-0000-0000-0000F0010000}"/>
    <cellStyle name="Cálculo 7" xfId="498" xr:uid="{00000000-0005-0000-0000-0000F1010000}"/>
    <cellStyle name="Cálculo 8" xfId="499" xr:uid="{00000000-0005-0000-0000-0000F2010000}"/>
    <cellStyle name="Cálculo 9" xfId="500" xr:uid="{00000000-0005-0000-0000-0000F3010000}"/>
    <cellStyle name="Celda de comprobación 10" xfId="501" xr:uid="{00000000-0005-0000-0000-0000F4010000}"/>
    <cellStyle name="Celda de comprobación 11" xfId="502" xr:uid="{00000000-0005-0000-0000-0000F5010000}"/>
    <cellStyle name="Celda de comprobación 12" xfId="503" xr:uid="{00000000-0005-0000-0000-0000F6010000}"/>
    <cellStyle name="Celda de comprobación 13" xfId="504" xr:uid="{00000000-0005-0000-0000-0000F7010000}"/>
    <cellStyle name="Celda de comprobación 14" xfId="505" xr:uid="{00000000-0005-0000-0000-0000F8010000}"/>
    <cellStyle name="Celda de comprobación 15" xfId="506" xr:uid="{00000000-0005-0000-0000-0000F9010000}"/>
    <cellStyle name="Celda de comprobación 16" xfId="507" xr:uid="{00000000-0005-0000-0000-0000FA010000}"/>
    <cellStyle name="Celda de comprobación 17" xfId="508" xr:uid="{00000000-0005-0000-0000-0000FB010000}"/>
    <cellStyle name="Celda de comprobación 18" xfId="509" xr:uid="{00000000-0005-0000-0000-0000FC010000}"/>
    <cellStyle name="Celda de comprobación 19" xfId="510" xr:uid="{00000000-0005-0000-0000-0000FD010000}"/>
    <cellStyle name="Celda de comprobación 2" xfId="511" xr:uid="{00000000-0005-0000-0000-0000FE010000}"/>
    <cellStyle name="Celda de comprobación 2 2" xfId="512" xr:uid="{00000000-0005-0000-0000-0000FF010000}"/>
    <cellStyle name="Celda de comprobación 2 3" xfId="513" xr:uid="{00000000-0005-0000-0000-000000020000}"/>
    <cellStyle name="Celda de comprobación 2 4" xfId="514" xr:uid="{00000000-0005-0000-0000-000001020000}"/>
    <cellStyle name="Celda de comprobación 3" xfId="515" xr:uid="{00000000-0005-0000-0000-000002020000}"/>
    <cellStyle name="Celda de comprobación 4" xfId="516" xr:uid="{00000000-0005-0000-0000-000003020000}"/>
    <cellStyle name="Celda de comprobación 5" xfId="517" xr:uid="{00000000-0005-0000-0000-000004020000}"/>
    <cellStyle name="Celda de comprobación 6" xfId="518" xr:uid="{00000000-0005-0000-0000-000005020000}"/>
    <cellStyle name="Celda de comprobación 7" xfId="519" xr:uid="{00000000-0005-0000-0000-000006020000}"/>
    <cellStyle name="Celda de comprobación 8" xfId="520" xr:uid="{00000000-0005-0000-0000-000007020000}"/>
    <cellStyle name="Celda de comprobación 9" xfId="521" xr:uid="{00000000-0005-0000-0000-000008020000}"/>
    <cellStyle name="Celda vinculada 10" xfId="522" xr:uid="{00000000-0005-0000-0000-000009020000}"/>
    <cellStyle name="Celda vinculada 11" xfId="523" xr:uid="{00000000-0005-0000-0000-00000A020000}"/>
    <cellStyle name="Celda vinculada 12" xfId="524" xr:uid="{00000000-0005-0000-0000-00000B020000}"/>
    <cellStyle name="Celda vinculada 13" xfId="525" xr:uid="{00000000-0005-0000-0000-00000C020000}"/>
    <cellStyle name="Celda vinculada 14" xfId="526" xr:uid="{00000000-0005-0000-0000-00000D020000}"/>
    <cellStyle name="Celda vinculada 15" xfId="527" xr:uid="{00000000-0005-0000-0000-00000E020000}"/>
    <cellStyle name="Celda vinculada 16" xfId="528" xr:uid="{00000000-0005-0000-0000-00000F020000}"/>
    <cellStyle name="Celda vinculada 17" xfId="529" xr:uid="{00000000-0005-0000-0000-000010020000}"/>
    <cellStyle name="Celda vinculada 18" xfId="530" xr:uid="{00000000-0005-0000-0000-000011020000}"/>
    <cellStyle name="Celda vinculada 19" xfId="531" xr:uid="{00000000-0005-0000-0000-000012020000}"/>
    <cellStyle name="Celda vinculada 2" xfId="532" xr:uid="{00000000-0005-0000-0000-000013020000}"/>
    <cellStyle name="Celda vinculada 2 2" xfId="533" xr:uid="{00000000-0005-0000-0000-000014020000}"/>
    <cellStyle name="Celda vinculada 2 3" xfId="534" xr:uid="{00000000-0005-0000-0000-000015020000}"/>
    <cellStyle name="Celda vinculada 2 4" xfId="535" xr:uid="{00000000-0005-0000-0000-000016020000}"/>
    <cellStyle name="Celda vinculada 3" xfId="536" xr:uid="{00000000-0005-0000-0000-000017020000}"/>
    <cellStyle name="Celda vinculada 4" xfId="537" xr:uid="{00000000-0005-0000-0000-000018020000}"/>
    <cellStyle name="Celda vinculada 5" xfId="538" xr:uid="{00000000-0005-0000-0000-000019020000}"/>
    <cellStyle name="Celda vinculada 6" xfId="539" xr:uid="{00000000-0005-0000-0000-00001A020000}"/>
    <cellStyle name="Celda vinculada 7" xfId="540" xr:uid="{00000000-0005-0000-0000-00001B020000}"/>
    <cellStyle name="Celda vinculada 8" xfId="541" xr:uid="{00000000-0005-0000-0000-00001C020000}"/>
    <cellStyle name="Celda vinculada 9" xfId="542" xr:uid="{00000000-0005-0000-0000-00001D020000}"/>
    <cellStyle name="ColumnHeaderNormal" xfId="543" xr:uid="{00000000-0005-0000-0000-00001E020000}"/>
    <cellStyle name="ColumnHeaderNormal 2" xfId="544" xr:uid="{00000000-0005-0000-0000-00001F020000}"/>
    <cellStyle name="Coma0" xfId="545" xr:uid="{00000000-0005-0000-0000-000020020000}"/>
    <cellStyle name="Coma0 10" xfId="546" xr:uid="{00000000-0005-0000-0000-000021020000}"/>
    <cellStyle name="Coma0 11" xfId="547" xr:uid="{00000000-0005-0000-0000-000022020000}"/>
    <cellStyle name="Coma0 12" xfId="548" xr:uid="{00000000-0005-0000-0000-000023020000}"/>
    <cellStyle name="Coma0 13" xfId="549" xr:uid="{00000000-0005-0000-0000-000024020000}"/>
    <cellStyle name="Coma0 14" xfId="550" xr:uid="{00000000-0005-0000-0000-000025020000}"/>
    <cellStyle name="Coma0 15" xfId="551" xr:uid="{00000000-0005-0000-0000-000026020000}"/>
    <cellStyle name="Coma0 16" xfId="552" xr:uid="{00000000-0005-0000-0000-000027020000}"/>
    <cellStyle name="Coma0 17" xfId="553" xr:uid="{00000000-0005-0000-0000-000028020000}"/>
    <cellStyle name="Coma0 2" xfId="554" xr:uid="{00000000-0005-0000-0000-000029020000}"/>
    <cellStyle name="Coma0 2 10" xfId="555" xr:uid="{00000000-0005-0000-0000-00002A020000}"/>
    <cellStyle name="Coma0 2 11" xfId="556" xr:uid="{00000000-0005-0000-0000-00002B020000}"/>
    <cellStyle name="Coma0 2 12" xfId="557" xr:uid="{00000000-0005-0000-0000-00002C020000}"/>
    <cellStyle name="Coma0 2 13" xfId="558" xr:uid="{00000000-0005-0000-0000-00002D020000}"/>
    <cellStyle name="Coma0 2 14" xfId="559" xr:uid="{00000000-0005-0000-0000-00002E020000}"/>
    <cellStyle name="Coma0 2 15" xfId="560" xr:uid="{00000000-0005-0000-0000-00002F020000}"/>
    <cellStyle name="Coma0 2 16" xfId="561" xr:uid="{00000000-0005-0000-0000-000030020000}"/>
    <cellStyle name="Coma0 2 2" xfId="562" xr:uid="{00000000-0005-0000-0000-000031020000}"/>
    <cellStyle name="Coma0 2 3" xfId="563" xr:uid="{00000000-0005-0000-0000-000032020000}"/>
    <cellStyle name="Coma0 2 4" xfId="564" xr:uid="{00000000-0005-0000-0000-000033020000}"/>
    <cellStyle name="Coma0 2 5" xfId="565" xr:uid="{00000000-0005-0000-0000-000034020000}"/>
    <cellStyle name="Coma0 2 6" xfId="566" xr:uid="{00000000-0005-0000-0000-000035020000}"/>
    <cellStyle name="Coma0 2 7" xfId="567" xr:uid="{00000000-0005-0000-0000-000036020000}"/>
    <cellStyle name="Coma0 2 8" xfId="568" xr:uid="{00000000-0005-0000-0000-000037020000}"/>
    <cellStyle name="Coma0 2 9" xfId="569" xr:uid="{00000000-0005-0000-0000-000038020000}"/>
    <cellStyle name="Coma0 3" xfId="570" xr:uid="{00000000-0005-0000-0000-000039020000}"/>
    <cellStyle name="Coma0 4" xfId="571" xr:uid="{00000000-0005-0000-0000-00003A020000}"/>
    <cellStyle name="Coma0 5" xfId="572" xr:uid="{00000000-0005-0000-0000-00003B020000}"/>
    <cellStyle name="Coma0 6" xfId="573" xr:uid="{00000000-0005-0000-0000-00003C020000}"/>
    <cellStyle name="Coma0 7" xfId="574" xr:uid="{00000000-0005-0000-0000-00003D020000}"/>
    <cellStyle name="Coma0 8" xfId="575" xr:uid="{00000000-0005-0000-0000-00003E020000}"/>
    <cellStyle name="Coma0 9" xfId="576" xr:uid="{00000000-0005-0000-0000-00003F020000}"/>
    <cellStyle name="Coma1" xfId="577" xr:uid="{00000000-0005-0000-0000-000040020000}"/>
    <cellStyle name="Coma1 10" xfId="578" xr:uid="{00000000-0005-0000-0000-000041020000}"/>
    <cellStyle name="Coma1 11" xfId="579" xr:uid="{00000000-0005-0000-0000-000042020000}"/>
    <cellStyle name="Coma1 12" xfId="580" xr:uid="{00000000-0005-0000-0000-000043020000}"/>
    <cellStyle name="Coma1 13" xfId="581" xr:uid="{00000000-0005-0000-0000-000044020000}"/>
    <cellStyle name="Coma1 14" xfId="582" xr:uid="{00000000-0005-0000-0000-000045020000}"/>
    <cellStyle name="Coma1 15" xfId="583" xr:uid="{00000000-0005-0000-0000-000046020000}"/>
    <cellStyle name="Coma1 16" xfId="584" xr:uid="{00000000-0005-0000-0000-000047020000}"/>
    <cellStyle name="Coma1 17" xfId="585" xr:uid="{00000000-0005-0000-0000-000048020000}"/>
    <cellStyle name="Coma1 2" xfId="586" xr:uid="{00000000-0005-0000-0000-000049020000}"/>
    <cellStyle name="Coma1 2 10" xfId="587" xr:uid="{00000000-0005-0000-0000-00004A020000}"/>
    <cellStyle name="Coma1 2 11" xfId="588" xr:uid="{00000000-0005-0000-0000-00004B020000}"/>
    <cellStyle name="Coma1 2 12" xfId="589" xr:uid="{00000000-0005-0000-0000-00004C020000}"/>
    <cellStyle name="Coma1 2 13" xfId="590" xr:uid="{00000000-0005-0000-0000-00004D020000}"/>
    <cellStyle name="Coma1 2 14" xfId="591" xr:uid="{00000000-0005-0000-0000-00004E020000}"/>
    <cellStyle name="Coma1 2 15" xfId="592" xr:uid="{00000000-0005-0000-0000-00004F020000}"/>
    <cellStyle name="Coma1 2 16" xfId="593" xr:uid="{00000000-0005-0000-0000-000050020000}"/>
    <cellStyle name="Coma1 2 2" xfId="594" xr:uid="{00000000-0005-0000-0000-000051020000}"/>
    <cellStyle name="Coma1 2 3" xfId="595" xr:uid="{00000000-0005-0000-0000-000052020000}"/>
    <cellStyle name="Coma1 2 4" xfId="596" xr:uid="{00000000-0005-0000-0000-000053020000}"/>
    <cellStyle name="Coma1 2 5" xfId="597" xr:uid="{00000000-0005-0000-0000-000054020000}"/>
    <cellStyle name="Coma1 2 6" xfId="598" xr:uid="{00000000-0005-0000-0000-000055020000}"/>
    <cellStyle name="Coma1 2 7" xfId="599" xr:uid="{00000000-0005-0000-0000-000056020000}"/>
    <cellStyle name="Coma1 2 8" xfId="600" xr:uid="{00000000-0005-0000-0000-000057020000}"/>
    <cellStyle name="Coma1 2 9" xfId="601" xr:uid="{00000000-0005-0000-0000-000058020000}"/>
    <cellStyle name="Coma1 3" xfId="602" xr:uid="{00000000-0005-0000-0000-000059020000}"/>
    <cellStyle name="Coma1 4" xfId="603" xr:uid="{00000000-0005-0000-0000-00005A020000}"/>
    <cellStyle name="Coma1 5" xfId="604" xr:uid="{00000000-0005-0000-0000-00005B020000}"/>
    <cellStyle name="Coma1 6" xfId="605" xr:uid="{00000000-0005-0000-0000-00005C020000}"/>
    <cellStyle name="Coma1 7" xfId="606" xr:uid="{00000000-0005-0000-0000-00005D020000}"/>
    <cellStyle name="Coma1 8" xfId="607" xr:uid="{00000000-0005-0000-0000-00005E020000}"/>
    <cellStyle name="Coma1 9" xfId="608" xr:uid="{00000000-0005-0000-0000-00005F020000}"/>
    <cellStyle name="Date" xfId="609" xr:uid="{00000000-0005-0000-0000-000060020000}"/>
    <cellStyle name="Decimal_0dp 2" xfId="610" xr:uid="{00000000-0005-0000-0000-000061020000}"/>
    <cellStyle name="Encabezado 4 10" xfId="611" xr:uid="{00000000-0005-0000-0000-000062020000}"/>
    <cellStyle name="Encabezado 4 11" xfId="612" xr:uid="{00000000-0005-0000-0000-000063020000}"/>
    <cellStyle name="Encabezado 4 12" xfId="613" xr:uid="{00000000-0005-0000-0000-000064020000}"/>
    <cellStyle name="Encabezado 4 13" xfId="614" xr:uid="{00000000-0005-0000-0000-000065020000}"/>
    <cellStyle name="Encabezado 4 14" xfId="615" xr:uid="{00000000-0005-0000-0000-000066020000}"/>
    <cellStyle name="Encabezado 4 15" xfId="616" xr:uid="{00000000-0005-0000-0000-000067020000}"/>
    <cellStyle name="Encabezado 4 16" xfId="617" xr:uid="{00000000-0005-0000-0000-000068020000}"/>
    <cellStyle name="Encabezado 4 17" xfId="618" xr:uid="{00000000-0005-0000-0000-000069020000}"/>
    <cellStyle name="Encabezado 4 18" xfId="619" xr:uid="{00000000-0005-0000-0000-00006A020000}"/>
    <cellStyle name="Encabezado 4 19" xfId="620" xr:uid="{00000000-0005-0000-0000-00006B020000}"/>
    <cellStyle name="Encabezado 4 2" xfId="621" xr:uid="{00000000-0005-0000-0000-00006C020000}"/>
    <cellStyle name="Encabezado 4 2 2" xfId="622" xr:uid="{00000000-0005-0000-0000-00006D020000}"/>
    <cellStyle name="Encabezado 4 2 3" xfId="623" xr:uid="{00000000-0005-0000-0000-00006E020000}"/>
    <cellStyle name="Encabezado 4 2 4" xfId="624" xr:uid="{00000000-0005-0000-0000-00006F020000}"/>
    <cellStyle name="Encabezado 4 3" xfId="625" xr:uid="{00000000-0005-0000-0000-000070020000}"/>
    <cellStyle name="Encabezado 4 4" xfId="626" xr:uid="{00000000-0005-0000-0000-000071020000}"/>
    <cellStyle name="Encabezado 4 5" xfId="627" xr:uid="{00000000-0005-0000-0000-000072020000}"/>
    <cellStyle name="Encabezado 4 6" xfId="628" xr:uid="{00000000-0005-0000-0000-000073020000}"/>
    <cellStyle name="Encabezado 4 7" xfId="629" xr:uid="{00000000-0005-0000-0000-000074020000}"/>
    <cellStyle name="Encabezado 4 8" xfId="630" xr:uid="{00000000-0005-0000-0000-000075020000}"/>
    <cellStyle name="Encabezado 4 9" xfId="631" xr:uid="{00000000-0005-0000-0000-000076020000}"/>
    <cellStyle name="Énfasis1 10" xfId="632" xr:uid="{00000000-0005-0000-0000-000077020000}"/>
    <cellStyle name="Énfasis1 11" xfId="633" xr:uid="{00000000-0005-0000-0000-000078020000}"/>
    <cellStyle name="Énfasis1 12" xfId="634" xr:uid="{00000000-0005-0000-0000-000079020000}"/>
    <cellStyle name="Énfasis1 13" xfId="635" xr:uid="{00000000-0005-0000-0000-00007A020000}"/>
    <cellStyle name="Énfasis1 14" xfId="636" xr:uid="{00000000-0005-0000-0000-00007B020000}"/>
    <cellStyle name="Énfasis1 15" xfId="637" xr:uid="{00000000-0005-0000-0000-00007C020000}"/>
    <cellStyle name="Énfasis1 16" xfId="638" xr:uid="{00000000-0005-0000-0000-00007D020000}"/>
    <cellStyle name="Énfasis1 17" xfId="639" xr:uid="{00000000-0005-0000-0000-00007E020000}"/>
    <cellStyle name="Énfasis1 18" xfId="640" xr:uid="{00000000-0005-0000-0000-00007F020000}"/>
    <cellStyle name="Énfasis1 19" xfId="641" xr:uid="{00000000-0005-0000-0000-000080020000}"/>
    <cellStyle name="Énfasis1 2" xfId="642" xr:uid="{00000000-0005-0000-0000-000081020000}"/>
    <cellStyle name="Énfasis1 2 2" xfId="643" xr:uid="{00000000-0005-0000-0000-000082020000}"/>
    <cellStyle name="Énfasis1 2 3" xfId="644" xr:uid="{00000000-0005-0000-0000-000083020000}"/>
    <cellStyle name="Énfasis1 2 4" xfId="645" xr:uid="{00000000-0005-0000-0000-000084020000}"/>
    <cellStyle name="Énfasis1 3" xfId="646" xr:uid="{00000000-0005-0000-0000-000085020000}"/>
    <cellStyle name="Énfasis1 4" xfId="647" xr:uid="{00000000-0005-0000-0000-000086020000}"/>
    <cellStyle name="Énfasis1 5" xfId="648" xr:uid="{00000000-0005-0000-0000-000087020000}"/>
    <cellStyle name="Énfasis1 6" xfId="649" xr:uid="{00000000-0005-0000-0000-000088020000}"/>
    <cellStyle name="Énfasis1 7" xfId="650" xr:uid="{00000000-0005-0000-0000-000089020000}"/>
    <cellStyle name="Énfasis1 8" xfId="651" xr:uid="{00000000-0005-0000-0000-00008A020000}"/>
    <cellStyle name="Énfasis1 9" xfId="652" xr:uid="{00000000-0005-0000-0000-00008B020000}"/>
    <cellStyle name="Énfasis2 10" xfId="653" xr:uid="{00000000-0005-0000-0000-00008C020000}"/>
    <cellStyle name="Énfasis2 11" xfId="654" xr:uid="{00000000-0005-0000-0000-00008D020000}"/>
    <cellStyle name="Énfasis2 12" xfId="655" xr:uid="{00000000-0005-0000-0000-00008E020000}"/>
    <cellStyle name="Énfasis2 13" xfId="656" xr:uid="{00000000-0005-0000-0000-00008F020000}"/>
    <cellStyle name="Énfasis2 14" xfId="657" xr:uid="{00000000-0005-0000-0000-000090020000}"/>
    <cellStyle name="Énfasis2 15" xfId="658" xr:uid="{00000000-0005-0000-0000-000091020000}"/>
    <cellStyle name="Énfasis2 16" xfId="659" xr:uid="{00000000-0005-0000-0000-000092020000}"/>
    <cellStyle name="Énfasis2 17" xfId="660" xr:uid="{00000000-0005-0000-0000-000093020000}"/>
    <cellStyle name="Énfasis2 18" xfId="661" xr:uid="{00000000-0005-0000-0000-000094020000}"/>
    <cellStyle name="Énfasis2 19" xfId="662" xr:uid="{00000000-0005-0000-0000-000095020000}"/>
    <cellStyle name="Énfasis2 2" xfId="663" xr:uid="{00000000-0005-0000-0000-000096020000}"/>
    <cellStyle name="Énfasis2 2 2" xfId="664" xr:uid="{00000000-0005-0000-0000-000097020000}"/>
    <cellStyle name="Énfasis2 2 3" xfId="665" xr:uid="{00000000-0005-0000-0000-000098020000}"/>
    <cellStyle name="Énfasis2 2 4" xfId="666" xr:uid="{00000000-0005-0000-0000-000099020000}"/>
    <cellStyle name="Énfasis2 3" xfId="667" xr:uid="{00000000-0005-0000-0000-00009A020000}"/>
    <cellStyle name="Énfasis2 4" xfId="668" xr:uid="{00000000-0005-0000-0000-00009B020000}"/>
    <cellStyle name="Énfasis2 5" xfId="669" xr:uid="{00000000-0005-0000-0000-00009C020000}"/>
    <cellStyle name="Énfasis2 6" xfId="670" xr:uid="{00000000-0005-0000-0000-00009D020000}"/>
    <cellStyle name="Énfasis2 7" xfId="671" xr:uid="{00000000-0005-0000-0000-00009E020000}"/>
    <cellStyle name="Énfasis2 8" xfId="672" xr:uid="{00000000-0005-0000-0000-00009F020000}"/>
    <cellStyle name="Énfasis2 9" xfId="673" xr:uid="{00000000-0005-0000-0000-0000A0020000}"/>
    <cellStyle name="Énfasis3 10" xfId="674" xr:uid="{00000000-0005-0000-0000-0000A1020000}"/>
    <cellStyle name="Énfasis3 11" xfId="675" xr:uid="{00000000-0005-0000-0000-0000A2020000}"/>
    <cellStyle name="Énfasis3 12" xfId="676" xr:uid="{00000000-0005-0000-0000-0000A3020000}"/>
    <cellStyle name="Énfasis3 13" xfId="677" xr:uid="{00000000-0005-0000-0000-0000A4020000}"/>
    <cellStyle name="Énfasis3 14" xfId="678" xr:uid="{00000000-0005-0000-0000-0000A5020000}"/>
    <cellStyle name="Énfasis3 15" xfId="679" xr:uid="{00000000-0005-0000-0000-0000A6020000}"/>
    <cellStyle name="Énfasis3 16" xfId="680" xr:uid="{00000000-0005-0000-0000-0000A7020000}"/>
    <cellStyle name="Énfasis3 17" xfId="681" xr:uid="{00000000-0005-0000-0000-0000A8020000}"/>
    <cellStyle name="Énfasis3 18" xfId="682" xr:uid="{00000000-0005-0000-0000-0000A9020000}"/>
    <cellStyle name="Énfasis3 19" xfId="683" xr:uid="{00000000-0005-0000-0000-0000AA020000}"/>
    <cellStyle name="Énfasis3 2" xfId="684" xr:uid="{00000000-0005-0000-0000-0000AB020000}"/>
    <cellStyle name="Énfasis3 2 2" xfId="685" xr:uid="{00000000-0005-0000-0000-0000AC020000}"/>
    <cellStyle name="Énfasis3 2 3" xfId="686" xr:uid="{00000000-0005-0000-0000-0000AD020000}"/>
    <cellStyle name="Énfasis3 2 4" xfId="687" xr:uid="{00000000-0005-0000-0000-0000AE020000}"/>
    <cellStyle name="Énfasis3 3" xfId="688" xr:uid="{00000000-0005-0000-0000-0000AF020000}"/>
    <cellStyle name="Énfasis3 4" xfId="689" xr:uid="{00000000-0005-0000-0000-0000B0020000}"/>
    <cellStyle name="Énfasis3 5" xfId="690" xr:uid="{00000000-0005-0000-0000-0000B1020000}"/>
    <cellStyle name="Énfasis3 6" xfId="691" xr:uid="{00000000-0005-0000-0000-0000B2020000}"/>
    <cellStyle name="Énfasis3 7" xfId="692" xr:uid="{00000000-0005-0000-0000-0000B3020000}"/>
    <cellStyle name="Énfasis3 8" xfId="693" xr:uid="{00000000-0005-0000-0000-0000B4020000}"/>
    <cellStyle name="Énfasis3 9" xfId="694" xr:uid="{00000000-0005-0000-0000-0000B5020000}"/>
    <cellStyle name="Énfasis4 10" xfId="695" xr:uid="{00000000-0005-0000-0000-0000B6020000}"/>
    <cellStyle name="Énfasis4 11" xfId="696" xr:uid="{00000000-0005-0000-0000-0000B7020000}"/>
    <cellStyle name="Énfasis4 12" xfId="697" xr:uid="{00000000-0005-0000-0000-0000B8020000}"/>
    <cellStyle name="Énfasis4 13" xfId="698" xr:uid="{00000000-0005-0000-0000-0000B9020000}"/>
    <cellStyle name="Énfasis4 14" xfId="699" xr:uid="{00000000-0005-0000-0000-0000BA020000}"/>
    <cellStyle name="Énfasis4 15" xfId="700" xr:uid="{00000000-0005-0000-0000-0000BB020000}"/>
    <cellStyle name="Énfasis4 16" xfId="701" xr:uid="{00000000-0005-0000-0000-0000BC020000}"/>
    <cellStyle name="Énfasis4 17" xfId="702" xr:uid="{00000000-0005-0000-0000-0000BD020000}"/>
    <cellStyle name="Énfasis4 18" xfId="703" xr:uid="{00000000-0005-0000-0000-0000BE020000}"/>
    <cellStyle name="Énfasis4 19" xfId="704" xr:uid="{00000000-0005-0000-0000-0000BF020000}"/>
    <cellStyle name="Énfasis4 2" xfId="705" xr:uid="{00000000-0005-0000-0000-0000C0020000}"/>
    <cellStyle name="Énfasis4 2 2" xfId="706" xr:uid="{00000000-0005-0000-0000-0000C1020000}"/>
    <cellStyle name="Énfasis4 2 3" xfId="707" xr:uid="{00000000-0005-0000-0000-0000C2020000}"/>
    <cellStyle name="Énfasis4 2 4" xfId="708" xr:uid="{00000000-0005-0000-0000-0000C3020000}"/>
    <cellStyle name="Énfasis4 3" xfId="709" xr:uid="{00000000-0005-0000-0000-0000C4020000}"/>
    <cellStyle name="Énfasis4 4" xfId="710" xr:uid="{00000000-0005-0000-0000-0000C5020000}"/>
    <cellStyle name="Énfasis4 5" xfId="711" xr:uid="{00000000-0005-0000-0000-0000C6020000}"/>
    <cellStyle name="Énfasis4 6" xfId="712" xr:uid="{00000000-0005-0000-0000-0000C7020000}"/>
    <cellStyle name="Énfasis4 7" xfId="713" xr:uid="{00000000-0005-0000-0000-0000C8020000}"/>
    <cellStyle name="Énfasis4 8" xfId="714" xr:uid="{00000000-0005-0000-0000-0000C9020000}"/>
    <cellStyle name="Énfasis4 9" xfId="715" xr:uid="{00000000-0005-0000-0000-0000CA020000}"/>
    <cellStyle name="Énfasis5 10" xfId="716" xr:uid="{00000000-0005-0000-0000-0000CB020000}"/>
    <cellStyle name="Énfasis5 11" xfId="717" xr:uid="{00000000-0005-0000-0000-0000CC020000}"/>
    <cellStyle name="Énfasis5 12" xfId="718" xr:uid="{00000000-0005-0000-0000-0000CD020000}"/>
    <cellStyle name="Énfasis5 13" xfId="719" xr:uid="{00000000-0005-0000-0000-0000CE020000}"/>
    <cellStyle name="Énfasis5 14" xfId="720" xr:uid="{00000000-0005-0000-0000-0000CF020000}"/>
    <cellStyle name="Énfasis5 15" xfId="721" xr:uid="{00000000-0005-0000-0000-0000D0020000}"/>
    <cellStyle name="Énfasis5 16" xfId="722" xr:uid="{00000000-0005-0000-0000-0000D1020000}"/>
    <cellStyle name="Énfasis5 17" xfId="723" xr:uid="{00000000-0005-0000-0000-0000D2020000}"/>
    <cellStyle name="Énfasis5 18" xfId="724" xr:uid="{00000000-0005-0000-0000-0000D3020000}"/>
    <cellStyle name="Énfasis5 19" xfId="725" xr:uid="{00000000-0005-0000-0000-0000D4020000}"/>
    <cellStyle name="Énfasis5 2" xfId="726" xr:uid="{00000000-0005-0000-0000-0000D5020000}"/>
    <cellStyle name="Énfasis5 2 2" xfId="727" xr:uid="{00000000-0005-0000-0000-0000D6020000}"/>
    <cellStyle name="Énfasis5 2 3" xfId="728" xr:uid="{00000000-0005-0000-0000-0000D7020000}"/>
    <cellStyle name="Énfasis5 2 4" xfId="729" xr:uid="{00000000-0005-0000-0000-0000D8020000}"/>
    <cellStyle name="Énfasis5 3" xfId="730" xr:uid="{00000000-0005-0000-0000-0000D9020000}"/>
    <cellStyle name="Énfasis5 4" xfId="731" xr:uid="{00000000-0005-0000-0000-0000DA020000}"/>
    <cellStyle name="Énfasis5 5" xfId="732" xr:uid="{00000000-0005-0000-0000-0000DB020000}"/>
    <cellStyle name="Énfasis5 6" xfId="733" xr:uid="{00000000-0005-0000-0000-0000DC020000}"/>
    <cellStyle name="Énfasis5 7" xfId="734" xr:uid="{00000000-0005-0000-0000-0000DD020000}"/>
    <cellStyle name="Énfasis5 8" xfId="735" xr:uid="{00000000-0005-0000-0000-0000DE020000}"/>
    <cellStyle name="Énfasis5 9" xfId="736" xr:uid="{00000000-0005-0000-0000-0000DF020000}"/>
    <cellStyle name="Énfasis6 10" xfId="737" xr:uid="{00000000-0005-0000-0000-0000E0020000}"/>
    <cellStyle name="Énfasis6 11" xfId="738" xr:uid="{00000000-0005-0000-0000-0000E1020000}"/>
    <cellStyle name="Énfasis6 12" xfId="739" xr:uid="{00000000-0005-0000-0000-0000E2020000}"/>
    <cellStyle name="Énfasis6 13" xfId="740" xr:uid="{00000000-0005-0000-0000-0000E3020000}"/>
    <cellStyle name="Énfasis6 14" xfId="741" xr:uid="{00000000-0005-0000-0000-0000E4020000}"/>
    <cellStyle name="Énfasis6 15" xfId="742" xr:uid="{00000000-0005-0000-0000-0000E5020000}"/>
    <cellStyle name="Énfasis6 16" xfId="743" xr:uid="{00000000-0005-0000-0000-0000E6020000}"/>
    <cellStyle name="Énfasis6 17" xfId="744" xr:uid="{00000000-0005-0000-0000-0000E7020000}"/>
    <cellStyle name="Énfasis6 18" xfId="745" xr:uid="{00000000-0005-0000-0000-0000E8020000}"/>
    <cellStyle name="Énfasis6 19" xfId="746" xr:uid="{00000000-0005-0000-0000-0000E9020000}"/>
    <cellStyle name="Énfasis6 2" xfId="747" xr:uid="{00000000-0005-0000-0000-0000EA020000}"/>
    <cellStyle name="Énfasis6 2 2" xfId="748" xr:uid="{00000000-0005-0000-0000-0000EB020000}"/>
    <cellStyle name="Énfasis6 2 3" xfId="749" xr:uid="{00000000-0005-0000-0000-0000EC020000}"/>
    <cellStyle name="Énfasis6 2 4" xfId="750" xr:uid="{00000000-0005-0000-0000-0000ED020000}"/>
    <cellStyle name="Énfasis6 3" xfId="751" xr:uid="{00000000-0005-0000-0000-0000EE020000}"/>
    <cellStyle name="Énfasis6 4" xfId="752" xr:uid="{00000000-0005-0000-0000-0000EF020000}"/>
    <cellStyle name="Énfasis6 5" xfId="753" xr:uid="{00000000-0005-0000-0000-0000F0020000}"/>
    <cellStyle name="Énfasis6 6" xfId="754" xr:uid="{00000000-0005-0000-0000-0000F1020000}"/>
    <cellStyle name="Énfasis6 7" xfId="755" xr:uid="{00000000-0005-0000-0000-0000F2020000}"/>
    <cellStyle name="Énfasis6 8" xfId="756" xr:uid="{00000000-0005-0000-0000-0000F3020000}"/>
    <cellStyle name="Énfasis6 9" xfId="757" xr:uid="{00000000-0005-0000-0000-0000F4020000}"/>
    <cellStyle name="Entrada 10" xfId="758" xr:uid="{00000000-0005-0000-0000-0000F5020000}"/>
    <cellStyle name="Entrada 11" xfId="759" xr:uid="{00000000-0005-0000-0000-0000F6020000}"/>
    <cellStyle name="Entrada 12" xfId="760" xr:uid="{00000000-0005-0000-0000-0000F7020000}"/>
    <cellStyle name="Entrada 13" xfId="761" xr:uid="{00000000-0005-0000-0000-0000F8020000}"/>
    <cellStyle name="Entrada 14" xfId="762" xr:uid="{00000000-0005-0000-0000-0000F9020000}"/>
    <cellStyle name="Entrada 15" xfId="763" xr:uid="{00000000-0005-0000-0000-0000FA020000}"/>
    <cellStyle name="Entrada 16" xfId="764" xr:uid="{00000000-0005-0000-0000-0000FB020000}"/>
    <cellStyle name="Entrada 17" xfId="765" xr:uid="{00000000-0005-0000-0000-0000FC020000}"/>
    <cellStyle name="Entrada 18" xfId="766" xr:uid="{00000000-0005-0000-0000-0000FD020000}"/>
    <cellStyle name="Entrada 19" xfId="767" xr:uid="{00000000-0005-0000-0000-0000FE020000}"/>
    <cellStyle name="Entrada 2" xfId="768" xr:uid="{00000000-0005-0000-0000-0000FF020000}"/>
    <cellStyle name="Entrada 2 2" xfId="769" xr:uid="{00000000-0005-0000-0000-000000030000}"/>
    <cellStyle name="Entrada 2 3" xfId="770" xr:uid="{00000000-0005-0000-0000-000001030000}"/>
    <cellStyle name="Entrada 2 4" xfId="771" xr:uid="{00000000-0005-0000-0000-000002030000}"/>
    <cellStyle name="Entrada 3" xfId="772" xr:uid="{00000000-0005-0000-0000-000003030000}"/>
    <cellStyle name="Entrada 4" xfId="773" xr:uid="{00000000-0005-0000-0000-000004030000}"/>
    <cellStyle name="Entrada 5" xfId="774" xr:uid="{00000000-0005-0000-0000-000005030000}"/>
    <cellStyle name="Entrada 6" xfId="775" xr:uid="{00000000-0005-0000-0000-000006030000}"/>
    <cellStyle name="Entrada 7" xfId="776" xr:uid="{00000000-0005-0000-0000-000007030000}"/>
    <cellStyle name="Entrada 8" xfId="777" xr:uid="{00000000-0005-0000-0000-000008030000}"/>
    <cellStyle name="Entrada 9" xfId="778" xr:uid="{00000000-0005-0000-0000-000009030000}"/>
    <cellStyle name="Euro" xfId="779" xr:uid="{00000000-0005-0000-0000-00000A030000}"/>
    <cellStyle name="Euro 10" xfId="780" xr:uid="{00000000-0005-0000-0000-00000B030000}"/>
    <cellStyle name="Euro 11" xfId="781" xr:uid="{00000000-0005-0000-0000-00000C030000}"/>
    <cellStyle name="Euro 12" xfId="782" xr:uid="{00000000-0005-0000-0000-00000D030000}"/>
    <cellStyle name="Euro 13" xfId="783" xr:uid="{00000000-0005-0000-0000-00000E030000}"/>
    <cellStyle name="Euro 14" xfId="784" xr:uid="{00000000-0005-0000-0000-00000F030000}"/>
    <cellStyle name="Euro 15" xfId="785" xr:uid="{00000000-0005-0000-0000-000010030000}"/>
    <cellStyle name="Euro 16" xfId="786" xr:uid="{00000000-0005-0000-0000-000011030000}"/>
    <cellStyle name="Euro 17" xfId="787" xr:uid="{00000000-0005-0000-0000-000012030000}"/>
    <cellStyle name="Euro 2" xfId="788" xr:uid="{00000000-0005-0000-0000-000013030000}"/>
    <cellStyle name="Euro 2 10" xfId="789" xr:uid="{00000000-0005-0000-0000-000014030000}"/>
    <cellStyle name="Euro 2 11" xfId="790" xr:uid="{00000000-0005-0000-0000-000015030000}"/>
    <cellStyle name="Euro 2 12" xfId="791" xr:uid="{00000000-0005-0000-0000-000016030000}"/>
    <cellStyle name="Euro 2 13" xfId="792" xr:uid="{00000000-0005-0000-0000-000017030000}"/>
    <cellStyle name="Euro 2 14" xfId="793" xr:uid="{00000000-0005-0000-0000-000018030000}"/>
    <cellStyle name="Euro 2 15" xfId="794" xr:uid="{00000000-0005-0000-0000-000019030000}"/>
    <cellStyle name="Euro 2 16" xfId="795" xr:uid="{00000000-0005-0000-0000-00001A030000}"/>
    <cellStyle name="Euro 2 2" xfId="796" xr:uid="{00000000-0005-0000-0000-00001B030000}"/>
    <cellStyle name="Euro 2 3" xfId="797" xr:uid="{00000000-0005-0000-0000-00001C030000}"/>
    <cellStyle name="Euro 2 4" xfId="798" xr:uid="{00000000-0005-0000-0000-00001D030000}"/>
    <cellStyle name="Euro 2 5" xfId="799" xr:uid="{00000000-0005-0000-0000-00001E030000}"/>
    <cellStyle name="Euro 2 6" xfId="800" xr:uid="{00000000-0005-0000-0000-00001F030000}"/>
    <cellStyle name="Euro 2 7" xfId="801" xr:uid="{00000000-0005-0000-0000-000020030000}"/>
    <cellStyle name="Euro 2 8" xfId="802" xr:uid="{00000000-0005-0000-0000-000021030000}"/>
    <cellStyle name="Euro 2 9" xfId="803" xr:uid="{00000000-0005-0000-0000-000022030000}"/>
    <cellStyle name="Euro 3" xfId="804" xr:uid="{00000000-0005-0000-0000-000023030000}"/>
    <cellStyle name="Euro 4" xfId="805" xr:uid="{00000000-0005-0000-0000-000024030000}"/>
    <cellStyle name="Euro 5" xfId="806" xr:uid="{00000000-0005-0000-0000-000025030000}"/>
    <cellStyle name="Euro 6" xfId="807" xr:uid="{00000000-0005-0000-0000-000026030000}"/>
    <cellStyle name="Euro 7" xfId="808" xr:uid="{00000000-0005-0000-0000-000027030000}"/>
    <cellStyle name="Euro 8" xfId="809" xr:uid="{00000000-0005-0000-0000-000028030000}"/>
    <cellStyle name="Euro 9" xfId="810" xr:uid="{00000000-0005-0000-0000-000029030000}"/>
    <cellStyle name="Euro_Múltiplos - Label - Nacho" xfId="811" xr:uid="{00000000-0005-0000-0000-00002A030000}"/>
    <cellStyle name="Fixed" xfId="812" xr:uid="{00000000-0005-0000-0000-00002B030000}"/>
    <cellStyle name="Fixed 10" xfId="813" xr:uid="{00000000-0005-0000-0000-00002C030000}"/>
    <cellStyle name="Fixed 11" xfId="814" xr:uid="{00000000-0005-0000-0000-00002D030000}"/>
    <cellStyle name="Fixed 12" xfId="815" xr:uid="{00000000-0005-0000-0000-00002E030000}"/>
    <cellStyle name="Fixed 13" xfId="816" xr:uid="{00000000-0005-0000-0000-00002F030000}"/>
    <cellStyle name="Fixed 14" xfId="817" xr:uid="{00000000-0005-0000-0000-000030030000}"/>
    <cellStyle name="Fixed 15" xfId="818" xr:uid="{00000000-0005-0000-0000-000031030000}"/>
    <cellStyle name="Fixed 16" xfId="819" xr:uid="{00000000-0005-0000-0000-000032030000}"/>
    <cellStyle name="Fixed 17" xfId="820" xr:uid="{00000000-0005-0000-0000-000033030000}"/>
    <cellStyle name="Fixed 2" xfId="821" xr:uid="{00000000-0005-0000-0000-000034030000}"/>
    <cellStyle name="Fixed 2 10" xfId="822" xr:uid="{00000000-0005-0000-0000-000035030000}"/>
    <cellStyle name="Fixed 2 11" xfId="823" xr:uid="{00000000-0005-0000-0000-000036030000}"/>
    <cellStyle name="Fixed 2 12" xfId="824" xr:uid="{00000000-0005-0000-0000-000037030000}"/>
    <cellStyle name="Fixed 2 13" xfId="825" xr:uid="{00000000-0005-0000-0000-000038030000}"/>
    <cellStyle name="Fixed 2 14" xfId="826" xr:uid="{00000000-0005-0000-0000-000039030000}"/>
    <cellStyle name="Fixed 2 15" xfId="827" xr:uid="{00000000-0005-0000-0000-00003A030000}"/>
    <cellStyle name="Fixed 2 16" xfId="828" xr:uid="{00000000-0005-0000-0000-00003B030000}"/>
    <cellStyle name="Fixed 2 2" xfId="829" xr:uid="{00000000-0005-0000-0000-00003C030000}"/>
    <cellStyle name="Fixed 2 3" xfId="830" xr:uid="{00000000-0005-0000-0000-00003D030000}"/>
    <cellStyle name="Fixed 2 4" xfId="831" xr:uid="{00000000-0005-0000-0000-00003E030000}"/>
    <cellStyle name="Fixed 2 5" xfId="832" xr:uid="{00000000-0005-0000-0000-00003F030000}"/>
    <cellStyle name="Fixed 2 6" xfId="833" xr:uid="{00000000-0005-0000-0000-000040030000}"/>
    <cellStyle name="Fixed 2 7" xfId="834" xr:uid="{00000000-0005-0000-0000-000041030000}"/>
    <cellStyle name="Fixed 2 8" xfId="835" xr:uid="{00000000-0005-0000-0000-000042030000}"/>
    <cellStyle name="Fixed 2 9" xfId="836" xr:uid="{00000000-0005-0000-0000-000043030000}"/>
    <cellStyle name="Fixed 3" xfId="837" xr:uid="{00000000-0005-0000-0000-000044030000}"/>
    <cellStyle name="Fixed 4" xfId="838" xr:uid="{00000000-0005-0000-0000-000045030000}"/>
    <cellStyle name="Fixed 5" xfId="839" xr:uid="{00000000-0005-0000-0000-000046030000}"/>
    <cellStyle name="Fixed 6" xfId="840" xr:uid="{00000000-0005-0000-0000-000047030000}"/>
    <cellStyle name="Fixed 7" xfId="841" xr:uid="{00000000-0005-0000-0000-000048030000}"/>
    <cellStyle name="Fixed 8" xfId="842" xr:uid="{00000000-0005-0000-0000-000049030000}"/>
    <cellStyle name="Fixed 9" xfId="843" xr:uid="{00000000-0005-0000-0000-00004A030000}"/>
    <cellStyle name="font12" xfId="844" xr:uid="{00000000-0005-0000-0000-00004B030000}"/>
    <cellStyle name="font14" xfId="845" xr:uid="{00000000-0005-0000-0000-00004C030000}"/>
    <cellStyle name="gcd" xfId="846" xr:uid="{00000000-0005-0000-0000-00004D030000}"/>
    <cellStyle name="HEADER" xfId="847" xr:uid="{00000000-0005-0000-0000-00004E030000}"/>
    <cellStyle name="Heading1" xfId="848" xr:uid="{00000000-0005-0000-0000-00004F030000}"/>
    <cellStyle name="Heading1 10" xfId="849" xr:uid="{00000000-0005-0000-0000-000050030000}"/>
    <cellStyle name="Heading1 11" xfId="850" xr:uid="{00000000-0005-0000-0000-000051030000}"/>
    <cellStyle name="Heading1 12" xfId="851" xr:uid="{00000000-0005-0000-0000-000052030000}"/>
    <cellStyle name="Heading1 13" xfId="852" xr:uid="{00000000-0005-0000-0000-000053030000}"/>
    <cellStyle name="Heading1 14" xfId="853" xr:uid="{00000000-0005-0000-0000-000054030000}"/>
    <cellStyle name="Heading1 15" xfId="854" xr:uid="{00000000-0005-0000-0000-000055030000}"/>
    <cellStyle name="Heading1 16" xfId="855" xr:uid="{00000000-0005-0000-0000-000056030000}"/>
    <cellStyle name="Heading1 17" xfId="856" xr:uid="{00000000-0005-0000-0000-000057030000}"/>
    <cellStyle name="Heading1 2" xfId="857" xr:uid="{00000000-0005-0000-0000-000058030000}"/>
    <cellStyle name="Heading1 2 10" xfId="858" xr:uid="{00000000-0005-0000-0000-000059030000}"/>
    <cellStyle name="Heading1 2 11" xfId="859" xr:uid="{00000000-0005-0000-0000-00005A030000}"/>
    <cellStyle name="Heading1 2 12" xfId="860" xr:uid="{00000000-0005-0000-0000-00005B030000}"/>
    <cellStyle name="Heading1 2 13" xfId="861" xr:uid="{00000000-0005-0000-0000-00005C030000}"/>
    <cellStyle name="Heading1 2 14" xfId="862" xr:uid="{00000000-0005-0000-0000-00005D030000}"/>
    <cellStyle name="Heading1 2 15" xfId="863" xr:uid="{00000000-0005-0000-0000-00005E030000}"/>
    <cellStyle name="Heading1 2 16" xfId="864" xr:uid="{00000000-0005-0000-0000-00005F030000}"/>
    <cellStyle name="Heading1 2 2" xfId="865" xr:uid="{00000000-0005-0000-0000-000060030000}"/>
    <cellStyle name="Heading1 2 3" xfId="866" xr:uid="{00000000-0005-0000-0000-000061030000}"/>
    <cellStyle name="Heading1 2 4" xfId="867" xr:uid="{00000000-0005-0000-0000-000062030000}"/>
    <cellStyle name="Heading1 2 5" xfId="868" xr:uid="{00000000-0005-0000-0000-000063030000}"/>
    <cellStyle name="Heading1 2 6" xfId="869" xr:uid="{00000000-0005-0000-0000-000064030000}"/>
    <cellStyle name="Heading1 2 7" xfId="870" xr:uid="{00000000-0005-0000-0000-000065030000}"/>
    <cellStyle name="Heading1 2 8" xfId="871" xr:uid="{00000000-0005-0000-0000-000066030000}"/>
    <cellStyle name="Heading1 2 9" xfId="872" xr:uid="{00000000-0005-0000-0000-000067030000}"/>
    <cellStyle name="Heading1 3" xfId="873" xr:uid="{00000000-0005-0000-0000-000068030000}"/>
    <cellStyle name="Heading1 4" xfId="874" xr:uid="{00000000-0005-0000-0000-000069030000}"/>
    <cellStyle name="Heading1 5" xfId="875" xr:uid="{00000000-0005-0000-0000-00006A030000}"/>
    <cellStyle name="Heading1 6" xfId="876" xr:uid="{00000000-0005-0000-0000-00006B030000}"/>
    <cellStyle name="Heading1 7" xfId="877" xr:uid="{00000000-0005-0000-0000-00006C030000}"/>
    <cellStyle name="Heading1 8" xfId="878" xr:uid="{00000000-0005-0000-0000-00006D030000}"/>
    <cellStyle name="Heading1 9" xfId="879" xr:uid="{00000000-0005-0000-0000-00006E030000}"/>
    <cellStyle name="Heading2" xfId="880" xr:uid="{00000000-0005-0000-0000-00006F030000}"/>
    <cellStyle name="Heading2 10" xfId="881" xr:uid="{00000000-0005-0000-0000-000070030000}"/>
    <cellStyle name="Heading2 11" xfId="882" xr:uid="{00000000-0005-0000-0000-000071030000}"/>
    <cellStyle name="Heading2 12" xfId="883" xr:uid="{00000000-0005-0000-0000-000072030000}"/>
    <cellStyle name="Heading2 13" xfId="884" xr:uid="{00000000-0005-0000-0000-000073030000}"/>
    <cellStyle name="Heading2 14" xfId="885" xr:uid="{00000000-0005-0000-0000-000074030000}"/>
    <cellStyle name="Heading2 15" xfId="886" xr:uid="{00000000-0005-0000-0000-000075030000}"/>
    <cellStyle name="Heading2 16" xfId="887" xr:uid="{00000000-0005-0000-0000-000076030000}"/>
    <cellStyle name="Heading2 17" xfId="888" xr:uid="{00000000-0005-0000-0000-000077030000}"/>
    <cellStyle name="Heading2 2" xfId="889" xr:uid="{00000000-0005-0000-0000-000078030000}"/>
    <cellStyle name="Heading2 2 10" xfId="890" xr:uid="{00000000-0005-0000-0000-000079030000}"/>
    <cellStyle name="Heading2 2 11" xfId="891" xr:uid="{00000000-0005-0000-0000-00007A030000}"/>
    <cellStyle name="Heading2 2 12" xfId="892" xr:uid="{00000000-0005-0000-0000-00007B030000}"/>
    <cellStyle name="Heading2 2 13" xfId="893" xr:uid="{00000000-0005-0000-0000-00007C030000}"/>
    <cellStyle name="Heading2 2 14" xfId="894" xr:uid="{00000000-0005-0000-0000-00007D030000}"/>
    <cellStyle name="Heading2 2 15" xfId="895" xr:uid="{00000000-0005-0000-0000-00007E030000}"/>
    <cellStyle name="Heading2 2 16" xfId="896" xr:uid="{00000000-0005-0000-0000-00007F030000}"/>
    <cellStyle name="Heading2 2 2" xfId="897" xr:uid="{00000000-0005-0000-0000-000080030000}"/>
    <cellStyle name="Heading2 2 3" xfId="898" xr:uid="{00000000-0005-0000-0000-000081030000}"/>
    <cellStyle name="Heading2 2 4" xfId="899" xr:uid="{00000000-0005-0000-0000-000082030000}"/>
    <cellStyle name="Heading2 2 5" xfId="900" xr:uid="{00000000-0005-0000-0000-000083030000}"/>
    <cellStyle name="Heading2 2 6" xfId="901" xr:uid="{00000000-0005-0000-0000-000084030000}"/>
    <cellStyle name="Heading2 2 7" xfId="902" xr:uid="{00000000-0005-0000-0000-000085030000}"/>
    <cellStyle name="Heading2 2 8" xfId="903" xr:uid="{00000000-0005-0000-0000-000086030000}"/>
    <cellStyle name="Heading2 2 9" xfId="904" xr:uid="{00000000-0005-0000-0000-000087030000}"/>
    <cellStyle name="Heading2 3" xfId="905" xr:uid="{00000000-0005-0000-0000-000088030000}"/>
    <cellStyle name="Heading2 4" xfId="906" xr:uid="{00000000-0005-0000-0000-000089030000}"/>
    <cellStyle name="Heading2 5" xfId="907" xr:uid="{00000000-0005-0000-0000-00008A030000}"/>
    <cellStyle name="Heading2 6" xfId="908" xr:uid="{00000000-0005-0000-0000-00008B030000}"/>
    <cellStyle name="Heading2 7" xfId="909" xr:uid="{00000000-0005-0000-0000-00008C030000}"/>
    <cellStyle name="Heading2 8" xfId="910" xr:uid="{00000000-0005-0000-0000-00008D030000}"/>
    <cellStyle name="Heading2 9" xfId="911" xr:uid="{00000000-0005-0000-0000-00008E030000}"/>
    <cellStyle name="HIGHLIGHT" xfId="912" xr:uid="{00000000-0005-0000-0000-00008F030000}"/>
    <cellStyle name="Hipervínculo 2" xfId="913" xr:uid="{00000000-0005-0000-0000-000090030000}"/>
    <cellStyle name="Hipervínculo 2 2" xfId="914" xr:uid="{00000000-0005-0000-0000-000091030000}"/>
    <cellStyle name="Hipervínculo 3" xfId="915" xr:uid="{00000000-0005-0000-0000-000092030000}"/>
    <cellStyle name="Hipervínculo 3 2" xfId="916" xr:uid="{00000000-0005-0000-0000-000093030000}"/>
    <cellStyle name="Hyperlink_dimon" xfId="917" xr:uid="{00000000-0005-0000-0000-000094030000}"/>
    <cellStyle name="Incorrecto 10" xfId="918" xr:uid="{00000000-0005-0000-0000-000095030000}"/>
    <cellStyle name="Incorrecto 11" xfId="919" xr:uid="{00000000-0005-0000-0000-000096030000}"/>
    <cellStyle name="Incorrecto 12" xfId="920" xr:uid="{00000000-0005-0000-0000-000097030000}"/>
    <cellStyle name="Incorrecto 13" xfId="921" xr:uid="{00000000-0005-0000-0000-000098030000}"/>
    <cellStyle name="Incorrecto 14" xfId="922" xr:uid="{00000000-0005-0000-0000-000099030000}"/>
    <cellStyle name="Incorrecto 15" xfId="923" xr:uid="{00000000-0005-0000-0000-00009A030000}"/>
    <cellStyle name="Incorrecto 16" xfId="924" xr:uid="{00000000-0005-0000-0000-00009B030000}"/>
    <cellStyle name="Incorrecto 17" xfId="925" xr:uid="{00000000-0005-0000-0000-00009C030000}"/>
    <cellStyle name="Incorrecto 18" xfId="926" xr:uid="{00000000-0005-0000-0000-00009D030000}"/>
    <cellStyle name="Incorrecto 19" xfId="927" xr:uid="{00000000-0005-0000-0000-00009E030000}"/>
    <cellStyle name="Incorrecto 2" xfId="928" xr:uid="{00000000-0005-0000-0000-00009F030000}"/>
    <cellStyle name="Incorrecto 2 2" xfId="929" xr:uid="{00000000-0005-0000-0000-0000A0030000}"/>
    <cellStyle name="Incorrecto 2 3" xfId="930" xr:uid="{00000000-0005-0000-0000-0000A1030000}"/>
    <cellStyle name="Incorrecto 2 4" xfId="931" xr:uid="{00000000-0005-0000-0000-0000A2030000}"/>
    <cellStyle name="Incorrecto 3" xfId="932" xr:uid="{00000000-0005-0000-0000-0000A3030000}"/>
    <cellStyle name="Incorrecto 4" xfId="933" xr:uid="{00000000-0005-0000-0000-0000A4030000}"/>
    <cellStyle name="Incorrecto 5" xfId="934" xr:uid="{00000000-0005-0000-0000-0000A5030000}"/>
    <cellStyle name="Incorrecto 6" xfId="935" xr:uid="{00000000-0005-0000-0000-0000A6030000}"/>
    <cellStyle name="Incorrecto 7" xfId="936" xr:uid="{00000000-0005-0000-0000-0000A7030000}"/>
    <cellStyle name="Incorrecto 8" xfId="937" xr:uid="{00000000-0005-0000-0000-0000A8030000}"/>
    <cellStyle name="Incorrecto 9" xfId="938" xr:uid="{00000000-0005-0000-0000-0000A9030000}"/>
    <cellStyle name="Migliaia (0)_REPORT" xfId="939" xr:uid="{00000000-0005-0000-0000-0000AA030000}"/>
    <cellStyle name="Migliaia_REPORT" xfId="940" xr:uid="{00000000-0005-0000-0000-0000AB030000}"/>
    <cellStyle name="Millares [0,1]" xfId="941" xr:uid="{00000000-0005-0000-0000-0000AC030000}"/>
    <cellStyle name="Millares [0.0]" xfId="942" xr:uid="{00000000-0005-0000-0000-0000AD030000}"/>
    <cellStyle name="Millares [0.1]" xfId="943" xr:uid="{00000000-0005-0000-0000-0000AE030000}"/>
    <cellStyle name="Millares [0] 2" xfId="944" xr:uid="{00000000-0005-0000-0000-0000AF030000}"/>
    <cellStyle name="Millares [1]" xfId="945" xr:uid="{00000000-0005-0000-0000-0000B0030000}"/>
    <cellStyle name="Millares [2]" xfId="946" xr:uid="{00000000-0005-0000-0000-0000B1030000}"/>
    <cellStyle name="Millares [3]" xfId="947" xr:uid="{00000000-0005-0000-0000-0000B2030000}"/>
    <cellStyle name="Millares 2" xfId="948" xr:uid="{00000000-0005-0000-0000-0000B3030000}"/>
    <cellStyle name="Millares 2 10" xfId="949" xr:uid="{00000000-0005-0000-0000-0000B4030000}"/>
    <cellStyle name="Millares 2 11" xfId="950" xr:uid="{00000000-0005-0000-0000-0000B5030000}"/>
    <cellStyle name="Millares 2 12" xfId="951" xr:uid="{00000000-0005-0000-0000-0000B6030000}"/>
    <cellStyle name="Millares 2 13" xfId="952" xr:uid="{00000000-0005-0000-0000-0000B7030000}"/>
    <cellStyle name="Millares 2 14" xfId="953" xr:uid="{00000000-0005-0000-0000-0000B8030000}"/>
    <cellStyle name="Millares 2 15" xfId="954" xr:uid="{00000000-0005-0000-0000-0000B9030000}"/>
    <cellStyle name="Millares 2 16" xfId="955" xr:uid="{00000000-0005-0000-0000-0000BA030000}"/>
    <cellStyle name="Millares 2 17" xfId="956" xr:uid="{00000000-0005-0000-0000-0000BB030000}"/>
    <cellStyle name="Millares 2 18" xfId="957" xr:uid="{00000000-0005-0000-0000-0000BC030000}"/>
    <cellStyle name="Millares 2 19" xfId="958" xr:uid="{00000000-0005-0000-0000-0000BD030000}"/>
    <cellStyle name="Millares 2 2" xfId="959" xr:uid="{00000000-0005-0000-0000-0000BE030000}"/>
    <cellStyle name="Millares 2 3" xfId="960" xr:uid="{00000000-0005-0000-0000-0000BF030000}"/>
    <cellStyle name="Millares 2 4" xfId="961" xr:uid="{00000000-0005-0000-0000-0000C0030000}"/>
    <cellStyle name="Millares 2 5" xfId="962" xr:uid="{00000000-0005-0000-0000-0000C1030000}"/>
    <cellStyle name="Millares 2 6" xfId="963" xr:uid="{00000000-0005-0000-0000-0000C2030000}"/>
    <cellStyle name="Millares 2 7" xfId="964" xr:uid="{00000000-0005-0000-0000-0000C3030000}"/>
    <cellStyle name="Millares 2 8" xfId="965" xr:uid="{00000000-0005-0000-0000-0000C4030000}"/>
    <cellStyle name="Millares 2 9" xfId="966" xr:uid="{00000000-0005-0000-0000-0000C5030000}"/>
    <cellStyle name="Millares 3" xfId="967" xr:uid="{00000000-0005-0000-0000-0000C6030000}"/>
    <cellStyle name="Millares 3 2" xfId="968" xr:uid="{00000000-0005-0000-0000-0000C7030000}"/>
    <cellStyle name="Millares 4" xfId="969" xr:uid="{00000000-0005-0000-0000-0000C8030000}"/>
    <cellStyle name="Millares 4 2" xfId="970" xr:uid="{00000000-0005-0000-0000-0000C9030000}"/>
    <cellStyle name="Millares 5" xfId="971" xr:uid="{00000000-0005-0000-0000-0000CA030000}"/>
    <cellStyle name="Millares 6" xfId="972" xr:uid="{00000000-0005-0000-0000-0000CB030000}"/>
    <cellStyle name="Millares 7" xfId="973" xr:uid="{00000000-0005-0000-0000-0000CC030000}"/>
    <cellStyle name="Millares(0)" xfId="974" xr:uid="{00000000-0005-0000-0000-0000CD030000}"/>
    <cellStyle name="Millares(1)" xfId="975" xr:uid="{00000000-0005-0000-0000-0000CE030000}"/>
    <cellStyle name="Millares[1]" xfId="976" xr:uid="{00000000-0005-0000-0000-0000CF030000}"/>
    <cellStyle name="Moneda [0] 2" xfId="977" xr:uid="{00000000-0005-0000-0000-0000D0030000}"/>
    <cellStyle name="Moneda [0] 3" xfId="978" xr:uid="{00000000-0005-0000-0000-0000D1030000}"/>
    <cellStyle name="Moneda 2" xfId="979" xr:uid="{00000000-0005-0000-0000-0000D2030000}"/>
    <cellStyle name="Moneda 2 10" xfId="980" xr:uid="{00000000-0005-0000-0000-0000D3030000}"/>
    <cellStyle name="Moneda 2 11" xfId="981" xr:uid="{00000000-0005-0000-0000-0000D4030000}"/>
    <cellStyle name="Moneda 2 12" xfId="982" xr:uid="{00000000-0005-0000-0000-0000D5030000}"/>
    <cellStyle name="Moneda 2 13" xfId="983" xr:uid="{00000000-0005-0000-0000-0000D6030000}"/>
    <cellStyle name="Moneda 2 14" xfId="984" xr:uid="{00000000-0005-0000-0000-0000D7030000}"/>
    <cellStyle name="Moneda 2 15" xfId="985" xr:uid="{00000000-0005-0000-0000-0000D8030000}"/>
    <cellStyle name="Moneda 2 16" xfId="986" xr:uid="{00000000-0005-0000-0000-0000D9030000}"/>
    <cellStyle name="Moneda 2 17" xfId="987" xr:uid="{00000000-0005-0000-0000-0000DA030000}"/>
    <cellStyle name="Moneda 2 18" xfId="988" xr:uid="{00000000-0005-0000-0000-0000DB030000}"/>
    <cellStyle name="Moneda 2 19" xfId="989" xr:uid="{00000000-0005-0000-0000-0000DC030000}"/>
    <cellStyle name="Moneda 2 2" xfId="990" xr:uid="{00000000-0005-0000-0000-0000DD030000}"/>
    <cellStyle name="Moneda 2 3" xfId="991" xr:uid="{00000000-0005-0000-0000-0000DE030000}"/>
    <cellStyle name="Moneda 2 4" xfId="992" xr:uid="{00000000-0005-0000-0000-0000DF030000}"/>
    <cellStyle name="Moneda 2 5" xfId="993" xr:uid="{00000000-0005-0000-0000-0000E0030000}"/>
    <cellStyle name="Moneda 2 6" xfId="994" xr:uid="{00000000-0005-0000-0000-0000E1030000}"/>
    <cellStyle name="Moneda 2 7" xfId="995" xr:uid="{00000000-0005-0000-0000-0000E2030000}"/>
    <cellStyle name="Moneda 2 8" xfId="996" xr:uid="{00000000-0005-0000-0000-0000E3030000}"/>
    <cellStyle name="Moneda 2 9" xfId="997" xr:uid="{00000000-0005-0000-0000-0000E4030000}"/>
    <cellStyle name="Moneda 3" xfId="998" xr:uid="{00000000-0005-0000-0000-0000E5030000}"/>
    <cellStyle name="Moneda 3 2" xfId="999" xr:uid="{00000000-0005-0000-0000-0000E6030000}"/>
    <cellStyle name="Moneda 4" xfId="1000" xr:uid="{00000000-0005-0000-0000-0000E7030000}"/>
    <cellStyle name="Moneda 4 2" xfId="1001" xr:uid="{00000000-0005-0000-0000-0000E8030000}"/>
    <cellStyle name="Moneda 5" xfId="1002" xr:uid="{00000000-0005-0000-0000-0000E9030000}"/>
    <cellStyle name="Moneda 5 2" xfId="1003" xr:uid="{00000000-0005-0000-0000-0000EA030000}"/>
    <cellStyle name="Moneda 6" xfId="1004" xr:uid="{00000000-0005-0000-0000-0000EB030000}"/>
    <cellStyle name="Neutral 10" xfId="1005" xr:uid="{00000000-0005-0000-0000-0000EC030000}"/>
    <cellStyle name="Neutral 11" xfId="1006" xr:uid="{00000000-0005-0000-0000-0000ED030000}"/>
    <cellStyle name="Neutral 12" xfId="1007" xr:uid="{00000000-0005-0000-0000-0000EE030000}"/>
    <cellStyle name="Neutral 13" xfId="1008" xr:uid="{00000000-0005-0000-0000-0000EF030000}"/>
    <cellStyle name="Neutral 14" xfId="1009" xr:uid="{00000000-0005-0000-0000-0000F0030000}"/>
    <cellStyle name="Neutral 15" xfId="1010" xr:uid="{00000000-0005-0000-0000-0000F1030000}"/>
    <cellStyle name="Neutral 16" xfId="1011" xr:uid="{00000000-0005-0000-0000-0000F2030000}"/>
    <cellStyle name="Neutral 17" xfId="1012" xr:uid="{00000000-0005-0000-0000-0000F3030000}"/>
    <cellStyle name="Neutral 18" xfId="1013" xr:uid="{00000000-0005-0000-0000-0000F4030000}"/>
    <cellStyle name="Neutral 19" xfId="1014" xr:uid="{00000000-0005-0000-0000-0000F5030000}"/>
    <cellStyle name="Neutral 2" xfId="1015" xr:uid="{00000000-0005-0000-0000-0000F6030000}"/>
    <cellStyle name="Neutral 2 2" xfId="1016" xr:uid="{00000000-0005-0000-0000-0000F7030000}"/>
    <cellStyle name="Neutral 2 3" xfId="1017" xr:uid="{00000000-0005-0000-0000-0000F8030000}"/>
    <cellStyle name="Neutral 2 4" xfId="1018" xr:uid="{00000000-0005-0000-0000-0000F9030000}"/>
    <cellStyle name="Neutral 3" xfId="1019" xr:uid="{00000000-0005-0000-0000-0000FA030000}"/>
    <cellStyle name="Neutral 4" xfId="1020" xr:uid="{00000000-0005-0000-0000-0000FB030000}"/>
    <cellStyle name="Neutral 5" xfId="1021" xr:uid="{00000000-0005-0000-0000-0000FC030000}"/>
    <cellStyle name="Neutral 6" xfId="1022" xr:uid="{00000000-0005-0000-0000-0000FD030000}"/>
    <cellStyle name="Neutral 7" xfId="1023" xr:uid="{00000000-0005-0000-0000-0000FE030000}"/>
    <cellStyle name="Neutral 8" xfId="1024" xr:uid="{00000000-0005-0000-0000-0000FF030000}"/>
    <cellStyle name="Neutral 9" xfId="1025" xr:uid="{00000000-0005-0000-0000-000000040000}"/>
    <cellStyle name="No-definido" xfId="1026" xr:uid="{00000000-0005-0000-0000-000001040000}"/>
    <cellStyle name="No-definido 2" xfId="1027" xr:uid="{00000000-0005-0000-0000-000002040000}"/>
    <cellStyle name="Normal" xfId="0" builtinId="0"/>
    <cellStyle name="Normal - Style1" xfId="1028" xr:uid="{00000000-0005-0000-0000-000004040000}"/>
    <cellStyle name="Normal - Style1 10" xfId="1029" xr:uid="{00000000-0005-0000-0000-000005040000}"/>
    <cellStyle name="Normal - Style1 11" xfId="1030" xr:uid="{00000000-0005-0000-0000-000006040000}"/>
    <cellStyle name="Normal - Style1 12" xfId="1031" xr:uid="{00000000-0005-0000-0000-000007040000}"/>
    <cellStyle name="Normal - Style1 13" xfId="1032" xr:uid="{00000000-0005-0000-0000-000008040000}"/>
    <cellStyle name="Normal - Style1 14" xfId="1033" xr:uid="{00000000-0005-0000-0000-000009040000}"/>
    <cellStyle name="Normal - Style1 15" xfId="1034" xr:uid="{00000000-0005-0000-0000-00000A040000}"/>
    <cellStyle name="Normal - Style1 16" xfId="1035" xr:uid="{00000000-0005-0000-0000-00000B040000}"/>
    <cellStyle name="Normal - Style1 17" xfId="1036" xr:uid="{00000000-0005-0000-0000-00000C040000}"/>
    <cellStyle name="Normal - Style1 2" xfId="1037" xr:uid="{00000000-0005-0000-0000-00000D040000}"/>
    <cellStyle name="Normal - Style1 2 10" xfId="1038" xr:uid="{00000000-0005-0000-0000-00000E040000}"/>
    <cellStyle name="Normal - Style1 2 11" xfId="1039" xr:uid="{00000000-0005-0000-0000-00000F040000}"/>
    <cellStyle name="Normal - Style1 2 12" xfId="1040" xr:uid="{00000000-0005-0000-0000-000010040000}"/>
    <cellStyle name="Normal - Style1 2 13" xfId="1041" xr:uid="{00000000-0005-0000-0000-000011040000}"/>
    <cellStyle name="Normal - Style1 2 14" xfId="1042" xr:uid="{00000000-0005-0000-0000-000012040000}"/>
    <cellStyle name="Normal - Style1 2 15" xfId="1043" xr:uid="{00000000-0005-0000-0000-000013040000}"/>
    <cellStyle name="Normal - Style1 2 16" xfId="1044" xr:uid="{00000000-0005-0000-0000-000014040000}"/>
    <cellStyle name="Normal - Style1 2 2" xfId="1045" xr:uid="{00000000-0005-0000-0000-000015040000}"/>
    <cellStyle name="Normal - Style1 2 3" xfId="1046" xr:uid="{00000000-0005-0000-0000-000016040000}"/>
    <cellStyle name="Normal - Style1 2 4" xfId="1047" xr:uid="{00000000-0005-0000-0000-000017040000}"/>
    <cellStyle name="Normal - Style1 2 5" xfId="1048" xr:uid="{00000000-0005-0000-0000-000018040000}"/>
    <cellStyle name="Normal - Style1 2 6" xfId="1049" xr:uid="{00000000-0005-0000-0000-000019040000}"/>
    <cellStyle name="Normal - Style1 2 7" xfId="1050" xr:uid="{00000000-0005-0000-0000-00001A040000}"/>
    <cellStyle name="Normal - Style1 2 8" xfId="1051" xr:uid="{00000000-0005-0000-0000-00001B040000}"/>
    <cellStyle name="Normal - Style1 2 9" xfId="1052" xr:uid="{00000000-0005-0000-0000-00001C040000}"/>
    <cellStyle name="Normal - Style1 3" xfId="1053" xr:uid="{00000000-0005-0000-0000-00001D040000}"/>
    <cellStyle name="Normal - Style1 4" xfId="1054" xr:uid="{00000000-0005-0000-0000-00001E040000}"/>
    <cellStyle name="Normal - Style1 5" xfId="1055" xr:uid="{00000000-0005-0000-0000-00001F040000}"/>
    <cellStyle name="Normal - Style1 6" xfId="1056" xr:uid="{00000000-0005-0000-0000-000020040000}"/>
    <cellStyle name="Normal - Style1 7" xfId="1057" xr:uid="{00000000-0005-0000-0000-000021040000}"/>
    <cellStyle name="Normal - Style1 8" xfId="1058" xr:uid="{00000000-0005-0000-0000-000022040000}"/>
    <cellStyle name="Normal - Style1 9" xfId="1059" xr:uid="{00000000-0005-0000-0000-000023040000}"/>
    <cellStyle name="Normal 10" xfId="1060" xr:uid="{00000000-0005-0000-0000-000024040000}"/>
    <cellStyle name="Normal 11" xfId="1061" xr:uid="{00000000-0005-0000-0000-000025040000}"/>
    <cellStyle name="Normal 12" xfId="1062" xr:uid="{00000000-0005-0000-0000-000026040000}"/>
    <cellStyle name="Normal 13" xfId="1063" xr:uid="{00000000-0005-0000-0000-000027040000}"/>
    <cellStyle name="Normal 14" xfId="1064" xr:uid="{00000000-0005-0000-0000-000028040000}"/>
    <cellStyle name="Normal 15" xfId="1065" xr:uid="{00000000-0005-0000-0000-000029040000}"/>
    <cellStyle name="Normal 16" xfId="1066" xr:uid="{00000000-0005-0000-0000-00002A040000}"/>
    <cellStyle name="Normal 17" xfId="1067" xr:uid="{00000000-0005-0000-0000-00002B040000}"/>
    <cellStyle name="Normal 18" xfId="1068" xr:uid="{00000000-0005-0000-0000-00002C040000}"/>
    <cellStyle name="Normal 19" xfId="1069" xr:uid="{00000000-0005-0000-0000-00002D040000}"/>
    <cellStyle name="Normal 2" xfId="1070" xr:uid="{00000000-0005-0000-0000-00002E040000}"/>
    <cellStyle name="Normal 2 2" xfId="1071" xr:uid="{00000000-0005-0000-0000-00002F040000}"/>
    <cellStyle name="Normal 2 2 10" xfId="1072" xr:uid="{00000000-0005-0000-0000-000030040000}"/>
    <cellStyle name="Normal 2 2 11" xfId="1073" xr:uid="{00000000-0005-0000-0000-000031040000}"/>
    <cellStyle name="Normal 2 2 12" xfId="1074" xr:uid="{00000000-0005-0000-0000-000032040000}"/>
    <cellStyle name="Normal 2 2 13" xfId="1075" xr:uid="{00000000-0005-0000-0000-000033040000}"/>
    <cellStyle name="Normal 2 2 14" xfId="1076" xr:uid="{00000000-0005-0000-0000-000034040000}"/>
    <cellStyle name="Normal 2 2 15" xfId="1077" xr:uid="{00000000-0005-0000-0000-000035040000}"/>
    <cellStyle name="Normal 2 2 16" xfId="1078" xr:uid="{00000000-0005-0000-0000-000036040000}"/>
    <cellStyle name="Normal 2 2 2" xfId="1079" xr:uid="{00000000-0005-0000-0000-000037040000}"/>
    <cellStyle name="Normal 2 2 2 2" xfId="1080" xr:uid="{00000000-0005-0000-0000-000038040000}"/>
    <cellStyle name="Normal 2 2 3" xfId="1081" xr:uid="{00000000-0005-0000-0000-000039040000}"/>
    <cellStyle name="Normal 2 2 4" xfId="1082" xr:uid="{00000000-0005-0000-0000-00003A040000}"/>
    <cellStyle name="Normal 2 2 5" xfId="1083" xr:uid="{00000000-0005-0000-0000-00003B040000}"/>
    <cellStyle name="Normal 2 2 6" xfId="1084" xr:uid="{00000000-0005-0000-0000-00003C040000}"/>
    <cellStyle name="Normal 2 2 7" xfId="1085" xr:uid="{00000000-0005-0000-0000-00003D040000}"/>
    <cellStyle name="Normal 2 2 8" xfId="1086" xr:uid="{00000000-0005-0000-0000-00003E040000}"/>
    <cellStyle name="Normal 2 2 9" xfId="1087" xr:uid="{00000000-0005-0000-0000-00003F040000}"/>
    <cellStyle name="Normal 2 3" xfId="1088" xr:uid="{00000000-0005-0000-0000-000040040000}"/>
    <cellStyle name="Normal 2 4" xfId="1089" xr:uid="{00000000-0005-0000-0000-000041040000}"/>
    <cellStyle name="Normal 20" xfId="1090" xr:uid="{00000000-0005-0000-0000-000042040000}"/>
    <cellStyle name="Normal 21" xfId="1091" xr:uid="{00000000-0005-0000-0000-000043040000}"/>
    <cellStyle name="Normal 22" xfId="1092" xr:uid="{00000000-0005-0000-0000-000044040000}"/>
    <cellStyle name="Normal 23" xfId="1093" xr:uid="{00000000-0005-0000-0000-000045040000}"/>
    <cellStyle name="Normal 23 2" xfId="1094" xr:uid="{00000000-0005-0000-0000-000046040000}"/>
    <cellStyle name="Normal 24" xfId="1095" xr:uid="{00000000-0005-0000-0000-000047040000}"/>
    <cellStyle name="Normal 24 2" xfId="1096" xr:uid="{00000000-0005-0000-0000-000048040000}"/>
    <cellStyle name="Normal 25" xfId="1097" xr:uid="{00000000-0005-0000-0000-000049040000}"/>
    <cellStyle name="Normal 25 2" xfId="1098" xr:uid="{00000000-0005-0000-0000-00004A040000}"/>
    <cellStyle name="Normal 26" xfId="1099" xr:uid="{00000000-0005-0000-0000-00004B040000}"/>
    <cellStyle name="Normal 26 2" xfId="1100" xr:uid="{00000000-0005-0000-0000-00004C040000}"/>
    <cellStyle name="Normal 27" xfId="1101" xr:uid="{00000000-0005-0000-0000-00004D040000}"/>
    <cellStyle name="Normal 27 2" xfId="1102" xr:uid="{00000000-0005-0000-0000-00004E040000}"/>
    <cellStyle name="Normal 28" xfId="1103" xr:uid="{00000000-0005-0000-0000-00004F040000}"/>
    <cellStyle name="Normal 28 2" xfId="1104" xr:uid="{00000000-0005-0000-0000-000050040000}"/>
    <cellStyle name="Normal 29" xfId="1105" xr:uid="{00000000-0005-0000-0000-000051040000}"/>
    <cellStyle name="Normal 29 2" xfId="1106" xr:uid="{00000000-0005-0000-0000-000052040000}"/>
    <cellStyle name="Normal 3" xfId="1107" xr:uid="{00000000-0005-0000-0000-000053040000}"/>
    <cellStyle name="Normal 3 2" xfId="1108" xr:uid="{00000000-0005-0000-0000-000054040000}"/>
    <cellStyle name="Normal 3 2 2" xfId="1109" xr:uid="{00000000-0005-0000-0000-000055040000}"/>
    <cellStyle name="Normal 3 3" xfId="1110" xr:uid="{00000000-0005-0000-0000-000056040000}"/>
    <cellStyle name="Normal 3 3 2" xfId="1111" xr:uid="{00000000-0005-0000-0000-000057040000}"/>
    <cellStyle name="Normal 3 3 2 2" xfId="1112" xr:uid="{00000000-0005-0000-0000-000058040000}"/>
    <cellStyle name="Normal 3 3 3" xfId="1113" xr:uid="{00000000-0005-0000-0000-000059040000}"/>
    <cellStyle name="Normal 3 4" xfId="1114" xr:uid="{00000000-0005-0000-0000-00005A040000}"/>
    <cellStyle name="Normal 30" xfId="1115" xr:uid="{00000000-0005-0000-0000-00005B040000}"/>
    <cellStyle name="Normal 30 2" xfId="1116" xr:uid="{00000000-0005-0000-0000-00005C040000}"/>
    <cellStyle name="Normal 31" xfId="1117" xr:uid="{00000000-0005-0000-0000-00005D040000}"/>
    <cellStyle name="Normal 32" xfId="1118" xr:uid="{00000000-0005-0000-0000-00005E040000}"/>
    <cellStyle name="Normal 33" xfId="1119" xr:uid="{00000000-0005-0000-0000-00005F040000}"/>
    <cellStyle name="Normal 34" xfId="1120" xr:uid="{00000000-0005-0000-0000-000060040000}"/>
    <cellStyle name="Normal 35" xfId="1484" xr:uid="{00000000-0005-0000-0000-000061040000}"/>
    <cellStyle name="Normal 4" xfId="1121" xr:uid="{00000000-0005-0000-0000-000062040000}"/>
    <cellStyle name="Normal 4 2" xfId="1122" xr:uid="{00000000-0005-0000-0000-000063040000}"/>
    <cellStyle name="Normal 4 2 2" xfId="1123" xr:uid="{00000000-0005-0000-0000-000064040000}"/>
    <cellStyle name="Normal 4 3" xfId="1124" xr:uid="{00000000-0005-0000-0000-000065040000}"/>
    <cellStyle name="Normal 4 4" xfId="1125" xr:uid="{00000000-0005-0000-0000-000066040000}"/>
    <cellStyle name="Normal 5" xfId="1126" xr:uid="{00000000-0005-0000-0000-000067040000}"/>
    <cellStyle name="Normal 5 2" xfId="1127" xr:uid="{00000000-0005-0000-0000-000068040000}"/>
    <cellStyle name="Normal 5 2 2" xfId="1128" xr:uid="{00000000-0005-0000-0000-000069040000}"/>
    <cellStyle name="Normal 5 3" xfId="1129" xr:uid="{00000000-0005-0000-0000-00006A040000}"/>
    <cellStyle name="Normal 6" xfId="1130" xr:uid="{00000000-0005-0000-0000-00006B040000}"/>
    <cellStyle name="Normal 6 2" xfId="1131" xr:uid="{00000000-0005-0000-0000-00006C040000}"/>
    <cellStyle name="Normal 6 2 2" xfId="1132" xr:uid="{00000000-0005-0000-0000-00006D040000}"/>
    <cellStyle name="Normal 6 3" xfId="1133" xr:uid="{00000000-0005-0000-0000-00006E040000}"/>
    <cellStyle name="Normal 6 4" xfId="1134" xr:uid="{00000000-0005-0000-0000-00006F040000}"/>
    <cellStyle name="Normal 6 5" xfId="1135" xr:uid="{00000000-0005-0000-0000-000070040000}"/>
    <cellStyle name="Normal 6_PROYECCIONES v5" xfId="1136" xr:uid="{00000000-0005-0000-0000-000071040000}"/>
    <cellStyle name="Normal 7" xfId="1137" xr:uid="{00000000-0005-0000-0000-000072040000}"/>
    <cellStyle name="Normal 7 2" xfId="1138" xr:uid="{00000000-0005-0000-0000-000073040000}"/>
    <cellStyle name="Normal 7 2 2" xfId="1139" xr:uid="{00000000-0005-0000-0000-000074040000}"/>
    <cellStyle name="Normal 7 2 3" xfId="1140" xr:uid="{00000000-0005-0000-0000-000075040000}"/>
    <cellStyle name="Normal 7 3" xfId="1141" xr:uid="{00000000-0005-0000-0000-000076040000}"/>
    <cellStyle name="Normal 8" xfId="1142" xr:uid="{00000000-0005-0000-0000-000077040000}"/>
    <cellStyle name="Normal 8 2" xfId="1143" xr:uid="{00000000-0005-0000-0000-000078040000}"/>
    <cellStyle name="Normal 8 2 2" xfId="1144" xr:uid="{00000000-0005-0000-0000-000079040000}"/>
    <cellStyle name="Normal 9" xfId="1145" xr:uid="{00000000-0005-0000-0000-00007A040000}"/>
    <cellStyle name="Normale_REPORT" xfId="1146" xr:uid="{00000000-0005-0000-0000-00007B040000}"/>
    <cellStyle name="Notas 10" xfId="1147" xr:uid="{00000000-0005-0000-0000-00007C040000}"/>
    <cellStyle name="Notas 11" xfId="1148" xr:uid="{00000000-0005-0000-0000-00007D040000}"/>
    <cellStyle name="Notas 12" xfId="1149" xr:uid="{00000000-0005-0000-0000-00007E040000}"/>
    <cellStyle name="Notas 13" xfId="1150" xr:uid="{00000000-0005-0000-0000-00007F040000}"/>
    <cellStyle name="Notas 14" xfId="1151" xr:uid="{00000000-0005-0000-0000-000080040000}"/>
    <cellStyle name="Notas 15" xfId="1152" xr:uid="{00000000-0005-0000-0000-000081040000}"/>
    <cellStyle name="Notas 16" xfId="1153" xr:uid="{00000000-0005-0000-0000-000082040000}"/>
    <cellStyle name="Notas 17" xfId="1154" xr:uid="{00000000-0005-0000-0000-000083040000}"/>
    <cellStyle name="Notas 18" xfId="1155" xr:uid="{00000000-0005-0000-0000-000084040000}"/>
    <cellStyle name="Notas 19" xfId="1156" xr:uid="{00000000-0005-0000-0000-000085040000}"/>
    <cellStyle name="Notas 2" xfId="1157" xr:uid="{00000000-0005-0000-0000-000086040000}"/>
    <cellStyle name="Notas 2 10" xfId="1158" xr:uid="{00000000-0005-0000-0000-000087040000}"/>
    <cellStyle name="Notas 2 11" xfId="1159" xr:uid="{00000000-0005-0000-0000-000088040000}"/>
    <cellStyle name="Notas 2 12" xfId="1160" xr:uid="{00000000-0005-0000-0000-000089040000}"/>
    <cellStyle name="Notas 2 13" xfId="1161" xr:uid="{00000000-0005-0000-0000-00008A040000}"/>
    <cellStyle name="Notas 2 14" xfId="1162" xr:uid="{00000000-0005-0000-0000-00008B040000}"/>
    <cellStyle name="Notas 2 15" xfId="1163" xr:uid="{00000000-0005-0000-0000-00008C040000}"/>
    <cellStyle name="Notas 2 16" xfId="1164" xr:uid="{00000000-0005-0000-0000-00008D040000}"/>
    <cellStyle name="Notas 2 17" xfId="1165" xr:uid="{00000000-0005-0000-0000-00008E040000}"/>
    <cellStyle name="Notas 2 18" xfId="1166" xr:uid="{00000000-0005-0000-0000-00008F040000}"/>
    <cellStyle name="Notas 2 19" xfId="1167" xr:uid="{00000000-0005-0000-0000-000090040000}"/>
    <cellStyle name="Notas 2 2" xfId="1168" xr:uid="{00000000-0005-0000-0000-000091040000}"/>
    <cellStyle name="Notas 2 2 10" xfId="1169" xr:uid="{00000000-0005-0000-0000-000092040000}"/>
    <cellStyle name="Notas 2 2 11" xfId="1170" xr:uid="{00000000-0005-0000-0000-000093040000}"/>
    <cellStyle name="Notas 2 2 12" xfId="1171" xr:uid="{00000000-0005-0000-0000-000094040000}"/>
    <cellStyle name="Notas 2 2 13" xfId="1172" xr:uid="{00000000-0005-0000-0000-000095040000}"/>
    <cellStyle name="Notas 2 2 14" xfId="1173" xr:uid="{00000000-0005-0000-0000-000096040000}"/>
    <cellStyle name="Notas 2 2 15" xfId="1174" xr:uid="{00000000-0005-0000-0000-000097040000}"/>
    <cellStyle name="Notas 2 2 16" xfId="1175" xr:uid="{00000000-0005-0000-0000-000098040000}"/>
    <cellStyle name="Notas 2 2 2" xfId="1176" xr:uid="{00000000-0005-0000-0000-000099040000}"/>
    <cellStyle name="Notas 2 2 3" xfId="1177" xr:uid="{00000000-0005-0000-0000-00009A040000}"/>
    <cellStyle name="Notas 2 2 4" xfId="1178" xr:uid="{00000000-0005-0000-0000-00009B040000}"/>
    <cellStyle name="Notas 2 2 5" xfId="1179" xr:uid="{00000000-0005-0000-0000-00009C040000}"/>
    <cellStyle name="Notas 2 2 6" xfId="1180" xr:uid="{00000000-0005-0000-0000-00009D040000}"/>
    <cellStyle name="Notas 2 2 7" xfId="1181" xr:uid="{00000000-0005-0000-0000-00009E040000}"/>
    <cellStyle name="Notas 2 2 8" xfId="1182" xr:uid="{00000000-0005-0000-0000-00009F040000}"/>
    <cellStyle name="Notas 2 2 9" xfId="1183" xr:uid="{00000000-0005-0000-0000-0000A0040000}"/>
    <cellStyle name="Notas 2 3" xfId="1184" xr:uid="{00000000-0005-0000-0000-0000A1040000}"/>
    <cellStyle name="Notas 2 4" xfId="1185" xr:uid="{00000000-0005-0000-0000-0000A2040000}"/>
    <cellStyle name="Notas 2 5" xfId="1186" xr:uid="{00000000-0005-0000-0000-0000A3040000}"/>
    <cellStyle name="Notas 2 6" xfId="1187" xr:uid="{00000000-0005-0000-0000-0000A4040000}"/>
    <cellStyle name="Notas 2 7" xfId="1188" xr:uid="{00000000-0005-0000-0000-0000A5040000}"/>
    <cellStyle name="Notas 2 8" xfId="1189" xr:uid="{00000000-0005-0000-0000-0000A6040000}"/>
    <cellStyle name="Notas 2 9" xfId="1190" xr:uid="{00000000-0005-0000-0000-0000A7040000}"/>
    <cellStyle name="Notas 3" xfId="1191" xr:uid="{00000000-0005-0000-0000-0000A8040000}"/>
    <cellStyle name="Notas 4" xfId="1192" xr:uid="{00000000-0005-0000-0000-0000A9040000}"/>
    <cellStyle name="Notas 5" xfId="1193" xr:uid="{00000000-0005-0000-0000-0000AA040000}"/>
    <cellStyle name="Notas 6" xfId="1194" xr:uid="{00000000-0005-0000-0000-0000AB040000}"/>
    <cellStyle name="Notas 7" xfId="1195" xr:uid="{00000000-0005-0000-0000-0000AC040000}"/>
    <cellStyle name="Notas 8" xfId="1196" xr:uid="{00000000-0005-0000-0000-0000AD040000}"/>
    <cellStyle name="Notas 9" xfId="1197" xr:uid="{00000000-0005-0000-0000-0000AE040000}"/>
    <cellStyle name="Percent (0)" xfId="1198" xr:uid="{00000000-0005-0000-0000-0000AF040000}"/>
    <cellStyle name="Percent(0)" xfId="1199" xr:uid="{00000000-0005-0000-0000-0000B0040000}"/>
    <cellStyle name="Percentatge" xfId="1482" builtinId="5"/>
    <cellStyle name="Percentatge 2" xfId="1483" xr:uid="{00000000-0005-0000-0000-0000B2040000}"/>
    <cellStyle name="Porcentaje 2" xfId="1200" xr:uid="{00000000-0005-0000-0000-0000B3040000}"/>
    <cellStyle name="Porcentaje 3" xfId="1201" xr:uid="{00000000-0005-0000-0000-0000B4040000}"/>
    <cellStyle name="Porcentual 10" xfId="1202" xr:uid="{00000000-0005-0000-0000-0000B5040000}"/>
    <cellStyle name="Porcentual 11" xfId="1203" xr:uid="{00000000-0005-0000-0000-0000B6040000}"/>
    <cellStyle name="Porcentual 12" xfId="1204" xr:uid="{00000000-0005-0000-0000-0000B7040000}"/>
    <cellStyle name="Porcentual 13" xfId="1205" xr:uid="{00000000-0005-0000-0000-0000B8040000}"/>
    <cellStyle name="Porcentual 2" xfId="1206" xr:uid="{00000000-0005-0000-0000-0000B9040000}"/>
    <cellStyle name="Porcentual 2 10" xfId="1207" xr:uid="{00000000-0005-0000-0000-0000BA040000}"/>
    <cellStyle name="Porcentual 2 11" xfId="1208" xr:uid="{00000000-0005-0000-0000-0000BB040000}"/>
    <cellStyle name="Porcentual 2 12" xfId="1209" xr:uid="{00000000-0005-0000-0000-0000BC040000}"/>
    <cellStyle name="Porcentual 2 13" xfId="1210" xr:uid="{00000000-0005-0000-0000-0000BD040000}"/>
    <cellStyle name="Porcentual 2 14" xfId="1211" xr:uid="{00000000-0005-0000-0000-0000BE040000}"/>
    <cellStyle name="Porcentual 2 15" xfId="1212" xr:uid="{00000000-0005-0000-0000-0000BF040000}"/>
    <cellStyle name="Porcentual 2 16" xfId="1213" xr:uid="{00000000-0005-0000-0000-0000C0040000}"/>
    <cellStyle name="Porcentual 2 17" xfId="1214" xr:uid="{00000000-0005-0000-0000-0000C1040000}"/>
    <cellStyle name="Porcentual 2 18" xfId="1215" xr:uid="{00000000-0005-0000-0000-0000C2040000}"/>
    <cellStyle name="Porcentual 2 19" xfId="1216" xr:uid="{00000000-0005-0000-0000-0000C3040000}"/>
    <cellStyle name="Porcentual 2 2" xfId="1217" xr:uid="{00000000-0005-0000-0000-0000C4040000}"/>
    <cellStyle name="Porcentual 2 2 2" xfId="1218" xr:uid="{00000000-0005-0000-0000-0000C5040000}"/>
    <cellStyle name="Porcentual 2 2 3" xfId="1219" xr:uid="{00000000-0005-0000-0000-0000C6040000}"/>
    <cellStyle name="Porcentual 2 3" xfId="1220" xr:uid="{00000000-0005-0000-0000-0000C7040000}"/>
    <cellStyle name="Porcentual 2 4" xfId="1221" xr:uid="{00000000-0005-0000-0000-0000C8040000}"/>
    <cellStyle name="Porcentual 2 5" xfId="1222" xr:uid="{00000000-0005-0000-0000-0000C9040000}"/>
    <cellStyle name="Porcentual 2 6" xfId="1223" xr:uid="{00000000-0005-0000-0000-0000CA040000}"/>
    <cellStyle name="Porcentual 2 7" xfId="1224" xr:uid="{00000000-0005-0000-0000-0000CB040000}"/>
    <cellStyle name="Porcentual 2 8" xfId="1225" xr:uid="{00000000-0005-0000-0000-0000CC040000}"/>
    <cellStyle name="Porcentual 2 9" xfId="1226" xr:uid="{00000000-0005-0000-0000-0000CD040000}"/>
    <cellStyle name="Porcentual 3" xfId="1227" xr:uid="{00000000-0005-0000-0000-0000CE040000}"/>
    <cellStyle name="Porcentual 3 2" xfId="1228" xr:uid="{00000000-0005-0000-0000-0000CF040000}"/>
    <cellStyle name="Porcentual 3 3" xfId="1229" xr:uid="{00000000-0005-0000-0000-0000D0040000}"/>
    <cellStyle name="Porcentual 3 4" xfId="1230" xr:uid="{00000000-0005-0000-0000-0000D1040000}"/>
    <cellStyle name="Porcentual 4" xfId="1231" xr:uid="{00000000-0005-0000-0000-0000D2040000}"/>
    <cellStyle name="Porcentual 4 2" xfId="1232" xr:uid="{00000000-0005-0000-0000-0000D3040000}"/>
    <cellStyle name="Porcentual 4 3" xfId="1233" xr:uid="{00000000-0005-0000-0000-0000D4040000}"/>
    <cellStyle name="Porcentual 5" xfId="1234" xr:uid="{00000000-0005-0000-0000-0000D5040000}"/>
    <cellStyle name="Porcentual 5 2" xfId="1235" xr:uid="{00000000-0005-0000-0000-0000D6040000}"/>
    <cellStyle name="Porcentual 6" xfId="1236" xr:uid="{00000000-0005-0000-0000-0000D7040000}"/>
    <cellStyle name="Porcentual 6 2" xfId="1237" xr:uid="{00000000-0005-0000-0000-0000D8040000}"/>
    <cellStyle name="Porcentual 7" xfId="1238" xr:uid="{00000000-0005-0000-0000-0000D9040000}"/>
    <cellStyle name="Porcentual 8" xfId="1239" xr:uid="{00000000-0005-0000-0000-0000DA040000}"/>
    <cellStyle name="Porcentual 9" xfId="1240" xr:uid="{00000000-0005-0000-0000-0000DB040000}"/>
    <cellStyle name="Resaltar" xfId="1241" xr:uid="{00000000-0005-0000-0000-0000DC040000}"/>
    <cellStyle name="Resaltar1" xfId="1242" xr:uid="{00000000-0005-0000-0000-0000DD040000}"/>
    <cellStyle name="Salida 10" xfId="1243" xr:uid="{00000000-0005-0000-0000-0000DE040000}"/>
    <cellStyle name="Salida 11" xfId="1244" xr:uid="{00000000-0005-0000-0000-0000DF040000}"/>
    <cellStyle name="Salida 12" xfId="1245" xr:uid="{00000000-0005-0000-0000-0000E0040000}"/>
    <cellStyle name="Salida 13" xfId="1246" xr:uid="{00000000-0005-0000-0000-0000E1040000}"/>
    <cellStyle name="Salida 14" xfId="1247" xr:uid="{00000000-0005-0000-0000-0000E2040000}"/>
    <cellStyle name="Salida 15" xfId="1248" xr:uid="{00000000-0005-0000-0000-0000E3040000}"/>
    <cellStyle name="Salida 16" xfId="1249" xr:uid="{00000000-0005-0000-0000-0000E4040000}"/>
    <cellStyle name="Salida 17" xfId="1250" xr:uid="{00000000-0005-0000-0000-0000E5040000}"/>
    <cellStyle name="Salida 18" xfId="1251" xr:uid="{00000000-0005-0000-0000-0000E6040000}"/>
    <cellStyle name="Salida 19" xfId="1252" xr:uid="{00000000-0005-0000-0000-0000E7040000}"/>
    <cellStyle name="Salida 2" xfId="1253" xr:uid="{00000000-0005-0000-0000-0000E8040000}"/>
    <cellStyle name="Salida 2 2" xfId="1254" xr:uid="{00000000-0005-0000-0000-0000E9040000}"/>
    <cellStyle name="Salida 2 3" xfId="1255" xr:uid="{00000000-0005-0000-0000-0000EA040000}"/>
    <cellStyle name="Salida 2 4" xfId="1256" xr:uid="{00000000-0005-0000-0000-0000EB040000}"/>
    <cellStyle name="Salida 3" xfId="1257" xr:uid="{00000000-0005-0000-0000-0000EC040000}"/>
    <cellStyle name="Salida 4" xfId="1258" xr:uid="{00000000-0005-0000-0000-0000ED040000}"/>
    <cellStyle name="Salida 5" xfId="1259" xr:uid="{00000000-0005-0000-0000-0000EE040000}"/>
    <cellStyle name="Salida 6" xfId="1260" xr:uid="{00000000-0005-0000-0000-0000EF040000}"/>
    <cellStyle name="Salida 7" xfId="1261" xr:uid="{00000000-0005-0000-0000-0000F0040000}"/>
    <cellStyle name="Salida 8" xfId="1262" xr:uid="{00000000-0005-0000-0000-0000F1040000}"/>
    <cellStyle name="Salida 9" xfId="1263" xr:uid="{00000000-0005-0000-0000-0000F2040000}"/>
    <cellStyle name="STA-TI - Style4" xfId="1264" xr:uid="{00000000-0005-0000-0000-0000F3040000}"/>
    <cellStyle name="STA-TI - Style4 10" xfId="1265" xr:uid="{00000000-0005-0000-0000-0000F4040000}"/>
    <cellStyle name="STA-TI - Style4 11" xfId="1266" xr:uid="{00000000-0005-0000-0000-0000F5040000}"/>
    <cellStyle name="STA-TI - Style4 12" xfId="1267" xr:uid="{00000000-0005-0000-0000-0000F6040000}"/>
    <cellStyle name="STA-TI - Style4 13" xfId="1268" xr:uid="{00000000-0005-0000-0000-0000F7040000}"/>
    <cellStyle name="STA-TI - Style4 14" xfId="1269" xr:uid="{00000000-0005-0000-0000-0000F8040000}"/>
    <cellStyle name="STA-TI - Style4 15" xfId="1270" xr:uid="{00000000-0005-0000-0000-0000F9040000}"/>
    <cellStyle name="STA-TI - Style4 16" xfId="1271" xr:uid="{00000000-0005-0000-0000-0000FA040000}"/>
    <cellStyle name="STA-TI - Style4 17" xfId="1272" xr:uid="{00000000-0005-0000-0000-0000FB040000}"/>
    <cellStyle name="STA-TI - Style4 2" xfId="1273" xr:uid="{00000000-0005-0000-0000-0000FC040000}"/>
    <cellStyle name="STA-TI - Style4 2 10" xfId="1274" xr:uid="{00000000-0005-0000-0000-0000FD040000}"/>
    <cellStyle name="STA-TI - Style4 2 11" xfId="1275" xr:uid="{00000000-0005-0000-0000-0000FE040000}"/>
    <cellStyle name="STA-TI - Style4 2 2" xfId="1276" xr:uid="{00000000-0005-0000-0000-0000FF040000}"/>
    <cellStyle name="STA-TI - Style4 2 3" xfId="1277" xr:uid="{00000000-0005-0000-0000-000000050000}"/>
    <cellStyle name="STA-TI - Style4 2 4" xfId="1278" xr:uid="{00000000-0005-0000-0000-000001050000}"/>
    <cellStyle name="STA-TI - Style4 2 5" xfId="1279" xr:uid="{00000000-0005-0000-0000-000002050000}"/>
    <cellStyle name="STA-TI - Style4 2 6" xfId="1280" xr:uid="{00000000-0005-0000-0000-000003050000}"/>
    <cellStyle name="STA-TI - Style4 2 7" xfId="1281" xr:uid="{00000000-0005-0000-0000-000004050000}"/>
    <cellStyle name="STA-TI - Style4 2 8" xfId="1282" xr:uid="{00000000-0005-0000-0000-000005050000}"/>
    <cellStyle name="STA-TI - Style4 2 9" xfId="1283" xr:uid="{00000000-0005-0000-0000-000006050000}"/>
    <cellStyle name="STA-TI - Style4 3" xfId="1284" xr:uid="{00000000-0005-0000-0000-000007050000}"/>
    <cellStyle name="STA-TI - Style4 4" xfId="1285" xr:uid="{00000000-0005-0000-0000-000008050000}"/>
    <cellStyle name="STA-TI - Style4 5" xfId="1286" xr:uid="{00000000-0005-0000-0000-000009050000}"/>
    <cellStyle name="STA-TI - Style4 6" xfId="1287" xr:uid="{00000000-0005-0000-0000-00000A050000}"/>
    <cellStyle name="STA-TI - Style4 7" xfId="1288" xr:uid="{00000000-0005-0000-0000-00000B050000}"/>
    <cellStyle name="STA-TI - Style4 8" xfId="1289" xr:uid="{00000000-0005-0000-0000-00000C050000}"/>
    <cellStyle name="STA-TI - Style4 9" xfId="1290" xr:uid="{00000000-0005-0000-0000-00000D050000}"/>
    <cellStyle name="sub-to - Style3" xfId="1291" xr:uid="{00000000-0005-0000-0000-00000E050000}"/>
    <cellStyle name="T¡tu-1 - Style2" xfId="1292" xr:uid="{00000000-0005-0000-0000-00000F050000}"/>
    <cellStyle name="T¡tu-1 - Style2 2" xfId="1293" xr:uid="{00000000-0005-0000-0000-000010050000}"/>
    <cellStyle name="TextNormal" xfId="1294" xr:uid="{00000000-0005-0000-0000-000011050000}"/>
    <cellStyle name="TextNormal 2" xfId="1295" xr:uid="{00000000-0005-0000-0000-000012050000}"/>
    <cellStyle name="TextNormal 2 2" xfId="1296" xr:uid="{00000000-0005-0000-0000-000013050000}"/>
    <cellStyle name="TextNormal 3" xfId="1297" xr:uid="{00000000-0005-0000-0000-000014050000}"/>
    <cellStyle name="Texto de advertencia 10" xfId="1298" xr:uid="{00000000-0005-0000-0000-000015050000}"/>
    <cellStyle name="Texto de advertencia 11" xfId="1299" xr:uid="{00000000-0005-0000-0000-000016050000}"/>
    <cellStyle name="Texto de advertencia 12" xfId="1300" xr:uid="{00000000-0005-0000-0000-000017050000}"/>
    <cellStyle name="Texto de advertencia 13" xfId="1301" xr:uid="{00000000-0005-0000-0000-000018050000}"/>
    <cellStyle name="Texto de advertencia 14" xfId="1302" xr:uid="{00000000-0005-0000-0000-000019050000}"/>
    <cellStyle name="Texto de advertencia 15" xfId="1303" xr:uid="{00000000-0005-0000-0000-00001A050000}"/>
    <cellStyle name="Texto de advertencia 16" xfId="1304" xr:uid="{00000000-0005-0000-0000-00001B050000}"/>
    <cellStyle name="Texto de advertencia 17" xfId="1305" xr:uid="{00000000-0005-0000-0000-00001C050000}"/>
    <cellStyle name="Texto de advertencia 18" xfId="1306" xr:uid="{00000000-0005-0000-0000-00001D050000}"/>
    <cellStyle name="Texto de advertencia 19" xfId="1307" xr:uid="{00000000-0005-0000-0000-00001E050000}"/>
    <cellStyle name="Texto de advertencia 2" xfId="1308" xr:uid="{00000000-0005-0000-0000-00001F050000}"/>
    <cellStyle name="Texto de advertencia 2 2" xfId="1309" xr:uid="{00000000-0005-0000-0000-000020050000}"/>
    <cellStyle name="Texto de advertencia 2 3" xfId="1310" xr:uid="{00000000-0005-0000-0000-000021050000}"/>
    <cellStyle name="Texto de advertencia 2 4" xfId="1311" xr:uid="{00000000-0005-0000-0000-000022050000}"/>
    <cellStyle name="Texto de advertencia 3" xfId="1312" xr:uid="{00000000-0005-0000-0000-000023050000}"/>
    <cellStyle name="Texto de advertencia 4" xfId="1313" xr:uid="{00000000-0005-0000-0000-000024050000}"/>
    <cellStyle name="Texto de advertencia 5" xfId="1314" xr:uid="{00000000-0005-0000-0000-000025050000}"/>
    <cellStyle name="Texto de advertencia 6" xfId="1315" xr:uid="{00000000-0005-0000-0000-000026050000}"/>
    <cellStyle name="Texto de advertencia 7" xfId="1316" xr:uid="{00000000-0005-0000-0000-000027050000}"/>
    <cellStyle name="Texto de advertencia 8" xfId="1317" xr:uid="{00000000-0005-0000-0000-000028050000}"/>
    <cellStyle name="Texto de advertencia 9" xfId="1318" xr:uid="{00000000-0005-0000-0000-000029050000}"/>
    <cellStyle name="Texto explicativo 10" xfId="1319" xr:uid="{00000000-0005-0000-0000-00002A050000}"/>
    <cellStyle name="Texto explicativo 11" xfId="1320" xr:uid="{00000000-0005-0000-0000-00002B050000}"/>
    <cellStyle name="Texto explicativo 12" xfId="1321" xr:uid="{00000000-0005-0000-0000-00002C050000}"/>
    <cellStyle name="Texto explicativo 13" xfId="1322" xr:uid="{00000000-0005-0000-0000-00002D050000}"/>
    <cellStyle name="Texto explicativo 14" xfId="1323" xr:uid="{00000000-0005-0000-0000-00002E050000}"/>
    <cellStyle name="Texto explicativo 15" xfId="1324" xr:uid="{00000000-0005-0000-0000-00002F050000}"/>
    <cellStyle name="Texto explicativo 16" xfId="1325" xr:uid="{00000000-0005-0000-0000-000030050000}"/>
    <cellStyle name="Texto explicativo 17" xfId="1326" xr:uid="{00000000-0005-0000-0000-000031050000}"/>
    <cellStyle name="Texto explicativo 18" xfId="1327" xr:uid="{00000000-0005-0000-0000-000032050000}"/>
    <cellStyle name="Texto explicativo 19" xfId="1328" xr:uid="{00000000-0005-0000-0000-000033050000}"/>
    <cellStyle name="Texto explicativo 2" xfId="1329" xr:uid="{00000000-0005-0000-0000-000034050000}"/>
    <cellStyle name="Texto explicativo 2 2" xfId="1330" xr:uid="{00000000-0005-0000-0000-000035050000}"/>
    <cellStyle name="Texto explicativo 2 3" xfId="1331" xr:uid="{00000000-0005-0000-0000-000036050000}"/>
    <cellStyle name="Texto explicativo 2 4" xfId="1332" xr:uid="{00000000-0005-0000-0000-000037050000}"/>
    <cellStyle name="Texto explicativo 3" xfId="1333" xr:uid="{00000000-0005-0000-0000-000038050000}"/>
    <cellStyle name="Texto explicativo 4" xfId="1334" xr:uid="{00000000-0005-0000-0000-000039050000}"/>
    <cellStyle name="Texto explicativo 5" xfId="1335" xr:uid="{00000000-0005-0000-0000-00003A050000}"/>
    <cellStyle name="Texto explicativo 6" xfId="1336" xr:uid="{00000000-0005-0000-0000-00003B050000}"/>
    <cellStyle name="Texto explicativo 7" xfId="1337" xr:uid="{00000000-0005-0000-0000-00003C050000}"/>
    <cellStyle name="Texto explicativo 8" xfId="1338" xr:uid="{00000000-0005-0000-0000-00003D050000}"/>
    <cellStyle name="Texto explicativo 9" xfId="1339" xr:uid="{00000000-0005-0000-0000-00003E050000}"/>
    <cellStyle name="Título 1 10" xfId="1340" xr:uid="{00000000-0005-0000-0000-00003F050000}"/>
    <cellStyle name="Título 1 11" xfId="1341" xr:uid="{00000000-0005-0000-0000-000040050000}"/>
    <cellStyle name="Título 1 12" xfId="1342" xr:uid="{00000000-0005-0000-0000-000041050000}"/>
    <cellStyle name="Título 1 13" xfId="1343" xr:uid="{00000000-0005-0000-0000-000042050000}"/>
    <cellStyle name="Título 1 14" xfId="1344" xr:uid="{00000000-0005-0000-0000-000043050000}"/>
    <cellStyle name="Título 1 15" xfId="1345" xr:uid="{00000000-0005-0000-0000-000044050000}"/>
    <cellStyle name="Título 1 16" xfId="1346" xr:uid="{00000000-0005-0000-0000-000045050000}"/>
    <cellStyle name="Título 1 17" xfId="1347" xr:uid="{00000000-0005-0000-0000-000046050000}"/>
    <cellStyle name="Título 1 18" xfId="1348" xr:uid="{00000000-0005-0000-0000-000047050000}"/>
    <cellStyle name="Título 1 19" xfId="1349" xr:uid="{00000000-0005-0000-0000-000048050000}"/>
    <cellStyle name="Título 1 2" xfId="1350" xr:uid="{00000000-0005-0000-0000-000049050000}"/>
    <cellStyle name="Título 1 2 2" xfId="1351" xr:uid="{00000000-0005-0000-0000-00004A050000}"/>
    <cellStyle name="Título 1 2 3" xfId="1352" xr:uid="{00000000-0005-0000-0000-00004B050000}"/>
    <cellStyle name="Título 1 2 4" xfId="1353" xr:uid="{00000000-0005-0000-0000-00004C050000}"/>
    <cellStyle name="Título 1 3" xfId="1354" xr:uid="{00000000-0005-0000-0000-00004D050000}"/>
    <cellStyle name="Título 1 4" xfId="1355" xr:uid="{00000000-0005-0000-0000-00004E050000}"/>
    <cellStyle name="Título 1 5" xfId="1356" xr:uid="{00000000-0005-0000-0000-00004F050000}"/>
    <cellStyle name="Título 1 6" xfId="1357" xr:uid="{00000000-0005-0000-0000-000050050000}"/>
    <cellStyle name="Título 1 7" xfId="1358" xr:uid="{00000000-0005-0000-0000-000051050000}"/>
    <cellStyle name="Título 1 8" xfId="1359" xr:uid="{00000000-0005-0000-0000-000052050000}"/>
    <cellStyle name="Título 1 9" xfId="1360" xr:uid="{00000000-0005-0000-0000-000053050000}"/>
    <cellStyle name="Título 10" xfId="1361" xr:uid="{00000000-0005-0000-0000-000054050000}"/>
    <cellStyle name="Título 11" xfId="1362" xr:uid="{00000000-0005-0000-0000-000055050000}"/>
    <cellStyle name="Título 12" xfId="1363" xr:uid="{00000000-0005-0000-0000-000056050000}"/>
    <cellStyle name="Título 13" xfId="1364" xr:uid="{00000000-0005-0000-0000-000057050000}"/>
    <cellStyle name="Título 14" xfId="1365" xr:uid="{00000000-0005-0000-0000-000058050000}"/>
    <cellStyle name="Título 15" xfId="1366" xr:uid="{00000000-0005-0000-0000-000059050000}"/>
    <cellStyle name="Título 16" xfId="1367" xr:uid="{00000000-0005-0000-0000-00005A050000}"/>
    <cellStyle name="Título 17" xfId="1368" xr:uid="{00000000-0005-0000-0000-00005B050000}"/>
    <cellStyle name="Título 18" xfId="1369" xr:uid="{00000000-0005-0000-0000-00005C050000}"/>
    <cellStyle name="Título 19" xfId="1370" xr:uid="{00000000-0005-0000-0000-00005D050000}"/>
    <cellStyle name="Título 2 10" xfId="1371" xr:uid="{00000000-0005-0000-0000-00005E050000}"/>
    <cellStyle name="Título 2 11" xfId="1372" xr:uid="{00000000-0005-0000-0000-00005F050000}"/>
    <cellStyle name="Título 2 12" xfId="1373" xr:uid="{00000000-0005-0000-0000-000060050000}"/>
    <cellStyle name="Título 2 13" xfId="1374" xr:uid="{00000000-0005-0000-0000-000061050000}"/>
    <cellStyle name="Título 2 14" xfId="1375" xr:uid="{00000000-0005-0000-0000-000062050000}"/>
    <cellStyle name="Título 2 15" xfId="1376" xr:uid="{00000000-0005-0000-0000-000063050000}"/>
    <cellStyle name="Título 2 16" xfId="1377" xr:uid="{00000000-0005-0000-0000-000064050000}"/>
    <cellStyle name="Título 2 17" xfId="1378" xr:uid="{00000000-0005-0000-0000-000065050000}"/>
    <cellStyle name="Título 2 18" xfId="1379" xr:uid="{00000000-0005-0000-0000-000066050000}"/>
    <cellStyle name="Título 2 19" xfId="1380" xr:uid="{00000000-0005-0000-0000-000067050000}"/>
    <cellStyle name="Título 2 2" xfId="1381" xr:uid="{00000000-0005-0000-0000-000068050000}"/>
    <cellStyle name="Título 2 2 2" xfId="1382" xr:uid="{00000000-0005-0000-0000-000069050000}"/>
    <cellStyle name="Título 2 2 3" xfId="1383" xr:uid="{00000000-0005-0000-0000-00006A050000}"/>
    <cellStyle name="Título 2 2 4" xfId="1384" xr:uid="{00000000-0005-0000-0000-00006B050000}"/>
    <cellStyle name="Título 2 3" xfId="1385" xr:uid="{00000000-0005-0000-0000-00006C050000}"/>
    <cellStyle name="Título 2 4" xfId="1386" xr:uid="{00000000-0005-0000-0000-00006D050000}"/>
    <cellStyle name="Título 2 5" xfId="1387" xr:uid="{00000000-0005-0000-0000-00006E050000}"/>
    <cellStyle name="Título 2 6" xfId="1388" xr:uid="{00000000-0005-0000-0000-00006F050000}"/>
    <cellStyle name="Título 2 7" xfId="1389" xr:uid="{00000000-0005-0000-0000-000070050000}"/>
    <cellStyle name="Título 2 8" xfId="1390" xr:uid="{00000000-0005-0000-0000-000071050000}"/>
    <cellStyle name="Título 2 9" xfId="1391" xr:uid="{00000000-0005-0000-0000-000072050000}"/>
    <cellStyle name="Título 20" xfId="1392" xr:uid="{00000000-0005-0000-0000-000073050000}"/>
    <cellStyle name="Título 21" xfId="1393" xr:uid="{00000000-0005-0000-0000-000074050000}"/>
    <cellStyle name="Título 3 10" xfId="1394" xr:uid="{00000000-0005-0000-0000-000075050000}"/>
    <cellStyle name="Título 3 11" xfId="1395" xr:uid="{00000000-0005-0000-0000-000076050000}"/>
    <cellStyle name="Título 3 12" xfId="1396" xr:uid="{00000000-0005-0000-0000-000077050000}"/>
    <cellStyle name="Título 3 13" xfId="1397" xr:uid="{00000000-0005-0000-0000-000078050000}"/>
    <cellStyle name="Título 3 14" xfId="1398" xr:uid="{00000000-0005-0000-0000-000079050000}"/>
    <cellStyle name="Título 3 15" xfId="1399" xr:uid="{00000000-0005-0000-0000-00007A050000}"/>
    <cellStyle name="Título 3 16" xfId="1400" xr:uid="{00000000-0005-0000-0000-00007B050000}"/>
    <cellStyle name="Título 3 17" xfId="1401" xr:uid="{00000000-0005-0000-0000-00007C050000}"/>
    <cellStyle name="Título 3 18" xfId="1402" xr:uid="{00000000-0005-0000-0000-00007D050000}"/>
    <cellStyle name="Título 3 19" xfId="1403" xr:uid="{00000000-0005-0000-0000-00007E050000}"/>
    <cellStyle name="Título 3 2" xfId="1404" xr:uid="{00000000-0005-0000-0000-00007F050000}"/>
    <cellStyle name="Título 3 2 10" xfId="1405" xr:uid="{00000000-0005-0000-0000-000080050000}"/>
    <cellStyle name="Título 3 2 11" xfId="1406" xr:uid="{00000000-0005-0000-0000-000081050000}"/>
    <cellStyle name="Título 3 2 12" xfId="1407" xr:uid="{00000000-0005-0000-0000-000082050000}"/>
    <cellStyle name="Título 3 2 13" xfId="1408" xr:uid="{00000000-0005-0000-0000-000083050000}"/>
    <cellStyle name="Título 3 2 14" xfId="1409" xr:uid="{00000000-0005-0000-0000-000084050000}"/>
    <cellStyle name="Título 3 2 15" xfId="1410" xr:uid="{00000000-0005-0000-0000-000085050000}"/>
    <cellStyle name="Título 3 2 16" xfId="1411" xr:uid="{00000000-0005-0000-0000-000086050000}"/>
    <cellStyle name="Título 3 2 17" xfId="1412" xr:uid="{00000000-0005-0000-0000-000087050000}"/>
    <cellStyle name="Título 3 2 18" xfId="1413" xr:uid="{00000000-0005-0000-0000-000088050000}"/>
    <cellStyle name="Título 3 2 19" xfId="1414" xr:uid="{00000000-0005-0000-0000-000089050000}"/>
    <cellStyle name="Título 3 2 2" xfId="1415" xr:uid="{00000000-0005-0000-0000-00008A050000}"/>
    <cellStyle name="Título 3 2 2 10" xfId="1416" xr:uid="{00000000-0005-0000-0000-00008B050000}"/>
    <cellStyle name="Título 3 2 2 11" xfId="1417" xr:uid="{00000000-0005-0000-0000-00008C050000}"/>
    <cellStyle name="Título 3 2 2 12" xfId="1418" xr:uid="{00000000-0005-0000-0000-00008D050000}"/>
    <cellStyle name="Título 3 2 2 13" xfId="1419" xr:uid="{00000000-0005-0000-0000-00008E050000}"/>
    <cellStyle name="Título 3 2 2 14" xfId="1420" xr:uid="{00000000-0005-0000-0000-00008F050000}"/>
    <cellStyle name="Título 3 2 2 15" xfId="1421" xr:uid="{00000000-0005-0000-0000-000090050000}"/>
    <cellStyle name="Título 3 2 2 16" xfId="1422" xr:uid="{00000000-0005-0000-0000-000091050000}"/>
    <cellStyle name="Título 3 2 2 2" xfId="1423" xr:uid="{00000000-0005-0000-0000-000092050000}"/>
    <cellStyle name="Título 3 2 2 3" xfId="1424" xr:uid="{00000000-0005-0000-0000-000093050000}"/>
    <cellStyle name="Título 3 2 2 4" xfId="1425" xr:uid="{00000000-0005-0000-0000-000094050000}"/>
    <cellStyle name="Título 3 2 2 5" xfId="1426" xr:uid="{00000000-0005-0000-0000-000095050000}"/>
    <cellStyle name="Título 3 2 2 6" xfId="1427" xr:uid="{00000000-0005-0000-0000-000096050000}"/>
    <cellStyle name="Título 3 2 2 7" xfId="1428" xr:uid="{00000000-0005-0000-0000-000097050000}"/>
    <cellStyle name="Título 3 2 2 8" xfId="1429" xr:uid="{00000000-0005-0000-0000-000098050000}"/>
    <cellStyle name="Título 3 2 2 9" xfId="1430" xr:uid="{00000000-0005-0000-0000-000099050000}"/>
    <cellStyle name="Título 3 2 3" xfId="1431" xr:uid="{00000000-0005-0000-0000-00009A050000}"/>
    <cellStyle name="Título 3 2 4" xfId="1432" xr:uid="{00000000-0005-0000-0000-00009B050000}"/>
    <cellStyle name="Título 3 2 5" xfId="1433" xr:uid="{00000000-0005-0000-0000-00009C050000}"/>
    <cellStyle name="Título 3 2 6" xfId="1434" xr:uid="{00000000-0005-0000-0000-00009D050000}"/>
    <cellStyle name="Título 3 2 7" xfId="1435" xr:uid="{00000000-0005-0000-0000-00009E050000}"/>
    <cellStyle name="Título 3 2 8" xfId="1436" xr:uid="{00000000-0005-0000-0000-00009F050000}"/>
    <cellStyle name="Título 3 2 9" xfId="1437" xr:uid="{00000000-0005-0000-0000-0000A0050000}"/>
    <cellStyle name="Título 3 3" xfId="1438" xr:uid="{00000000-0005-0000-0000-0000A1050000}"/>
    <cellStyle name="Título 3 4" xfId="1439" xr:uid="{00000000-0005-0000-0000-0000A2050000}"/>
    <cellStyle name="Título 3 5" xfId="1440" xr:uid="{00000000-0005-0000-0000-0000A3050000}"/>
    <cellStyle name="Título 3 6" xfId="1441" xr:uid="{00000000-0005-0000-0000-0000A4050000}"/>
    <cellStyle name="Título 3 7" xfId="1442" xr:uid="{00000000-0005-0000-0000-0000A5050000}"/>
    <cellStyle name="Título 3 8" xfId="1443" xr:uid="{00000000-0005-0000-0000-0000A6050000}"/>
    <cellStyle name="Título 3 9" xfId="1444" xr:uid="{00000000-0005-0000-0000-0000A7050000}"/>
    <cellStyle name="Título 4" xfId="1445" xr:uid="{00000000-0005-0000-0000-0000A8050000}"/>
    <cellStyle name="Título 4 2" xfId="1446" xr:uid="{00000000-0005-0000-0000-0000A9050000}"/>
    <cellStyle name="Título 4 3" xfId="1447" xr:uid="{00000000-0005-0000-0000-0000AA050000}"/>
    <cellStyle name="Título 4 4" xfId="1448" xr:uid="{00000000-0005-0000-0000-0000AB050000}"/>
    <cellStyle name="Título 5" xfId="1449" xr:uid="{00000000-0005-0000-0000-0000AC050000}"/>
    <cellStyle name="Título 6" xfId="1450" xr:uid="{00000000-0005-0000-0000-0000AD050000}"/>
    <cellStyle name="Título 7" xfId="1451" xr:uid="{00000000-0005-0000-0000-0000AE050000}"/>
    <cellStyle name="Título 8" xfId="1452" xr:uid="{00000000-0005-0000-0000-0000AF050000}"/>
    <cellStyle name="Título 9" xfId="1453" xr:uid="{00000000-0005-0000-0000-0000B0050000}"/>
    <cellStyle name="Tope - Style1" xfId="1454" xr:uid="{00000000-0005-0000-0000-0000B1050000}"/>
    <cellStyle name="Total 10" xfId="1455" xr:uid="{00000000-0005-0000-0000-0000B2050000}"/>
    <cellStyle name="Total 11" xfId="1456" xr:uid="{00000000-0005-0000-0000-0000B3050000}"/>
    <cellStyle name="Total 12" xfId="1457" xr:uid="{00000000-0005-0000-0000-0000B4050000}"/>
    <cellStyle name="Total 13" xfId="1458" xr:uid="{00000000-0005-0000-0000-0000B5050000}"/>
    <cellStyle name="Total 14" xfId="1459" xr:uid="{00000000-0005-0000-0000-0000B6050000}"/>
    <cellStyle name="Total 15" xfId="1460" xr:uid="{00000000-0005-0000-0000-0000B7050000}"/>
    <cellStyle name="Total 16" xfId="1461" xr:uid="{00000000-0005-0000-0000-0000B8050000}"/>
    <cellStyle name="Total 17" xfId="1462" xr:uid="{00000000-0005-0000-0000-0000B9050000}"/>
    <cellStyle name="Total 18" xfId="1463" xr:uid="{00000000-0005-0000-0000-0000BA050000}"/>
    <cellStyle name="Total 19" xfId="1464" xr:uid="{00000000-0005-0000-0000-0000BB050000}"/>
    <cellStyle name="Total 2" xfId="1465" xr:uid="{00000000-0005-0000-0000-0000BC050000}"/>
    <cellStyle name="Total 2 2" xfId="1466" xr:uid="{00000000-0005-0000-0000-0000BD050000}"/>
    <cellStyle name="Total 2 3" xfId="1467" xr:uid="{00000000-0005-0000-0000-0000BE050000}"/>
    <cellStyle name="Total 2 4" xfId="1468" xr:uid="{00000000-0005-0000-0000-0000BF050000}"/>
    <cellStyle name="Total 3" xfId="1469" xr:uid="{00000000-0005-0000-0000-0000C0050000}"/>
    <cellStyle name="Total 4" xfId="1470" xr:uid="{00000000-0005-0000-0000-0000C1050000}"/>
    <cellStyle name="Total 5" xfId="1471" xr:uid="{00000000-0005-0000-0000-0000C2050000}"/>
    <cellStyle name="Total 6" xfId="1472" xr:uid="{00000000-0005-0000-0000-0000C3050000}"/>
    <cellStyle name="Total 7" xfId="1473" xr:uid="{00000000-0005-0000-0000-0000C4050000}"/>
    <cellStyle name="Total 8" xfId="1474" xr:uid="{00000000-0005-0000-0000-0000C5050000}"/>
    <cellStyle name="Total 9" xfId="1475" xr:uid="{00000000-0005-0000-0000-0000C6050000}"/>
    <cellStyle name="Unprot" xfId="1476" xr:uid="{00000000-0005-0000-0000-0000C7050000}"/>
    <cellStyle name="Unprot$" xfId="1477" xr:uid="{00000000-0005-0000-0000-0000C8050000}"/>
    <cellStyle name="Unprot_Currency" xfId="1478" xr:uid="{00000000-0005-0000-0000-0000C9050000}"/>
    <cellStyle name="Unprotect" xfId="1479" xr:uid="{00000000-0005-0000-0000-0000CA050000}"/>
    <cellStyle name="Valuta (0)_dimon" xfId="1480" xr:uid="{00000000-0005-0000-0000-0000CB050000}"/>
    <cellStyle name="Valuta_dimon" xfId="1481" xr:uid="{00000000-0005-0000-0000-0000CC050000}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FF0000"/>
      </font>
    </dxf>
    <dxf>
      <font>
        <b/>
        <i val="0"/>
        <color theme="9" tint="-0.24994659260841701"/>
      </font>
    </dxf>
    <dxf>
      <font>
        <b/>
        <i val="0"/>
        <color rgb="FFC0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E1FF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288593</xdr:colOff>
      <xdr:row>0</xdr:row>
      <xdr:rowOff>18761</xdr:rowOff>
    </xdr:from>
    <xdr:to>
      <xdr:col>1</xdr:col>
      <xdr:colOff>3223107</xdr:colOff>
      <xdr:row>1</xdr:row>
      <xdr:rowOff>57681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811812D3-6A9B-49F9-9136-46EDABB15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593" y="18761"/>
          <a:ext cx="3220264" cy="3818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OSEP%20LOPEZ\Configuraci&#243;n%20local\Archivos%20temporales%20de%20Internet\OLK87\Presupuesto%202011%20CON%20SEGUIM%20CA%20may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JOSEP%20LOPEZ\Escritorio\PENDRIVE%20COPIA\ppto%202009\A&#209;O%202009\Planning_SAHECO_NANTONG_2009-2008-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INDICE"/>
      <sheetName val="CARETA"/>
      <sheetName val="Tresoreria Grupo 2011"/>
      <sheetName val="s"/>
      <sheetName val="I"/>
      <sheetName val="T"/>
      <sheetName val="H"/>
      <sheetName val="N"/>
      <sheetName val="N11"/>
      <sheetName val="Italia"/>
      <sheetName val="P"/>
      <sheetName val="P (2)"/>
      <sheetName val="PM DIVISION1"/>
      <sheetName val="G"/>
      <sheetName val="DESVIACIONES"/>
      <sheetName val="Intosa SEGMTO"/>
      <sheetName val="Industrias SEGMTO"/>
      <sheetName val="Saheco SEGMTO"/>
      <sheetName val="Hetorma SEGMTO"/>
      <sheetName val="Nantong SEGMTO "/>
      <sheetName val="Italia SEGMTO"/>
      <sheetName val="PPTO VENTA"/>
      <sheetName val="Saheco SEGMTO (2)"/>
      <sheetName val=" NUL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Timeline"/>
      <sheetName val="Notes"/>
      <sheetName val="CF-2009"/>
      <sheetName val="CF-2008"/>
      <sheetName val="CF-2007"/>
      <sheetName val="CF-2006"/>
      <sheetName val="Old Products"/>
      <sheetName val="New Products"/>
      <sheetName val="Profiles"/>
      <sheetName val="Sales strategy"/>
      <sheetName val="China"/>
      <sheetName val="Export"/>
      <sheetName val="Other Income"/>
      <sheetName val="Spain Prices"/>
      <sheetName val="China Prices"/>
      <sheetName val="Export prices"/>
      <sheetName val="Raw Materials"/>
      <sheetName val="Fixed Assets"/>
      <sheetName val="Low Value Consum."/>
      <sheetName val="HR"/>
      <sheetName val="Sales Expenses"/>
      <sheetName val="Other expenses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58F5C-A2B7-498C-A3B1-8DBC5EB75A6D}">
  <dimension ref="A1:Q152"/>
  <sheetViews>
    <sheetView showGridLines="0" topLeftCell="A120" zoomScale="66" zoomScaleNormal="66" workbookViewId="0">
      <selection activeCell="K14" sqref="K14"/>
    </sheetView>
  </sheetViews>
  <sheetFormatPr defaultColWidth="8.7109375" defaultRowHeight="14.45"/>
  <cols>
    <col min="1" max="1" width="4.140625" customWidth="1"/>
    <col min="2" max="2" width="60.140625" style="10" customWidth="1"/>
    <col min="3" max="3" width="23.5703125" style="10" customWidth="1"/>
    <col min="4" max="5" width="4.42578125" style="10" customWidth="1"/>
    <col min="6" max="6" width="20" customWidth="1"/>
    <col min="7" max="7" width="6.140625" customWidth="1"/>
    <col min="8" max="8" width="19.42578125" customWidth="1"/>
    <col min="9" max="9" width="5.85546875" customWidth="1"/>
    <col min="10" max="10" width="9.7109375" bestFit="1" customWidth="1"/>
    <col min="11" max="11" width="8.85546875" bestFit="1" customWidth="1"/>
    <col min="12" max="12" width="9.85546875" customWidth="1"/>
  </cols>
  <sheetData>
    <row r="1" spans="1:17" ht="27" customHeight="1">
      <c r="A1" s="9"/>
      <c r="B1" s="9"/>
      <c r="C1" s="9"/>
      <c r="D1" s="9"/>
      <c r="E1" s="9"/>
      <c r="F1" s="9"/>
      <c r="G1" s="9"/>
      <c r="H1" s="9"/>
      <c r="I1" s="9"/>
      <c r="J1" s="187"/>
      <c r="K1" s="187"/>
      <c r="L1" s="187"/>
      <c r="M1" s="187"/>
      <c r="N1" s="183"/>
      <c r="O1" s="10"/>
      <c r="P1" s="10"/>
      <c r="Q1" s="10"/>
    </row>
    <row r="2" spans="1:17">
      <c r="A2" s="9"/>
      <c r="B2" s="9"/>
      <c r="C2" s="9"/>
      <c r="D2" s="9"/>
      <c r="E2" s="9"/>
      <c r="F2" s="9"/>
      <c r="G2" s="9"/>
      <c r="H2" s="9"/>
      <c r="I2" s="9"/>
      <c r="J2" s="187"/>
      <c r="K2" s="187"/>
      <c r="L2" s="187"/>
      <c r="M2" s="187"/>
      <c r="N2" s="183"/>
      <c r="O2" s="10"/>
      <c r="P2" s="10"/>
      <c r="Q2" s="10"/>
    </row>
    <row r="3" spans="1:17" ht="23.25" customHeight="1">
      <c r="A3" s="9"/>
      <c r="B3" s="56" t="s">
        <v>0</v>
      </c>
      <c r="C3" s="56"/>
      <c r="D3" s="56"/>
      <c r="E3" s="56"/>
      <c r="F3" s="9"/>
      <c r="G3" s="9"/>
      <c r="H3" s="9"/>
      <c r="I3" s="9"/>
      <c r="J3" s="188"/>
      <c r="K3" s="187"/>
      <c r="L3" s="187"/>
      <c r="M3" s="187"/>
      <c r="N3" s="183"/>
      <c r="O3" s="10"/>
      <c r="P3" s="10"/>
      <c r="Q3" s="10"/>
    </row>
    <row r="4" spans="1:17" ht="32.25" customHeight="1">
      <c r="A4" s="57"/>
      <c r="B4" s="58" t="s">
        <v>1</v>
      </c>
      <c r="C4" s="58"/>
      <c r="D4" s="58"/>
      <c r="E4" s="58"/>
      <c r="F4" s="9"/>
      <c r="G4" s="9"/>
      <c r="H4" s="9"/>
      <c r="I4" s="9"/>
      <c r="J4" s="188"/>
      <c r="K4" s="188"/>
      <c r="L4" s="187"/>
      <c r="M4" s="187"/>
      <c r="N4" s="183"/>
      <c r="O4" s="10"/>
      <c r="P4" s="10"/>
      <c r="Q4" s="10"/>
    </row>
    <row r="5" spans="1:17" ht="18.95" customHeight="1">
      <c r="A5" s="9"/>
      <c r="B5" s="59" t="s">
        <v>2</v>
      </c>
      <c r="C5" s="60"/>
      <c r="D5" s="60"/>
      <c r="E5" s="60"/>
      <c r="F5" s="61"/>
      <c r="G5" s="61"/>
      <c r="H5" s="61"/>
      <c r="I5" s="61"/>
      <c r="J5" s="188"/>
      <c r="K5" s="187"/>
      <c r="L5" s="187"/>
      <c r="M5" s="187"/>
      <c r="N5" s="183"/>
      <c r="O5" s="10"/>
      <c r="P5" s="10"/>
      <c r="Q5" s="10"/>
    </row>
    <row r="6" spans="1:17" ht="15" customHeight="1">
      <c r="A6" s="62"/>
      <c r="B6" s="63" t="s">
        <v>3</v>
      </c>
      <c r="C6" s="63"/>
      <c r="D6" s="63"/>
      <c r="E6" s="63"/>
      <c r="F6" s="64"/>
      <c r="G6" s="64"/>
      <c r="H6" s="64"/>
      <c r="I6" s="61"/>
      <c r="J6" s="188"/>
      <c r="K6" s="187"/>
      <c r="L6" s="187"/>
      <c r="M6" s="187"/>
      <c r="N6" s="183"/>
      <c r="O6" s="10"/>
      <c r="P6" s="10"/>
      <c r="Q6" s="10"/>
    </row>
    <row r="7" spans="1:17" ht="15" customHeight="1">
      <c r="A7" s="9"/>
      <c r="B7" s="63" t="s">
        <v>4</v>
      </c>
      <c r="C7" s="63"/>
      <c r="D7" s="63"/>
      <c r="E7" s="63"/>
      <c r="F7" s="64"/>
      <c r="G7" s="64"/>
      <c r="H7" s="64"/>
      <c r="I7" s="61"/>
      <c r="J7" s="188"/>
      <c r="K7" s="187"/>
      <c r="L7" s="187"/>
      <c r="M7" s="187"/>
      <c r="N7" s="183"/>
      <c r="O7" s="10"/>
      <c r="P7" s="10"/>
      <c r="Q7" s="10"/>
    </row>
    <row r="8" spans="1:17" ht="15" customHeight="1">
      <c r="A8" s="9"/>
      <c r="B8" s="65" t="s">
        <v>5</v>
      </c>
      <c r="C8" s="63"/>
      <c r="D8" s="63"/>
      <c r="E8" s="63"/>
      <c r="F8" s="64"/>
      <c r="G8" s="64"/>
      <c r="H8" s="64"/>
      <c r="I8" s="61"/>
      <c r="J8" s="188"/>
      <c r="K8" s="187"/>
      <c r="L8" s="187"/>
      <c r="M8" s="187"/>
      <c r="N8" s="183"/>
      <c r="O8" s="10"/>
      <c r="P8" s="10"/>
      <c r="Q8" s="10"/>
    </row>
    <row r="9" spans="1:17" ht="15" customHeight="1">
      <c r="A9" s="9"/>
      <c r="B9" s="63" t="s">
        <v>6</v>
      </c>
      <c r="C9" s="63"/>
      <c r="D9" s="63"/>
      <c r="E9" s="63"/>
      <c r="F9" s="64"/>
      <c r="G9" s="64"/>
      <c r="H9" s="64"/>
      <c r="I9" s="61"/>
      <c r="J9" s="187"/>
      <c r="K9" s="187"/>
      <c r="L9" s="187"/>
      <c r="M9" s="187"/>
      <c r="N9" s="183"/>
      <c r="O9" s="10"/>
      <c r="P9" s="10"/>
      <c r="Q9" s="10"/>
    </row>
    <row r="10" spans="1:17" ht="15" customHeight="1">
      <c r="A10" s="9"/>
      <c r="B10" s="63" t="s">
        <v>7</v>
      </c>
      <c r="C10" s="63"/>
      <c r="D10" s="63"/>
      <c r="E10" s="63"/>
      <c r="F10" s="64"/>
      <c r="G10" s="64"/>
      <c r="H10" s="64"/>
      <c r="I10" s="61"/>
      <c r="J10" s="187"/>
      <c r="K10" s="187"/>
      <c r="L10" s="187"/>
      <c r="M10" s="187"/>
      <c r="N10" s="183"/>
      <c r="O10" s="10"/>
      <c r="P10" s="10"/>
      <c r="Q10" s="10"/>
    </row>
    <row r="11" spans="1:17" ht="11.45" customHeight="1" thickBot="1">
      <c r="A11" s="9"/>
      <c r="B11" s="56"/>
      <c r="C11" s="56"/>
      <c r="D11" s="56"/>
      <c r="E11" s="56"/>
      <c r="F11" s="9"/>
      <c r="G11" s="9"/>
      <c r="H11" s="9"/>
      <c r="I11" s="9"/>
      <c r="J11" s="187"/>
      <c r="K11" s="187"/>
      <c r="L11" s="187"/>
      <c r="M11" s="187"/>
      <c r="N11" s="183"/>
      <c r="O11" s="10"/>
      <c r="P11" s="10"/>
      <c r="Q11" s="10"/>
    </row>
    <row r="12" spans="1:17" ht="20.100000000000001" customHeight="1">
      <c r="A12" s="9"/>
      <c r="B12" s="66" t="s">
        <v>8</v>
      </c>
      <c r="C12" s="67"/>
      <c r="D12" s="67"/>
      <c r="E12" s="67"/>
      <c r="F12" s="68"/>
      <c r="G12" s="68"/>
      <c r="H12" s="69"/>
      <c r="I12" s="9"/>
      <c r="J12" s="187"/>
      <c r="K12" s="187"/>
      <c r="L12" s="187"/>
      <c r="M12" s="187"/>
      <c r="N12" s="183"/>
      <c r="O12" s="10"/>
      <c r="P12" s="10"/>
      <c r="Q12" s="10"/>
    </row>
    <row r="13" spans="1:17" ht="18" customHeight="1">
      <c r="A13" s="9"/>
      <c r="B13" s="270" t="s">
        <v>9</v>
      </c>
      <c r="C13" s="271"/>
      <c r="D13" s="270" t="s">
        <v>10</v>
      </c>
      <c r="E13" s="272"/>
      <c r="F13" s="272"/>
      <c r="G13" s="272"/>
      <c r="H13" s="271"/>
      <c r="I13" s="9"/>
      <c r="J13" s="187"/>
      <c r="K13" s="187"/>
      <c r="L13" s="187"/>
      <c r="M13" s="187"/>
      <c r="N13" s="183"/>
      <c r="O13" s="10"/>
      <c r="P13" s="10"/>
      <c r="Q13" s="10"/>
    </row>
    <row r="14" spans="1:17" ht="18" customHeight="1">
      <c r="A14" s="9"/>
      <c r="B14" s="270" t="s">
        <v>11</v>
      </c>
      <c r="C14" s="272"/>
      <c r="D14" s="272"/>
      <c r="E14" s="272"/>
      <c r="F14" s="272"/>
      <c r="G14" s="272"/>
      <c r="H14" s="271"/>
      <c r="I14" s="9"/>
      <c r="J14" s="187"/>
      <c r="K14" s="187"/>
      <c r="L14" s="187"/>
      <c r="M14" s="187"/>
      <c r="N14" s="183"/>
      <c r="O14" s="10"/>
      <c r="P14" s="10"/>
      <c r="Q14" s="10"/>
    </row>
    <row r="15" spans="1:17" ht="17.100000000000001" customHeight="1" thickBot="1">
      <c r="A15" s="9"/>
      <c r="B15" s="70"/>
      <c r="C15" s="70"/>
      <c r="D15" s="70"/>
      <c r="E15" s="70"/>
      <c r="F15" s="71"/>
      <c r="G15" s="71"/>
      <c r="H15" s="9"/>
      <c r="I15" s="9"/>
      <c r="J15" s="187"/>
      <c r="K15" s="188"/>
      <c r="L15" s="188"/>
      <c r="M15" s="187"/>
      <c r="N15" s="183"/>
      <c r="O15" s="10"/>
      <c r="P15" s="10"/>
      <c r="Q15" s="10"/>
    </row>
    <row r="16" spans="1:17" ht="26.45" customHeight="1" thickBot="1">
      <c r="A16" s="9"/>
      <c r="B16" s="70"/>
      <c r="C16" s="70"/>
      <c r="D16" s="273" t="s">
        <v>12</v>
      </c>
      <c r="E16" s="273" t="s">
        <v>13</v>
      </c>
      <c r="F16" s="72" t="s">
        <v>14</v>
      </c>
      <c r="G16" s="71"/>
      <c r="H16" s="72" t="s">
        <v>15</v>
      </c>
      <c r="I16" s="9"/>
      <c r="J16" s="187"/>
      <c r="K16" s="187"/>
      <c r="L16" s="187"/>
      <c r="M16" s="187"/>
      <c r="N16" s="183"/>
      <c r="O16" s="10"/>
      <c r="P16" s="10"/>
      <c r="Q16" s="10"/>
    </row>
    <row r="17" spans="1:17" ht="24.6" customHeight="1" thickBot="1">
      <c r="A17" s="9"/>
      <c r="B17" s="70"/>
      <c r="C17" s="70"/>
      <c r="D17" s="274"/>
      <c r="E17" s="274"/>
      <c r="F17" s="73" t="s">
        <v>16</v>
      </c>
      <c r="G17" s="71"/>
      <c r="H17" s="73" t="s">
        <v>17</v>
      </c>
      <c r="I17" s="9"/>
      <c r="J17" s="188"/>
      <c r="K17" s="187"/>
      <c r="L17" s="187"/>
      <c r="M17" s="187"/>
      <c r="N17" s="183"/>
      <c r="O17" s="10"/>
      <c r="P17" s="10"/>
      <c r="Q17" s="10"/>
    </row>
    <row r="18" spans="1:17" ht="30.6" customHeight="1" thickBot="1">
      <c r="A18" s="9"/>
      <c r="B18" s="74"/>
      <c r="C18" s="74"/>
      <c r="D18" s="275"/>
      <c r="E18" s="275"/>
      <c r="F18" s="75" t="s">
        <v>18</v>
      </c>
      <c r="G18" s="76"/>
      <c r="H18" s="75" t="s">
        <v>19</v>
      </c>
      <c r="I18" s="9"/>
      <c r="J18" s="188"/>
      <c r="K18" s="187"/>
      <c r="L18" s="187"/>
      <c r="M18" s="187"/>
      <c r="N18" s="183"/>
      <c r="O18" s="10"/>
      <c r="P18" s="10"/>
      <c r="Q18" s="10"/>
    </row>
    <row r="19" spans="1:17" ht="44.1" customHeight="1" thickBot="1">
      <c r="A19" s="9"/>
      <c r="B19" s="77" t="s">
        <v>20</v>
      </c>
      <c r="C19" s="77"/>
      <c r="D19" s="276" t="s">
        <v>21</v>
      </c>
      <c r="E19" s="277"/>
      <c r="F19" s="78" t="s">
        <v>22</v>
      </c>
      <c r="G19" s="71"/>
      <c r="H19" s="78" t="s">
        <v>22</v>
      </c>
      <c r="I19" s="9"/>
      <c r="J19" s="188"/>
      <c r="K19" s="187"/>
      <c r="L19" s="187"/>
      <c r="M19" s="187"/>
      <c r="N19" s="183"/>
      <c r="O19" s="10"/>
      <c r="P19" s="10"/>
      <c r="Q19" s="10"/>
    </row>
    <row r="20" spans="1:17" ht="30.95" customHeight="1" thickBot="1">
      <c r="A20" s="9"/>
      <c r="B20" s="278" t="s">
        <v>23</v>
      </c>
      <c r="C20" s="279"/>
      <c r="D20" s="79"/>
      <c r="E20" s="79"/>
      <c r="F20" s="80"/>
      <c r="G20" s="71"/>
      <c r="H20" s="80"/>
      <c r="I20" s="9"/>
      <c r="J20" s="188"/>
      <c r="K20" s="187"/>
      <c r="L20" s="187"/>
      <c r="M20" s="187"/>
      <c r="N20" s="183"/>
      <c r="O20" s="10"/>
      <c r="P20" s="10"/>
      <c r="Q20" s="10"/>
    </row>
    <row r="21" spans="1:17">
      <c r="A21" s="9"/>
      <c r="B21" s="268" t="s">
        <v>24</v>
      </c>
      <c r="C21" s="269"/>
      <c r="D21" s="192"/>
      <c r="E21" s="193"/>
      <c r="F21" s="194"/>
      <c r="G21" s="81"/>
      <c r="H21" s="194"/>
      <c r="I21" s="71"/>
      <c r="J21" s="188"/>
      <c r="K21" s="187"/>
      <c r="L21" s="187"/>
      <c r="M21" s="187"/>
      <c r="N21" s="183"/>
      <c r="O21" s="10"/>
      <c r="P21" s="10"/>
      <c r="Q21" s="10"/>
    </row>
    <row r="22" spans="1:17">
      <c r="A22" s="9"/>
      <c r="B22" s="268" t="s">
        <v>25</v>
      </c>
      <c r="C22" s="269"/>
      <c r="D22" s="192"/>
      <c r="E22" s="193"/>
      <c r="F22" s="194"/>
      <c r="G22" s="81"/>
      <c r="H22" s="194"/>
      <c r="I22" s="71"/>
      <c r="J22" s="188"/>
      <c r="K22" s="187"/>
      <c r="L22" s="187"/>
      <c r="M22" s="187"/>
      <c r="N22" s="183"/>
      <c r="O22" s="10"/>
      <c r="P22" s="10"/>
      <c r="Q22" s="10"/>
    </row>
    <row r="23" spans="1:17">
      <c r="A23" s="9"/>
      <c r="B23" s="268" t="s">
        <v>26</v>
      </c>
      <c r="C23" s="269"/>
      <c r="D23" s="192"/>
      <c r="E23" s="193"/>
      <c r="F23" s="194"/>
      <c r="G23" s="81"/>
      <c r="H23" s="194"/>
      <c r="I23" s="71"/>
      <c r="J23" s="187"/>
      <c r="K23" s="187"/>
      <c r="L23" s="187"/>
      <c r="M23" s="187"/>
      <c r="N23" s="183"/>
      <c r="O23" s="10"/>
      <c r="P23" s="10"/>
      <c r="Q23" s="10"/>
    </row>
    <row r="24" spans="1:17">
      <c r="A24" s="9"/>
      <c r="B24" s="268" t="s">
        <v>27</v>
      </c>
      <c r="C24" s="269"/>
      <c r="D24" s="192"/>
      <c r="E24" s="193"/>
      <c r="F24" s="194"/>
      <c r="G24" s="81"/>
      <c r="H24" s="194"/>
      <c r="I24" s="71"/>
      <c r="J24" s="187"/>
      <c r="K24" s="187"/>
      <c r="L24" s="187"/>
      <c r="M24" s="187"/>
      <c r="N24" s="183"/>
      <c r="O24" s="10"/>
      <c r="P24" s="10"/>
      <c r="Q24" s="10"/>
    </row>
    <row r="25" spans="1:17">
      <c r="A25" s="9"/>
      <c r="B25" s="268" t="s">
        <v>28</v>
      </c>
      <c r="C25" s="269"/>
      <c r="D25" s="192"/>
      <c r="E25" s="193"/>
      <c r="F25" s="194"/>
      <c r="G25" s="81"/>
      <c r="H25" s="194"/>
      <c r="I25" s="71"/>
      <c r="J25" s="187"/>
      <c r="K25" s="187"/>
      <c r="L25" s="187"/>
      <c r="M25" s="187"/>
      <c r="N25" s="183"/>
      <c r="O25" s="10"/>
      <c r="P25" s="10"/>
      <c r="Q25" s="10"/>
    </row>
    <row r="26" spans="1:17">
      <c r="A26" s="9"/>
      <c r="B26" s="268" t="s">
        <v>29</v>
      </c>
      <c r="C26" s="269"/>
      <c r="D26" s="192"/>
      <c r="E26" s="193"/>
      <c r="F26" s="194"/>
      <c r="G26" s="81"/>
      <c r="H26" s="194"/>
      <c r="I26" s="71"/>
      <c r="J26" s="187"/>
      <c r="K26" s="187"/>
      <c r="L26" s="187"/>
      <c r="M26" s="187"/>
      <c r="N26" s="183"/>
      <c r="O26" s="10"/>
      <c r="P26" s="10"/>
      <c r="Q26" s="10"/>
    </row>
    <row r="27" spans="1:17" s="13" customFormat="1" ht="20.100000000000001" customHeight="1" thickBot="1">
      <c r="A27" s="82"/>
      <c r="B27" s="83"/>
      <c r="D27" s="83"/>
      <c r="E27" s="83" t="s">
        <v>30</v>
      </c>
      <c r="F27" s="84">
        <f>SUM(F21:F26)</f>
        <v>0</v>
      </c>
      <c r="G27" s="50" t="e">
        <f>F27/$F$88</f>
        <v>#DIV/0!</v>
      </c>
      <c r="H27" s="84">
        <f>SUM(H21:H26)</f>
        <v>0</v>
      </c>
      <c r="I27" s="50" t="e">
        <f>H27/$H$88</f>
        <v>#DIV/0!</v>
      </c>
      <c r="J27" s="189"/>
      <c r="K27" s="189"/>
      <c r="L27" s="189"/>
      <c r="M27" s="189"/>
      <c r="N27" s="185"/>
      <c r="O27" s="12"/>
      <c r="P27" s="12"/>
      <c r="Q27" s="12"/>
    </row>
    <row r="28" spans="1:17" ht="21.75" customHeight="1" thickBot="1">
      <c r="A28" s="9"/>
      <c r="B28" s="85" t="s">
        <v>31</v>
      </c>
      <c r="C28" s="86" t="s">
        <v>32</v>
      </c>
      <c r="D28" s="79"/>
      <c r="E28" s="79"/>
      <c r="F28" s="87"/>
      <c r="G28" s="71"/>
      <c r="H28" s="87"/>
      <c r="I28" s="71"/>
      <c r="J28" s="187"/>
      <c r="K28" s="187"/>
      <c r="L28" s="187"/>
      <c r="M28" s="187"/>
      <c r="N28" s="183"/>
      <c r="O28" s="10"/>
      <c r="P28" s="10"/>
      <c r="Q28" s="10"/>
    </row>
    <row r="29" spans="1:17">
      <c r="A29" s="9"/>
      <c r="B29" s="195"/>
      <c r="C29" s="195"/>
      <c r="D29" s="196"/>
      <c r="E29" s="197"/>
      <c r="F29" s="194"/>
      <c r="G29" s="81"/>
      <c r="H29" s="194"/>
      <c r="I29" s="71"/>
      <c r="J29" s="187"/>
      <c r="K29" s="187"/>
      <c r="L29" s="187"/>
      <c r="M29" s="187"/>
      <c r="N29" s="183"/>
      <c r="O29" s="10"/>
      <c r="P29" s="10"/>
      <c r="Q29" s="10"/>
    </row>
    <row r="30" spans="1:17">
      <c r="A30" s="9"/>
      <c r="B30" s="195"/>
      <c r="C30" s="195"/>
      <c r="D30" s="196"/>
      <c r="E30" s="197"/>
      <c r="F30" s="194"/>
      <c r="G30" s="81"/>
      <c r="H30" s="194"/>
      <c r="I30" s="71"/>
      <c r="J30" s="187"/>
      <c r="K30" s="187"/>
      <c r="L30" s="187"/>
      <c r="M30" s="187"/>
      <c r="N30" s="183"/>
      <c r="O30" s="10"/>
      <c r="P30" s="10"/>
      <c r="Q30" s="10"/>
    </row>
    <row r="31" spans="1:17">
      <c r="A31" s="9"/>
      <c r="B31" s="195"/>
      <c r="C31" s="195"/>
      <c r="D31" s="196"/>
      <c r="E31" s="197"/>
      <c r="F31" s="194"/>
      <c r="G31" s="81"/>
      <c r="H31" s="194"/>
      <c r="I31" s="71"/>
      <c r="J31" s="187"/>
      <c r="K31" s="187"/>
      <c r="L31" s="187"/>
      <c r="M31" s="187"/>
      <c r="N31" s="183"/>
      <c r="O31" s="10"/>
      <c r="P31" s="10"/>
      <c r="Q31" s="10"/>
    </row>
    <row r="32" spans="1:17">
      <c r="A32" s="9"/>
      <c r="B32" s="195"/>
      <c r="C32" s="195"/>
      <c r="D32" s="196"/>
      <c r="E32" s="197"/>
      <c r="F32" s="194"/>
      <c r="G32" s="81"/>
      <c r="H32" s="194"/>
      <c r="I32" s="71"/>
      <c r="J32" s="187"/>
      <c r="K32" s="187"/>
      <c r="L32" s="187"/>
      <c r="M32" s="187"/>
      <c r="N32" s="183"/>
      <c r="O32" s="10"/>
      <c r="P32" s="10"/>
      <c r="Q32" s="10"/>
    </row>
    <row r="33" spans="1:17">
      <c r="A33" s="9"/>
      <c r="B33" s="195"/>
      <c r="C33" s="195"/>
      <c r="D33" s="196"/>
      <c r="E33" s="197"/>
      <c r="F33" s="194"/>
      <c r="G33" s="81"/>
      <c r="H33" s="194"/>
      <c r="I33" s="71"/>
      <c r="J33" s="187"/>
      <c r="K33" s="187"/>
      <c r="L33" s="187"/>
      <c r="M33" s="187"/>
      <c r="N33" s="183"/>
      <c r="O33" s="10"/>
      <c r="P33" s="10"/>
      <c r="Q33" s="10"/>
    </row>
    <row r="34" spans="1:17">
      <c r="A34" s="9"/>
      <c r="B34" s="195"/>
      <c r="C34" s="195"/>
      <c r="D34" s="196"/>
      <c r="E34" s="197"/>
      <c r="F34" s="194"/>
      <c r="G34" s="81"/>
      <c r="H34" s="194"/>
      <c r="I34" s="71"/>
      <c r="J34" s="187"/>
      <c r="K34" s="187"/>
      <c r="L34" s="187"/>
      <c r="M34" s="187"/>
      <c r="N34" s="183"/>
      <c r="O34" s="10"/>
      <c r="P34" s="10"/>
      <c r="Q34" s="10"/>
    </row>
    <row r="35" spans="1:17">
      <c r="A35" s="9"/>
      <c r="B35" s="195"/>
      <c r="C35" s="195"/>
      <c r="D35" s="196"/>
      <c r="E35" s="197"/>
      <c r="F35" s="194"/>
      <c r="G35" s="81"/>
      <c r="H35" s="194"/>
      <c r="I35" s="71"/>
      <c r="J35" s="187"/>
      <c r="K35" s="187"/>
      <c r="L35" s="187"/>
      <c r="M35" s="187"/>
      <c r="N35" s="183"/>
      <c r="O35" s="10"/>
      <c r="P35" s="10"/>
      <c r="Q35" s="10"/>
    </row>
    <row r="36" spans="1:17">
      <c r="A36" s="9"/>
      <c r="B36" s="195"/>
      <c r="C36" s="195"/>
      <c r="D36" s="196"/>
      <c r="E36" s="197"/>
      <c r="F36" s="194"/>
      <c r="G36" s="81"/>
      <c r="H36" s="194"/>
      <c r="I36" s="71"/>
      <c r="J36" s="187"/>
      <c r="K36" s="187"/>
      <c r="L36" s="187"/>
      <c r="M36" s="187"/>
      <c r="N36" s="183"/>
      <c r="O36" s="10"/>
      <c r="P36" s="10"/>
      <c r="Q36" s="10"/>
    </row>
    <row r="37" spans="1:17">
      <c r="A37" s="9"/>
      <c r="B37" s="195"/>
      <c r="C37" s="195"/>
      <c r="D37" s="196"/>
      <c r="E37" s="197"/>
      <c r="F37" s="194"/>
      <c r="G37" s="81"/>
      <c r="H37" s="194"/>
      <c r="I37" s="71"/>
      <c r="J37" s="187"/>
      <c r="K37" s="187"/>
      <c r="L37" s="187"/>
      <c r="M37" s="187"/>
      <c r="N37" s="183"/>
      <c r="O37" s="10"/>
      <c r="P37" s="10"/>
      <c r="Q37" s="10"/>
    </row>
    <row r="38" spans="1:17" s="13" customFormat="1" ht="20.100000000000001" customHeight="1" thickBot="1">
      <c r="A38" s="82"/>
      <c r="B38" s="83"/>
      <c r="D38" s="83"/>
      <c r="E38" s="83" t="s">
        <v>33</v>
      </c>
      <c r="F38" s="84">
        <f>SUM(F29:F37)</f>
        <v>0</v>
      </c>
      <c r="G38" s="51"/>
      <c r="H38" s="84">
        <f>SUM(H29:H37)</f>
        <v>0</v>
      </c>
      <c r="I38" s="14"/>
      <c r="J38" s="189"/>
      <c r="K38" s="189"/>
      <c r="L38" s="189"/>
      <c r="M38" s="189"/>
      <c r="N38" s="185"/>
      <c r="O38" s="12"/>
      <c r="P38" s="12"/>
      <c r="Q38" s="12"/>
    </row>
    <row r="39" spans="1:17" ht="21.75" customHeight="1" thickBot="1">
      <c r="A39" s="9"/>
      <c r="B39" s="85" t="s">
        <v>34</v>
      </c>
      <c r="C39" s="86" t="s">
        <v>32</v>
      </c>
      <c r="D39" s="79"/>
      <c r="E39" s="79"/>
      <c r="F39" s="87"/>
      <c r="G39" s="71"/>
      <c r="H39" s="87"/>
      <c r="I39" s="71"/>
      <c r="J39" s="187"/>
      <c r="K39" s="187"/>
      <c r="L39" s="187"/>
      <c r="M39" s="187"/>
      <c r="N39" s="183"/>
      <c r="O39" s="10"/>
      <c r="P39" s="10"/>
      <c r="Q39" s="10"/>
    </row>
    <row r="40" spans="1:17">
      <c r="A40" s="9"/>
      <c r="B40" s="195"/>
      <c r="C40" s="195"/>
      <c r="D40" s="196"/>
      <c r="E40" s="197"/>
      <c r="F40" s="194"/>
      <c r="G40" s="81"/>
      <c r="H40" s="194"/>
      <c r="I40" s="71"/>
      <c r="J40" s="187"/>
      <c r="K40" s="187"/>
      <c r="L40" s="187"/>
      <c r="M40" s="187"/>
      <c r="N40" s="183"/>
      <c r="O40" s="10"/>
      <c r="P40" s="10"/>
      <c r="Q40" s="10"/>
    </row>
    <row r="41" spans="1:17">
      <c r="A41" s="9"/>
      <c r="B41" s="195"/>
      <c r="C41" s="195"/>
      <c r="D41" s="196"/>
      <c r="E41" s="197"/>
      <c r="F41" s="194"/>
      <c r="G41" s="81"/>
      <c r="H41" s="194"/>
      <c r="I41" s="71"/>
      <c r="J41" s="187"/>
      <c r="K41" s="187"/>
      <c r="L41" s="187"/>
      <c r="M41" s="187"/>
      <c r="N41" s="183"/>
      <c r="O41" s="10"/>
      <c r="P41" s="10"/>
      <c r="Q41" s="10"/>
    </row>
    <row r="42" spans="1:17">
      <c r="A42" s="9"/>
      <c r="B42" s="195"/>
      <c r="C42" s="195"/>
      <c r="D42" s="196"/>
      <c r="E42" s="197"/>
      <c r="F42" s="194"/>
      <c r="G42" s="81"/>
      <c r="H42" s="194"/>
      <c r="I42" s="71"/>
      <c r="J42" s="187"/>
      <c r="K42" s="187"/>
      <c r="L42" s="187"/>
      <c r="M42" s="187"/>
      <c r="N42" s="183"/>
      <c r="O42" s="10"/>
      <c r="P42" s="10"/>
      <c r="Q42" s="10"/>
    </row>
    <row r="43" spans="1:17">
      <c r="A43" s="9"/>
      <c r="B43" s="195"/>
      <c r="C43" s="195"/>
      <c r="D43" s="196"/>
      <c r="E43" s="197"/>
      <c r="F43" s="194"/>
      <c r="G43" s="81"/>
      <c r="H43" s="194"/>
      <c r="I43" s="71"/>
      <c r="J43" s="187"/>
      <c r="K43" s="187"/>
      <c r="L43" s="187"/>
      <c r="M43" s="187"/>
      <c r="N43" s="183"/>
      <c r="O43" s="10"/>
      <c r="P43" s="10"/>
      <c r="Q43" s="10"/>
    </row>
    <row r="44" spans="1:17">
      <c r="A44" s="9"/>
      <c r="B44" s="195"/>
      <c r="C44" s="195"/>
      <c r="D44" s="196"/>
      <c r="E44" s="197"/>
      <c r="F44" s="194"/>
      <c r="G44" s="81"/>
      <c r="H44" s="194"/>
      <c r="I44" s="71"/>
      <c r="J44" s="187"/>
      <c r="K44" s="187"/>
      <c r="L44" s="187"/>
      <c r="M44" s="187"/>
      <c r="N44" s="183"/>
      <c r="O44" s="10"/>
      <c r="P44" s="10"/>
      <c r="Q44" s="10"/>
    </row>
    <row r="45" spans="1:17">
      <c r="A45" s="9"/>
      <c r="B45" s="195"/>
      <c r="C45" s="195"/>
      <c r="D45" s="196"/>
      <c r="E45" s="197"/>
      <c r="F45" s="194"/>
      <c r="G45" s="81"/>
      <c r="H45" s="194"/>
      <c r="I45" s="71"/>
      <c r="J45" s="187"/>
      <c r="K45" s="187"/>
      <c r="L45" s="187"/>
      <c r="M45" s="187"/>
      <c r="N45" s="183"/>
      <c r="O45" s="10"/>
      <c r="P45" s="10"/>
      <c r="Q45" s="10"/>
    </row>
    <row r="46" spans="1:17">
      <c r="A46" s="9"/>
      <c r="B46" s="195"/>
      <c r="C46" s="195"/>
      <c r="D46" s="196"/>
      <c r="E46" s="197"/>
      <c r="F46" s="194"/>
      <c r="G46" s="81"/>
      <c r="H46" s="194"/>
      <c r="I46" s="71"/>
      <c r="J46" s="187"/>
      <c r="K46" s="187"/>
      <c r="L46" s="187"/>
      <c r="M46" s="187"/>
      <c r="N46" s="183"/>
      <c r="O46" s="10"/>
      <c r="P46" s="10"/>
      <c r="Q46" s="10"/>
    </row>
    <row r="47" spans="1:17">
      <c r="A47" s="9"/>
      <c r="B47" s="195"/>
      <c r="C47" s="195"/>
      <c r="D47" s="196"/>
      <c r="E47" s="197"/>
      <c r="F47" s="194"/>
      <c r="G47" s="81"/>
      <c r="H47" s="194"/>
      <c r="I47" s="71"/>
      <c r="J47" s="187"/>
      <c r="K47" s="187"/>
      <c r="L47" s="187"/>
      <c r="M47" s="187"/>
      <c r="N47" s="183"/>
      <c r="O47" s="10"/>
      <c r="P47" s="10"/>
      <c r="Q47" s="10"/>
    </row>
    <row r="48" spans="1:17">
      <c r="A48" s="9"/>
      <c r="B48" s="195"/>
      <c r="C48" s="195"/>
      <c r="D48" s="196"/>
      <c r="E48" s="197"/>
      <c r="F48" s="194"/>
      <c r="G48" s="81"/>
      <c r="H48" s="194"/>
      <c r="I48" s="71"/>
      <c r="J48" s="187"/>
      <c r="K48" s="187"/>
      <c r="L48" s="187"/>
      <c r="M48" s="187"/>
      <c r="N48" s="183"/>
      <c r="O48" s="10"/>
      <c r="P48" s="10"/>
      <c r="Q48" s="10"/>
    </row>
    <row r="49" spans="1:17" s="13" customFormat="1" ht="20.100000000000001" customHeight="1" thickBot="1">
      <c r="A49" s="82"/>
      <c r="B49" s="83"/>
      <c r="D49" s="83"/>
      <c r="E49" s="83" t="s">
        <v>35</v>
      </c>
      <c r="F49" s="84">
        <f>SUM(F40:F48)</f>
        <v>0</v>
      </c>
      <c r="G49" s="51"/>
      <c r="H49" s="84">
        <f>SUM(H40:H48)</f>
        <v>0</v>
      </c>
      <c r="I49" s="14"/>
      <c r="J49" s="189"/>
      <c r="K49" s="189"/>
      <c r="L49" s="189"/>
      <c r="M49" s="189"/>
      <c r="N49" s="185"/>
      <c r="O49" s="12"/>
      <c r="P49" s="12"/>
      <c r="Q49" s="12"/>
    </row>
    <row r="50" spans="1:17" ht="21.75" customHeight="1" thickBot="1">
      <c r="A50" s="9"/>
      <c r="B50" s="85" t="s">
        <v>36</v>
      </c>
      <c r="C50" s="86" t="s">
        <v>32</v>
      </c>
      <c r="D50" s="79"/>
      <c r="E50" s="79"/>
      <c r="F50" s="87"/>
      <c r="G50" s="71"/>
      <c r="H50" s="87"/>
      <c r="I50" s="71"/>
      <c r="J50" s="187"/>
      <c r="K50" s="187"/>
      <c r="L50" s="187"/>
      <c r="M50" s="187"/>
      <c r="N50" s="183"/>
      <c r="O50" s="10"/>
      <c r="P50" s="10"/>
      <c r="Q50" s="10"/>
    </row>
    <row r="51" spans="1:17">
      <c r="A51" s="9"/>
      <c r="B51" s="195"/>
      <c r="C51" s="195"/>
      <c r="D51" s="196"/>
      <c r="E51" s="197"/>
      <c r="F51" s="194"/>
      <c r="G51" s="71"/>
      <c r="H51" s="194"/>
      <c r="I51" s="71"/>
      <c r="J51" s="187"/>
      <c r="K51" s="187"/>
      <c r="L51" s="187"/>
      <c r="M51" s="187"/>
      <c r="N51" s="183"/>
      <c r="O51" s="10"/>
      <c r="P51" s="10"/>
      <c r="Q51" s="10"/>
    </row>
    <row r="52" spans="1:17">
      <c r="A52" s="9"/>
      <c r="B52" s="195"/>
      <c r="C52" s="195"/>
      <c r="D52" s="196"/>
      <c r="E52" s="197"/>
      <c r="F52" s="194"/>
      <c r="G52" s="71"/>
      <c r="H52" s="194"/>
      <c r="I52" s="71"/>
      <c r="J52" s="187"/>
      <c r="K52" s="187"/>
      <c r="L52" s="187"/>
      <c r="M52" s="187"/>
      <c r="N52" s="183"/>
      <c r="O52" s="10"/>
      <c r="P52" s="10"/>
      <c r="Q52" s="10"/>
    </row>
    <row r="53" spans="1:17">
      <c r="A53" s="9"/>
      <c r="B53" s="195"/>
      <c r="C53" s="195"/>
      <c r="D53" s="196"/>
      <c r="E53" s="197"/>
      <c r="F53" s="194"/>
      <c r="G53" s="71"/>
      <c r="H53" s="194"/>
      <c r="I53" s="71"/>
      <c r="J53" s="187"/>
      <c r="K53" s="187"/>
      <c r="L53" s="187"/>
      <c r="M53" s="187"/>
      <c r="N53" s="183"/>
      <c r="O53" s="10"/>
      <c r="P53" s="10"/>
      <c r="Q53" s="10"/>
    </row>
    <row r="54" spans="1:17">
      <c r="A54" s="9"/>
      <c r="B54" s="195"/>
      <c r="C54" s="195"/>
      <c r="D54" s="196"/>
      <c r="E54" s="197"/>
      <c r="F54" s="194"/>
      <c r="G54" s="71"/>
      <c r="H54" s="194"/>
      <c r="I54" s="71"/>
      <c r="J54" s="187"/>
      <c r="K54" s="187"/>
      <c r="L54" s="187"/>
      <c r="M54" s="187"/>
      <c r="N54" s="183"/>
      <c r="O54" s="10"/>
      <c r="P54" s="10"/>
      <c r="Q54" s="10"/>
    </row>
    <row r="55" spans="1:17">
      <c r="A55" s="9"/>
      <c r="B55" s="195"/>
      <c r="C55" s="195"/>
      <c r="D55" s="196"/>
      <c r="E55" s="197"/>
      <c r="F55" s="194"/>
      <c r="G55" s="71"/>
      <c r="H55" s="194"/>
      <c r="I55" s="71"/>
      <c r="J55" s="187"/>
      <c r="K55" s="187"/>
      <c r="L55" s="187"/>
      <c r="M55" s="187"/>
      <c r="N55" s="183"/>
      <c r="O55" s="10"/>
      <c r="P55" s="10"/>
      <c r="Q55" s="10"/>
    </row>
    <row r="56" spans="1:17">
      <c r="A56" s="9"/>
      <c r="B56" s="195"/>
      <c r="C56" s="195"/>
      <c r="D56" s="196"/>
      <c r="E56" s="197"/>
      <c r="F56" s="194"/>
      <c r="G56" s="71"/>
      <c r="H56" s="194"/>
      <c r="I56" s="71"/>
      <c r="J56" s="187"/>
      <c r="K56" s="187"/>
      <c r="L56" s="187"/>
      <c r="M56" s="187"/>
      <c r="N56" s="183"/>
      <c r="O56" s="10"/>
      <c r="P56" s="10"/>
      <c r="Q56" s="10"/>
    </row>
    <row r="57" spans="1:17">
      <c r="A57" s="9"/>
      <c r="B57" s="195"/>
      <c r="C57" s="195"/>
      <c r="D57" s="196"/>
      <c r="E57" s="197"/>
      <c r="F57" s="194"/>
      <c r="G57" s="71"/>
      <c r="H57" s="194"/>
      <c r="I57" s="71"/>
      <c r="J57" s="187"/>
      <c r="K57" s="187"/>
      <c r="L57" s="187"/>
      <c r="M57" s="187"/>
      <c r="N57" s="183"/>
      <c r="O57" s="10"/>
      <c r="P57" s="10"/>
      <c r="Q57" s="10"/>
    </row>
    <row r="58" spans="1:17">
      <c r="A58" s="9"/>
      <c r="B58" s="195"/>
      <c r="C58" s="195"/>
      <c r="D58" s="196"/>
      <c r="E58" s="197"/>
      <c r="F58" s="194"/>
      <c r="G58" s="71"/>
      <c r="H58" s="194"/>
      <c r="I58" s="71"/>
      <c r="J58" s="187"/>
      <c r="K58" s="187"/>
      <c r="L58" s="187"/>
      <c r="M58" s="187"/>
      <c r="N58" s="183"/>
      <c r="O58" s="10"/>
      <c r="P58" s="10"/>
      <c r="Q58" s="10"/>
    </row>
    <row r="59" spans="1:17">
      <c r="A59" s="9"/>
      <c r="B59" s="195"/>
      <c r="C59" s="195"/>
      <c r="D59" s="196"/>
      <c r="E59" s="197"/>
      <c r="F59" s="194"/>
      <c r="G59" s="71"/>
      <c r="H59" s="194"/>
      <c r="I59" s="71"/>
      <c r="J59" s="187"/>
      <c r="K59" s="187"/>
      <c r="L59" s="187"/>
      <c r="M59" s="187"/>
      <c r="N59" s="183"/>
      <c r="O59" s="10"/>
      <c r="P59" s="10"/>
      <c r="Q59" s="10"/>
    </row>
    <row r="60" spans="1:17" ht="20.100000000000001" customHeight="1" thickBot="1">
      <c r="A60" s="9"/>
      <c r="B60" s="83"/>
      <c r="D60" s="83"/>
      <c r="E60" s="83" t="s">
        <v>37</v>
      </c>
      <c r="F60" s="84">
        <f>SUM(F51:F59)</f>
        <v>0</v>
      </c>
      <c r="G60" s="50" t="e">
        <f>F60/$F$88</f>
        <v>#DIV/0!</v>
      </c>
      <c r="H60" s="84">
        <f>SUM(H51:H59)</f>
        <v>0</v>
      </c>
      <c r="I60" s="50" t="e">
        <f>H60/$H$88</f>
        <v>#DIV/0!</v>
      </c>
      <c r="J60" s="187"/>
      <c r="K60" s="187"/>
      <c r="L60" s="187"/>
      <c r="M60" s="187"/>
      <c r="N60" s="183"/>
      <c r="O60" s="10"/>
      <c r="P60" s="10"/>
      <c r="Q60" s="10"/>
    </row>
    <row r="61" spans="1:17" ht="20.45" customHeight="1" thickBot="1">
      <c r="A61" s="9"/>
      <c r="B61" s="88"/>
      <c r="C61" s="88"/>
      <c r="D61" s="88"/>
      <c r="E61" s="88"/>
      <c r="F61" s="89" t="str">
        <f>IF(F60&gt;0.2*$F$88,"ALERTA: el subtotal d'aquest bloc supera el 20% del cost total del projecte","")</f>
        <v/>
      </c>
      <c r="G61" s="88"/>
      <c r="H61" s="90"/>
      <c r="I61" s="88"/>
      <c r="J61" s="190"/>
      <c r="K61" s="190"/>
      <c r="L61" s="190"/>
      <c r="M61" s="187"/>
      <c r="N61" s="183"/>
      <c r="O61" s="10"/>
      <c r="P61" s="10"/>
      <c r="Q61" s="10"/>
    </row>
    <row r="62" spans="1:17" ht="42.95" thickBot="1">
      <c r="A62" s="9"/>
      <c r="B62" s="85" t="s">
        <v>38</v>
      </c>
      <c r="C62" s="86" t="s">
        <v>32</v>
      </c>
      <c r="D62" s="79"/>
      <c r="E62" s="79"/>
      <c r="F62" s="87"/>
      <c r="G62" s="71"/>
      <c r="H62" s="87"/>
      <c r="I62" s="71"/>
      <c r="J62" s="187"/>
      <c r="K62" s="187"/>
      <c r="L62" s="187"/>
      <c r="M62" s="187"/>
      <c r="N62" s="183"/>
      <c r="O62" s="10"/>
      <c r="P62" s="10"/>
      <c r="Q62" s="10"/>
    </row>
    <row r="63" spans="1:17">
      <c r="A63" s="9"/>
      <c r="B63" s="195"/>
      <c r="C63" s="195"/>
      <c r="D63" s="196"/>
      <c r="E63" s="197"/>
      <c r="F63" s="194"/>
      <c r="G63" s="71"/>
      <c r="H63" s="194"/>
      <c r="I63" s="71"/>
      <c r="J63" s="187"/>
      <c r="K63" s="187"/>
      <c r="L63" s="187"/>
      <c r="M63" s="187"/>
      <c r="N63" s="183"/>
      <c r="O63" s="10"/>
      <c r="P63" s="10"/>
      <c r="Q63" s="10"/>
    </row>
    <row r="64" spans="1:17">
      <c r="A64" s="9"/>
      <c r="B64" s="195"/>
      <c r="C64" s="195"/>
      <c r="D64" s="196"/>
      <c r="E64" s="197"/>
      <c r="F64" s="194"/>
      <c r="G64" s="71"/>
      <c r="H64" s="194"/>
      <c r="I64" s="71"/>
      <c r="J64" s="187"/>
      <c r="K64" s="187"/>
      <c r="L64" s="187"/>
      <c r="M64" s="187"/>
      <c r="N64" s="183"/>
      <c r="O64" s="10"/>
      <c r="P64" s="10"/>
      <c r="Q64" s="10"/>
    </row>
    <row r="65" spans="1:17">
      <c r="A65" s="9"/>
      <c r="B65" s="195"/>
      <c r="C65" s="195"/>
      <c r="D65" s="196"/>
      <c r="E65" s="197"/>
      <c r="F65" s="194"/>
      <c r="G65" s="71"/>
      <c r="H65" s="194"/>
      <c r="I65" s="71"/>
      <c r="J65" s="187"/>
      <c r="K65" s="187"/>
      <c r="L65" s="187"/>
      <c r="M65" s="187"/>
      <c r="N65" s="183"/>
      <c r="O65" s="10"/>
      <c r="P65" s="10"/>
      <c r="Q65" s="10"/>
    </row>
    <row r="66" spans="1:17">
      <c r="A66" s="9"/>
      <c r="B66" s="195"/>
      <c r="C66" s="195"/>
      <c r="D66" s="192"/>
      <c r="E66" s="193"/>
      <c r="F66" s="194"/>
      <c r="G66" s="71"/>
      <c r="H66" s="194"/>
      <c r="I66" s="71"/>
      <c r="J66" s="187"/>
      <c r="K66" s="187"/>
      <c r="L66" s="187"/>
      <c r="M66" s="187"/>
      <c r="N66" s="183"/>
      <c r="O66" s="10"/>
      <c r="P66" s="10"/>
      <c r="Q66" s="10"/>
    </row>
    <row r="67" spans="1:17">
      <c r="A67" s="9"/>
      <c r="B67" s="195"/>
      <c r="C67" s="195"/>
      <c r="D67" s="192"/>
      <c r="E67" s="193"/>
      <c r="F67" s="194"/>
      <c r="G67" s="71"/>
      <c r="H67" s="194"/>
      <c r="I67" s="71"/>
      <c r="J67" s="187"/>
      <c r="K67" s="187"/>
      <c r="L67" s="187"/>
      <c r="M67" s="187"/>
      <c r="N67" s="183"/>
      <c r="O67" s="10"/>
      <c r="P67" s="10"/>
      <c r="Q67" s="10"/>
    </row>
    <row r="68" spans="1:17">
      <c r="A68" s="9"/>
      <c r="B68" s="195"/>
      <c r="C68" s="195"/>
      <c r="D68" s="192"/>
      <c r="E68" s="193"/>
      <c r="F68" s="194"/>
      <c r="G68" s="71"/>
      <c r="H68" s="194"/>
      <c r="I68" s="71"/>
      <c r="J68" s="187"/>
      <c r="K68" s="187"/>
      <c r="L68" s="187"/>
      <c r="M68" s="187"/>
      <c r="N68" s="183"/>
      <c r="O68" s="10"/>
      <c r="P68" s="10"/>
      <c r="Q68" s="10"/>
    </row>
    <row r="69" spans="1:17">
      <c r="A69" s="9"/>
      <c r="B69" s="195"/>
      <c r="C69" s="195"/>
      <c r="D69" s="192"/>
      <c r="E69" s="193"/>
      <c r="F69" s="194"/>
      <c r="G69" s="71"/>
      <c r="H69" s="194"/>
      <c r="I69" s="71"/>
      <c r="J69" s="187"/>
      <c r="K69" s="187"/>
      <c r="L69" s="187"/>
      <c r="M69" s="187"/>
      <c r="N69" s="183"/>
      <c r="O69" s="10"/>
      <c r="P69" s="10"/>
      <c r="Q69" s="10"/>
    </row>
    <row r="70" spans="1:17">
      <c r="A70" s="9"/>
      <c r="B70" s="195"/>
      <c r="C70" s="195"/>
      <c r="D70" s="192"/>
      <c r="E70" s="193"/>
      <c r="F70" s="194"/>
      <c r="G70" s="71"/>
      <c r="H70" s="194"/>
      <c r="I70" s="71"/>
      <c r="J70" s="187"/>
      <c r="K70" s="187"/>
      <c r="L70" s="187"/>
      <c r="M70" s="187"/>
      <c r="N70" s="183"/>
      <c r="O70" s="10"/>
      <c r="P70" s="10"/>
      <c r="Q70" s="10"/>
    </row>
    <row r="71" spans="1:17">
      <c r="A71" s="9"/>
      <c r="B71" s="195"/>
      <c r="C71" s="195"/>
      <c r="D71" s="192"/>
      <c r="E71" s="193"/>
      <c r="F71" s="194"/>
      <c r="G71" s="71"/>
      <c r="H71" s="194"/>
      <c r="I71" s="71"/>
      <c r="J71" s="187"/>
      <c r="K71" s="187"/>
      <c r="L71" s="187"/>
      <c r="M71" s="187"/>
      <c r="N71" s="183"/>
      <c r="O71" s="10"/>
      <c r="P71" s="10"/>
      <c r="Q71" s="10"/>
    </row>
    <row r="72" spans="1:17" s="13" customFormat="1" ht="20.100000000000001" customHeight="1" thickBot="1">
      <c r="A72" s="82"/>
      <c r="B72" s="83"/>
      <c r="D72" s="83"/>
      <c r="E72" s="83" t="s">
        <v>39</v>
      </c>
      <c r="F72" s="84">
        <f>SUM(F63:F71)</f>
        <v>0</v>
      </c>
      <c r="G72" s="50" t="e">
        <f>F72/$F$88</f>
        <v>#DIV/0!</v>
      </c>
      <c r="H72" s="84">
        <f>SUM(H63:H71)</f>
        <v>0</v>
      </c>
      <c r="I72" s="50" t="e">
        <f>H72/$H$88</f>
        <v>#DIV/0!</v>
      </c>
      <c r="J72" s="189"/>
      <c r="K72" s="189"/>
      <c r="L72" s="189"/>
      <c r="M72" s="189"/>
      <c r="N72" s="185"/>
      <c r="O72" s="12"/>
      <c r="P72" s="12"/>
      <c r="Q72" s="12"/>
    </row>
    <row r="73" spans="1:17" ht="44.45" customHeight="1" thickBot="1">
      <c r="A73" s="82"/>
      <c r="B73" s="91" t="s">
        <v>40</v>
      </c>
      <c r="C73" s="86" t="s">
        <v>32</v>
      </c>
      <c r="D73" s="79"/>
      <c r="E73" s="79"/>
      <c r="F73" s="87"/>
      <c r="G73" s="71"/>
      <c r="H73" s="87"/>
      <c r="I73" s="71"/>
      <c r="J73" s="187"/>
      <c r="K73" s="187"/>
      <c r="L73" s="187"/>
      <c r="M73" s="187"/>
      <c r="N73" s="183"/>
      <c r="O73" s="10"/>
      <c r="P73" s="10"/>
      <c r="Q73" s="10"/>
    </row>
    <row r="74" spans="1:17">
      <c r="A74" s="9"/>
      <c r="B74" s="195"/>
      <c r="C74" s="195"/>
      <c r="D74" s="196"/>
      <c r="E74" s="197"/>
      <c r="F74" s="194"/>
      <c r="G74" s="71"/>
      <c r="H74" s="194"/>
      <c r="I74" s="71"/>
      <c r="J74" s="187"/>
      <c r="K74" s="187"/>
      <c r="L74" s="187"/>
      <c r="M74" s="187"/>
      <c r="N74" s="183"/>
      <c r="O74" s="10"/>
      <c r="P74" s="10"/>
      <c r="Q74" s="10"/>
    </row>
    <row r="75" spans="1:17">
      <c r="A75" s="9"/>
      <c r="B75" s="195"/>
      <c r="C75" s="195"/>
      <c r="D75" s="196"/>
      <c r="E75" s="197"/>
      <c r="F75" s="194"/>
      <c r="G75" s="71"/>
      <c r="H75" s="194"/>
      <c r="I75" s="71"/>
      <c r="J75" s="187"/>
      <c r="K75" s="187"/>
      <c r="L75" s="187"/>
      <c r="M75" s="187"/>
      <c r="N75" s="183"/>
      <c r="O75" s="10"/>
      <c r="P75" s="10"/>
      <c r="Q75" s="10"/>
    </row>
    <row r="76" spans="1:17">
      <c r="A76" s="9"/>
      <c r="B76" s="195"/>
      <c r="C76" s="195"/>
      <c r="D76" s="196"/>
      <c r="E76" s="197"/>
      <c r="F76" s="194"/>
      <c r="G76" s="71"/>
      <c r="H76" s="194"/>
      <c r="I76" s="71"/>
      <c r="J76" s="187"/>
      <c r="K76" s="187"/>
      <c r="L76" s="187"/>
      <c r="M76" s="187"/>
      <c r="N76" s="183"/>
      <c r="O76" s="10"/>
      <c r="P76" s="10"/>
      <c r="Q76" s="10"/>
    </row>
    <row r="77" spans="1:17">
      <c r="A77" s="9"/>
      <c r="B77" s="195"/>
      <c r="C77" s="195"/>
      <c r="D77" s="196"/>
      <c r="E77" s="197"/>
      <c r="F77" s="194"/>
      <c r="G77" s="71"/>
      <c r="H77" s="194"/>
      <c r="I77" s="71"/>
      <c r="J77" s="187"/>
      <c r="K77" s="187"/>
      <c r="L77" s="187"/>
      <c r="M77" s="187"/>
      <c r="N77" s="183"/>
      <c r="O77" s="10"/>
      <c r="P77" s="10"/>
      <c r="Q77" s="10"/>
    </row>
    <row r="78" spans="1:17">
      <c r="A78" s="9"/>
      <c r="B78" s="195"/>
      <c r="C78" s="195"/>
      <c r="D78" s="196"/>
      <c r="E78" s="197"/>
      <c r="F78" s="194"/>
      <c r="G78" s="71"/>
      <c r="H78" s="194"/>
      <c r="I78" s="71"/>
      <c r="J78" s="187"/>
      <c r="K78" s="187"/>
      <c r="L78" s="187"/>
      <c r="M78" s="187"/>
      <c r="N78" s="183"/>
      <c r="O78" s="10"/>
      <c r="P78" s="10"/>
      <c r="Q78" s="10"/>
    </row>
    <row r="79" spans="1:17">
      <c r="A79" s="9"/>
      <c r="B79" s="195"/>
      <c r="C79" s="195"/>
      <c r="D79" s="196"/>
      <c r="E79" s="197"/>
      <c r="F79" s="194"/>
      <c r="G79" s="71"/>
      <c r="H79" s="194"/>
      <c r="I79" s="71"/>
      <c r="J79" s="187"/>
      <c r="K79" s="187"/>
      <c r="L79" s="187"/>
      <c r="M79" s="187"/>
      <c r="N79" s="183"/>
      <c r="O79" s="10"/>
      <c r="P79" s="10"/>
      <c r="Q79" s="10"/>
    </row>
    <row r="80" spans="1:17" ht="20.100000000000001" customHeight="1" thickBot="1">
      <c r="A80" s="9"/>
      <c r="B80" s="83"/>
      <c r="D80" s="83"/>
      <c r="E80" s="83" t="s">
        <v>41</v>
      </c>
      <c r="F80" s="84">
        <f>SUM(F74:F79)</f>
        <v>0</v>
      </c>
      <c r="G80" s="50" t="e">
        <f>F80/$F$88</f>
        <v>#DIV/0!</v>
      </c>
      <c r="H80" s="84">
        <f>SUM(H74:H79)</f>
        <v>0</v>
      </c>
      <c r="I80" s="50" t="e">
        <f>H80/$H$88</f>
        <v>#DIV/0!</v>
      </c>
      <c r="J80" s="187"/>
      <c r="K80" s="187"/>
      <c r="L80" s="187"/>
      <c r="M80" s="187"/>
      <c r="N80" s="183"/>
      <c r="O80" s="10"/>
      <c r="P80" s="10"/>
      <c r="Q80" s="10"/>
    </row>
    <row r="81" spans="1:17" ht="18" customHeight="1" thickBot="1">
      <c r="A81" s="9"/>
      <c r="B81" s="278" t="s">
        <v>42</v>
      </c>
      <c r="C81" s="283"/>
      <c r="D81" s="283"/>
      <c r="E81" s="279"/>
      <c r="F81" s="87"/>
      <c r="G81" s="71"/>
      <c r="H81" s="87"/>
      <c r="I81" s="71"/>
      <c r="J81" s="187"/>
      <c r="K81" s="187"/>
      <c r="L81" s="187"/>
      <c r="M81" s="187"/>
      <c r="N81" s="183"/>
      <c r="O81" s="10"/>
      <c r="P81" s="10"/>
      <c r="Q81" s="10"/>
    </row>
    <row r="82" spans="1:17">
      <c r="A82" s="9"/>
      <c r="B82" s="284"/>
      <c r="C82" s="285"/>
      <c r="D82" s="285"/>
      <c r="E82" s="286"/>
      <c r="F82" s="194"/>
      <c r="G82" s="71"/>
      <c r="H82" s="194"/>
      <c r="I82" s="71"/>
      <c r="J82" s="187"/>
      <c r="K82" s="187"/>
      <c r="L82" s="187"/>
      <c r="M82" s="187"/>
      <c r="N82" s="183"/>
      <c r="O82" s="10"/>
      <c r="P82" s="10"/>
      <c r="Q82" s="10"/>
    </row>
    <row r="83" spans="1:17">
      <c r="A83" s="9"/>
      <c r="B83" s="287"/>
      <c r="C83" s="288"/>
      <c r="D83" s="288"/>
      <c r="E83" s="289"/>
      <c r="F83" s="194"/>
      <c r="G83" s="71"/>
      <c r="H83" s="194"/>
      <c r="I83" s="71"/>
      <c r="J83" s="187"/>
      <c r="K83" s="187"/>
      <c r="L83" s="187"/>
      <c r="M83" s="187"/>
      <c r="N83" s="183"/>
      <c r="O83" s="10"/>
      <c r="P83" s="10"/>
      <c r="Q83" s="10"/>
    </row>
    <row r="84" spans="1:17">
      <c r="A84" s="9"/>
      <c r="B84" s="287"/>
      <c r="C84" s="288"/>
      <c r="D84" s="288"/>
      <c r="E84" s="289"/>
      <c r="F84" s="194"/>
      <c r="G84" s="71"/>
      <c r="H84" s="194"/>
      <c r="I84" s="71"/>
      <c r="J84" s="187"/>
      <c r="K84" s="187"/>
      <c r="L84" s="187"/>
      <c r="M84" s="187"/>
      <c r="N84" s="183"/>
      <c r="O84" s="10"/>
      <c r="P84" s="10"/>
      <c r="Q84" s="10"/>
    </row>
    <row r="85" spans="1:17">
      <c r="A85" s="9"/>
      <c r="B85" s="290"/>
      <c r="C85" s="291"/>
      <c r="D85" s="291"/>
      <c r="E85" s="292"/>
      <c r="F85" s="194"/>
      <c r="G85" s="71"/>
      <c r="H85" s="194"/>
      <c r="I85" s="71"/>
      <c r="J85" s="187"/>
      <c r="K85" s="187"/>
      <c r="L85" s="187"/>
      <c r="M85" s="187"/>
      <c r="N85" s="183"/>
      <c r="O85" s="10"/>
      <c r="P85" s="10"/>
      <c r="Q85" s="10"/>
    </row>
    <row r="86" spans="1:17" ht="20.100000000000001" customHeight="1" thickBot="1">
      <c r="A86" s="9"/>
      <c r="B86" s="83"/>
      <c r="D86" s="83"/>
      <c r="E86" s="83" t="s">
        <v>43</v>
      </c>
      <c r="F86" s="84">
        <f>SUM(F82:F85)</f>
        <v>0</v>
      </c>
      <c r="G86" s="15"/>
      <c r="H86" s="84">
        <f>SUM(H82:H85)</f>
        <v>0</v>
      </c>
      <c r="I86" s="7"/>
      <c r="J86" s="187"/>
      <c r="K86" s="187"/>
      <c r="L86" s="187"/>
      <c r="M86" s="187"/>
      <c r="N86" s="183"/>
      <c r="O86" s="10"/>
      <c r="P86" s="10"/>
      <c r="Q86" s="10"/>
    </row>
    <row r="87" spans="1:17" ht="15" thickBot="1">
      <c r="A87" s="9"/>
      <c r="B87" s="80"/>
      <c r="C87" s="80"/>
      <c r="D87" s="80"/>
      <c r="E87" s="80"/>
      <c r="F87" s="87"/>
      <c r="G87" s="71"/>
      <c r="H87" s="87"/>
      <c r="I87" s="71"/>
      <c r="J87" s="187"/>
      <c r="K87" s="187"/>
      <c r="L87" s="187"/>
      <c r="M87" s="187"/>
      <c r="N87" s="183"/>
      <c r="O87" s="10"/>
      <c r="P87" s="10"/>
      <c r="Q87" s="10"/>
    </row>
    <row r="88" spans="1:17" s="13" customFormat="1" ht="18.600000000000001" thickBot="1">
      <c r="A88" s="82"/>
      <c r="E88" s="92" t="s">
        <v>44</v>
      </c>
      <c r="F88" s="93">
        <f>SUM(F27,F38,F49,F60,F72,F80,F86)</f>
        <v>0</v>
      </c>
      <c r="G88" s="94"/>
      <c r="H88" s="93">
        <f>SUM(H27,H38,H49,H60,H72,H80,H86)</f>
        <v>0</v>
      </c>
      <c r="I88" s="81"/>
      <c r="J88" s="187"/>
      <c r="K88" s="187"/>
      <c r="L88" s="187"/>
      <c r="M88" s="187"/>
      <c r="N88" s="183"/>
      <c r="O88" s="10"/>
      <c r="P88" s="10"/>
      <c r="Q88" s="12"/>
    </row>
    <row r="89" spans="1:17">
      <c r="A89" s="9"/>
      <c r="B89" s="88"/>
      <c r="C89" s="88"/>
      <c r="E89" s="89" t="s">
        <v>45</v>
      </c>
      <c r="G89" s="71"/>
      <c r="H89" s="90"/>
      <c r="I89" s="71"/>
      <c r="J89" s="187"/>
      <c r="K89" s="187"/>
      <c r="L89" s="187"/>
      <c r="M89" s="187"/>
      <c r="N89" s="183"/>
      <c r="O89" s="10"/>
      <c r="P89" s="10"/>
      <c r="Q89" s="10"/>
    </row>
    <row r="90" spans="1:17" s="11" customFormat="1" ht="15" thickBot="1">
      <c r="A90" s="95"/>
      <c r="B90" s="80"/>
      <c r="C90" s="80"/>
      <c r="D90" s="80"/>
      <c r="E90" s="80"/>
      <c r="F90" s="6"/>
      <c r="G90" s="71"/>
      <c r="H90" s="6"/>
      <c r="I90" s="71"/>
      <c r="J90" s="187"/>
      <c r="K90" s="187"/>
      <c r="L90" s="187"/>
      <c r="M90" s="187"/>
      <c r="N90" s="183"/>
      <c r="O90" s="10"/>
      <c r="P90" s="10"/>
      <c r="Q90" s="5"/>
    </row>
    <row r="91" spans="1:17" s="11" customFormat="1" ht="38.450000000000003" customHeight="1" thickBot="1">
      <c r="A91" s="95"/>
      <c r="B91" s="96" t="s">
        <v>46</v>
      </c>
      <c r="C91" s="96"/>
      <c r="D91" s="96"/>
      <c r="E91" s="96"/>
      <c r="F91" s="97"/>
      <c r="G91" s="98"/>
      <c r="H91" s="97"/>
      <c r="I91" s="71"/>
      <c r="J91" s="187"/>
      <c r="K91" s="187"/>
      <c r="L91" s="187"/>
      <c r="M91" s="187"/>
      <c r="N91" s="183"/>
      <c r="O91" s="10"/>
      <c r="P91" s="10"/>
      <c r="Q91" s="5"/>
    </row>
    <row r="92" spans="1:17" s="11" customFormat="1" ht="21.95" customHeight="1" thickBot="1">
      <c r="A92" s="95"/>
      <c r="B92" s="278" t="s">
        <v>47</v>
      </c>
      <c r="C92" s="283"/>
      <c r="D92" s="283"/>
      <c r="E92" s="279"/>
      <c r="F92" s="6"/>
      <c r="G92" s="71"/>
      <c r="H92" s="6"/>
      <c r="I92" s="71"/>
      <c r="J92" s="187"/>
      <c r="K92" s="187"/>
      <c r="L92" s="187"/>
      <c r="M92" s="187"/>
      <c r="N92" s="183"/>
      <c r="O92" s="10"/>
      <c r="P92" s="10"/>
      <c r="Q92" s="5"/>
    </row>
    <row r="93" spans="1:17" s="11" customFormat="1">
      <c r="A93" s="95"/>
      <c r="B93" s="293" t="s">
        <v>48</v>
      </c>
      <c r="C93" s="294"/>
      <c r="D93" s="295"/>
      <c r="E93" s="296"/>
      <c r="F93" s="194"/>
      <c r="G93" s="99"/>
      <c r="H93" s="194"/>
      <c r="I93" s="71"/>
      <c r="J93" s="187"/>
      <c r="K93" s="187"/>
      <c r="L93" s="187"/>
      <c r="M93" s="187"/>
      <c r="N93" s="183"/>
      <c r="O93" s="10"/>
      <c r="P93" s="10"/>
      <c r="Q93" s="5"/>
    </row>
    <row r="94" spans="1:17" s="11" customFormat="1">
      <c r="A94" s="95"/>
      <c r="B94" s="297" t="s">
        <v>49</v>
      </c>
      <c r="C94" s="298"/>
      <c r="D94" s="299"/>
      <c r="E94" s="300"/>
      <c r="F94" s="194"/>
      <c r="G94" s="99"/>
      <c r="H94" s="194"/>
      <c r="I94" s="71"/>
      <c r="J94" s="187"/>
      <c r="K94" s="187"/>
      <c r="L94" s="187"/>
      <c r="M94" s="187"/>
      <c r="N94" s="183"/>
      <c r="O94" s="10"/>
      <c r="P94" s="10"/>
      <c r="Q94" s="5"/>
    </row>
    <row r="95" spans="1:17" s="11" customFormat="1">
      <c r="A95" s="95"/>
      <c r="B95" s="297" t="s">
        <v>49</v>
      </c>
      <c r="C95" s="298"/>
      <c r="D95" s="299"/>
      <c r="E95" s="300"/>
      <c r="F95" s="194"/>
      <c r="G95" s="99"/>
      <c r="H95" s="194"/>
      <c r="I95" s="71"/>
      <c r="J95" s="187"/>
      <c r="K95" s="187"/>
      <c r="L95" s="187"/>
      <c r="M95" s="187"/>
      <c r="N95" s="183"/>
      <c r="O95" s="10"/>
      <c r="P95" s="10"/>
      <c r="Q95" s="5"/>
    </row>
    <row r="96" spans="1:17" s="17" customFormat="1">
      <c r="A96" s="100"/>
      <c r="C96" s="83"/>
      <c r="E96" s="83" t="s">
        <v>50</v>
      </c>
      <c r="F96" s="101">
        <f>SUM(F93:F95)</f>
        <v>0</v>
      </c>
      <c r="G96" s="99"/>
      <c r="H96" s="101">
        <f>SUM(H93:H95)</f>
        <v>0</v>
      </c>
      <c r="I96" s="81"/>
      <c r="J96" s="187"/>
      <c r="K96" s="187"/>
      <c r="L96" s="187"/>
      <c r="M96" s="187"/>
      <c r="N96" s="183"/>
      <c r="O96" s="10"/>
      <c r="P96" s="10"/>
      <c r="Q96" s="16"/>
    </row>
    <row r="97" spans="1:17" s="11" customFormat="1" ht="15" thickBot="1">
      <c r="A97" s="95"/>
      <c r="B97" s="88"/>
      <c r="C97" s="88"/>
      <c r="D97" s="88"/>
      <c r="E97" s="88"/>
      <c r="F97" s="102"/>
      <c r="G97" s="71"/>
      <c r="H97" s="102"/>
      <c r="I97" s="71"/>
      <c r="J97" s="187"/>
      <c r="K97" s="187"/>
      <c r="L97" s="187"/>
      <c r="M97" s="187"/>
      <c r="N97" s="183"/>
      <c r="O97" s="10"/>
      <c r="P97" s="10"/>
      <c r="Q97" s="5"/>
    </row>
    <row r="98" spans="1:17" s="11" customFormat="1" ht="22.5" customHeight="1" thickBot="1">
      <c r="A98" s="95"/>
      <c r="B98" s="278" t="s">
        <v>51</v>
      </c>
      <c r="C98" s="283"/>
      <c r="D98" s="283"/>
      <c r="E98" s="279"/>
      <c r="F98" s="6"/>
      <c r="G98" s="71"/>
      <c r="H98" s="6"/>
      <c r="I98" s="71"/>
      <c r="J98" s="187"/>
      <c r="K98" s="187"/>
      <c r="L98" s="187"/>
      <c r="M98" s="187"/>
      <c r="N98" s="183"/>
      <c r="O98" s="10"/>
      <c r="P98" s="10"/>
      <c r="Q98" s="5"/>
    </row>
    <row r="99" spans="1:17" s="11" customFormat="1" ht="59.1" customHeight="1" thickBot="1">
      <c r="A99" s="95"/>
      <c r="B99" s="280" t="s">
        <v>52</v>
      </c>
      <c r="C99" s="281"/>
      <c r="D99" s="281"/>
      <c r="E99" s="282"/>
      <c r="F99" s="198"/>
      <c r="G99" s="50" t="e">
        <f>F99/F88</f>
        <v>#DIV/0!</v>
      </c>
      <c r="H99" s="198"/>
      <c r="I99" s="50" t="e">
        <f>H99/H88</f>
        <v>#DIV/0!</v>
      </c>
      <c r="J99" s="187"/>
      <c r="K99" s="187"/>
      <c r="L99" s="187"/>
      <c r="M99" s="187"/>
      <c r="N99" s="183"/>
      <c r="O99" s="10"/>
      <c r="P99" s="10"/>
      <c r="Q99" s="5"/>
    </row>
    <row r="100" spans="1:17" s="11" customFormat="1" ht="18.600000000000001" customHeight="1" thickBot="1">
      <c r="A100" s="95"/>
      <c r="B100" s="71"/>
      <c r="C100" s="71"/>
      <c r="D100" s="71"/>
      <c r="E100" s="71"/>
      <c r="F100" s="103" t="s">
        <v>53</v>
      </c>
      <c r="G100" s="71"/>
      <c r="H100" s="103" t="s">
        <v>54</v>
      </c>
      <c r="I100" s="71"/>
      <c r="J100" s="8"/>
      <c r="K100" s="6"/>
      <c r="L100" s="6"/>
      <c r="M100" s="6"/>
      <c r="N100" s="186"/>
      <c r="O100" s="5"/>
      <c r="P100" s="5"/>
      <c r="Q100" s="5"/>
    </row>
    <row r="101" spans="1:17" s="11" customFormat="1" ht="30.95" customHeight="1" thickBot="1">
      <c r="A101" s="95"/>
      <c r="B101" s="278" t="s">
        <v>55</v>
      </c>
      <c r="C101" s="283"/>
      <c r="D101" s="283"/>
      <c r="E101" s="279"/>
      <c r="F101" s="104"/>
      <c r="G101" s="71"/>
      <c r="H101" s="105"/>
      <c r="I101" s="71"/>
      <c r="J101" s="6"/>
      <c r="K101" s="6"/>
      <c r="L101" s="6"/>
      <c r="M101" s="6"/>
      <c r="N101" s="186"/>
      <c r="O101" s="5"/>
      <c r="P101" s="5"/>
      <c r="Q101" s="5"/>
    </row>
    <row r="102" spans="1:17" s="11" customFormat="1">
      <c r="A102" s="95"/>
      <c r="B102" s="293"/>
      <c r="C102" s="294"/>
      <c r="D102" s="295"/>
      <c r="E102" s="296"/>
      <c r="F102" s="194"/>
      <c r="G102" s="106"/>
      <c r="H102" s="194"/>
      <c r="I102" s="71"/>
      <c r="J102" s="6"/>
      <c r="K102" s="6"/>
      <c r="L102" s="6"/>
      <c r="M102" s="6"/>
      <c r="N102" s="186"/>
      <c r="O102" s="5"/>
      <c r="P102" s="5"/>
      <c r="Q102" s="5"/>
    </row>
    <row r="103" spans="1:17" s="11" customFormat="1">
      <c r="A103" s="95"/>
      <c r="B103" s="297"/>
      <c r="C103" s="298"/>
      <c r="D103" s="299"/>
      <c r="E103" s="300"/>
      <c r="F103" s="194"/>
      <c r="G103" s="107"/>
      <c r="H103" s="194"/>
      <c r="I103" s="95"/>
      <c r="J103" s="6"/>
      <c r="K103" s="6"/>
      <c r="L103" s="6"/>
      <c r="M103" s="6"/>
      <c r="N103" s="186"/>
      <c r="O103" s="5"/>
      <c r="P103" s="5"/>
      <c r="Q103" s="5"/>
    </row>
    <row r="104" spans="1:17" s="11" customFormat="1" ht="15" thickBot="1">
      <c r="A104" s="95"/>
      <c r="B104" s="297"/>
      <c r="C104" s="298"/>
      <c r="D104" s="299"/>
      <c r="E104" s="300"/>
      <c r="F104" s="194"/>
      <c r="G104" s="107"/>
      <c r="H104" s="194"/>
      <c r="I104" s="95"/>
      <c r="J104" s="6"/>
      <c r="K104" s="6"/>
      <c r="L104" s="6"/>
      <c r="M104" s="6"/>
      <c r="N104" s="186"/>
      <c r="O104" s="5"/>
      <c r="P104" s="5"/>
      <c r="Q104" s="5"/>
    </row>
    <row r="105" spans="1:17" s="11" customFormat="1" ht="31.5" customHeight="1" thickBot="1">
      <c r="A105" s="95"/>
      <c r="B105" s="278" t="s">
        <v>56</v>
      </c>
      <c r="C105" s="283"/>
      <c r="D105" s="283"/>
      <c r="E105" s="279"/>
      <c r="F105" s="108"/>
      <c r="G105" s="107"/>
      <c r="H105" s="108"/>
      <c r="I105" s="95"/>
      <c r="J105" s="6"/>
      <c r="K105" s="6"/>
      <c r="L105" s="6"/>
      <c r="M105" s="6"/>
      <c r="N105" s="186"/>
      <c r="O105" s="5"/>
      <c r="P105" s="5"/>
      <c r="Q105" s="5"/>
    </row>
    <row r="106" spans="1:17" s="11" customFormat="1">
      <c r="A106" s="95"/>
      <c r="B106" s="293"/>
      <c r="C106" s="294"/>
      <c r="D106" s="295"/>
      <c r="E106" s="296"/>
      <c r="F106" s="194"/>
      <c r="G106" s="107"/>
      <c r="H106" s="194"/>
      <c r="I106" s="95"/>
      <c r="J106" s="6"/>
      <c r="K106" s="6"/>
      <c r="L106" s="6"/>
      <c r="M106" s="6"/>
      <c r="N106" s="186"/>
      <c r="O106" s="5"/>
      <c r="P106" s="5"/>
      <c r="Q106" s="5"/>
    </row>
    <row r="107" spans="1:17" s="11" customFormat="1" ht="17.45" customHeight="1">
      <c r="A107" s="95"/>
      <c r="B107" s="297"/>
      <c r="C107" s="298"/>
      <c r="D107" s="299"/>
      <c r="E107" s="300"/>
      <c r="F107" s="194"/>
      <c r="G107" s="107"/>
      <c r="H107" s="194"/>
      <c r="I107" s="95"/>
      <c r="J107" s="6"/>
      <c r="K107" s="6"/>
      <c r="L107" s="6"/>
      <c r="M107" s="6"/>
      <c r="N107" s="186"/>
      <c r="O107" s="5"/>
      <c r="P107" s="5"/>
      <c r="Q107" s="5"/>
    </row>
    <row r="108" spans="1:17" s="11" customFormat="1">
      <c r="A108" s="95"/>
      <c r="B108" s="297"/>
      <c r="C108" s="298"/>
      <c r="D108" s="299"/>
      <c r="E108" s="300"/>
      <c r="F108" s="194"/>
      <c r="G108" s="107"/>
      <c r="H108" s="194"/>
      <c r="I108" s="95"/>
      <c r="J108" s="6"/>
      <c r="K108" s="6"/>
      <c r="L108" s="6"/>
      <c r="M108" s="6"/>
      <c r="N108" s="186"/>
      <c r="O108" s="5"/>
      <c r="P108" s="5"/>
      <c r="Q108" s="5"/>
    </row>
    <row r="109" spans="1:17" s="17" customFormat="1">
      <c r="A109" s="100"/>
      <c r="E109" s="83" t="s">
        <v>57</v>
      </c>
      <c r="F109" s="101">
        <f>SUM(F99,F102:F104,F106:F108)</f>
        <v>0</v>
      </c>
      <c r="G109" s="109"/>
      <c r="H109" s="101">
        <f>SUM(H99,H102:H104,H106:H108)</f>
        <v>0</v>
      </c>
      <c r="I109" s="110"/>
      <c r="J109" s="6"/>
      <c r="K109" s="6"/>
      <c r="L109" s="6"/>
      <c r="M109" s="6"/>
      <c r="N109" s="186"/>
      <c r="O109" s="5"/>
      <c r="P109" s="16"/>
      <c r="Q109" s="16"/>
    </row>
    <row r="110" spans="1:17" s="11" customFormat="1" ht="15" thickBot="1">
      <c r="A110" s="95"/>
      <c r="B110" s="80"/>
      <c r="C110" s="80"/>
      <c r="D110" s="80"/>
      <c r="E110" s="80"/>
      <c r="F110" s="108"/>
      <c r="G110" s="108"/>
      <c r="H110" s="108"/>
      <c r="I110" s="6"/>
      <c r="J110" s="6"/>
      <c r="K110" s="6"/>
      <c r="L110" s="6"/>
      <c r="M110" s="6"/>
      <c r="N110" s="186"/>
      <c r="O110" s="5"/>
      <c r="P110" s="5"/>
      <c r="Q110" s="5"/>
    </row>
    <row r="111" spans="1:17" s="11" customFormat="1" ht="18.600000000000001" thickBot="1">
      <c r="A111" s="95"/>
      <c r="C111" s="92"/>
      <c r="E111" s="92" t="s">
        <v>58</v>
      </c>
      <c r="F111" s="93">
        <f>F96+F109</f>
        <v>0</v>
      </c>
      <c r="G111" s="111"/>
      <c r="H111" s="93">
        <f>H96+H109</f>
        <v>0</v>
      </c>
      <c r="I111" s="8"/>
      <c r="J111" s="6"/>
      <c r="K111" s="6"/>
      <c r="L111" s="6"/>
      <c r="M111" s="6"/>
      <c r="N111" s="186"/>
      <c r="O111" s="5"/>
      <c r="P111" s="5"/>
      <c r="Q111" s="5"/>
    </row>
    <row r="112" spans="1:17" s="11" customFormat="1">
      <c r="A112" s="95"/>
      <c r="B112" s="80"/>
      <c r="C112" s="80"/>
      <c r="E112" s="89" t="s">
        <v>59</v>
      </c>
      <c r="G112" s="6"/>
      <c r="H112" s="90"/>
      <c r="I112" s="6"/>
      <c r="J112" s="6"/>
      <c r="K112" s="6"/>
      <c r="L112" s="6"/>
      <c r="M112" s="6"/>
      <c r="N112" s="186"/>
      <c r="O112" s="5"/>
      <c r="P112" s="5"/>
      <c r="Q112" s="5"/>
    </row>
    <row r="113" spans="1:17" ht="15.6" customHeight="1" thickBot="1">
      <c r="A113" s="9"/>
      <c r="B113" s="112"/>
      <c r="C113" s="112"/>
      <c r="D113" s="112"/>
      <c r="E113" s="112"/>
      <c r="F113" s="113"/>
      <c r="G113" s="76"/>
      <c r="H113" s="113"/>
      <c r="I113" s="9"/>
      <c r="J113" s="6"/>
      <c r="K113" s="6"/>
      <c r="L113" s="6"/>
      <c r="M113" s="6"/>
      <c r="N113" s="186"/>
      <c r="O113" s="5"/>
      <c r="P113" s="10"/>
      <c r="Q113" s="10"/>
    </row>
    <row r="114" spans="1:17" ht="27.95" customHeight="1" thickBot="1">
      <c r="A114" s="9"/>
      <c r="B114" s="9"/>
      <c r="C114" s="9"/>
      <c r="D114" s="9"/>
      <c r="E114" s="9"/>
      <c r="F114" s="9"/>
      <c r="G114" s="9"/>
      <c r="H114" s="9"/>
      <c r="I114" s="9"/>
      <c r="J114" s="6"/>
      <c r="K114" s="6"/>
      <c r="L114" s="6"/>
      <c r="M114" s="6"/>
      <c r="N114" s="186"/>
      <c r="O114" s="5"/>
      <c r="P114" s="10"/>
      <c r="Q114" s="10"/>
    </row>
    <row r="115" spans="1:17" ht="31.5" thickBot="1">
      <c r="A115" s="9"/>
      <c r="B115" s="114" t="s">
        <v>60</v>
      </c>
      <c r="C115" s="115"/>
      <c r="D115" s="115"/>
      <c r="E115" s="116"/>
      <c r="F115" s="75" t="s">
        <v>61</v>
      </c>
      <c r="G115" s="117"/>
      <c r="H115" s="75" t="s">
        <v>19</v>
      </c>
      <c r="I115" s="9"/>
      <c r="J115" s="6"/>
      <c r="K115" s="6"/>
      <c r="L115" s="6"/>
      <c r="M115" s="6"/>
      <c r="N115" s="186"/>
      <c r="O115" s="5"/>
      <c r="P115" s="10"/>
      <c r="Q115" s="10"/>
    </row>
    <row r="116" spans="1:17" ht="15.6">
      <c r="A116" s="9"/>
      <c r="B116" s="118"/>
      <c r="C116" s="119"/>
      <c r="E116" s="120" t="s">
        <v>62</v>
      </c>
      <c r="F116" s="121">
        <f>+F88</f>
        <v>0</v>
      </c>
      <c r="G116" s="122"/>
      <c r="H116" s="123">
        <f>+H88</f>
        <v>0</v>
      </c>
      <c r="I116" s="9"/>
      <c r="J116" s="6"/>
      <c r="K116" s="6"/>
      <c r="L116" s="6"/>
      <c r="M116" s="6"/>
      <c r="N116" s="186"/>
      <c r="O116" s="5"/>
      <c r="P116" s="10"/>
      <c r="Q116" s="10"/>
    </row>
    <row r="117" spans="1:17" ht="18" thickBot="1">
      <c r="B117" s="124"/>
      <c r="C117" s="125"/>
      <c r="E117" s="120" t="s">
        <v>63</v>
      </c>
      <c r="F117" s="126">
        <f>+F111</f>
        <v>0</v>
      </c>
      <c r="G117" s="127"/>
      <c r="H117" s="128">
        <f>+H111</f>
        <v>0</v>
      </c>
      <c r="I117" s="9"/>
      <c r="J117" s="6"/>
      <c r="K117" s="6"/>
      <c r="L117" s="6"/>
      <c r="M117" s="6"/>
      <c r="N117" s="186"/>
      <c r="O117" s="5"/>
    </row>
    <row r="118" spans="1:17" ht="15.95" thickBot="1">
      <c r="B118" s="124"/>
      <c r="C118" s="125"/>
      <c r="E118" s="120" t="s">
        <v>64</v>
      </c>
      <c r="F118" s="129">
        <f>+F117-F116</f>
        <v>0</v>
      </c>
      <c r="G118" s="130"/>
      <c r="H118" s="131">
        <f>+H117-H116</f>
        <v>0</v>
      </c>
      <c r="I118" s="9"/>
      <c r="J118" s="188"/>
      <c r="K118" s="188"/>
      <c r="L118" s="188"/>
      <c r="M118" s="188"/>
      <c r="N118" s="184"/>
    </row>
    <row r="119" spans="1:17" ht="15.6">
      <c r="B119" s="132"/>
      <c r="C119" s="9"/>
      <c r="D119" s="9"/>
      <c r="E119" s="9"/>
      <c r="F119" s="9"/>
      <c r="G119" s="133" t="s">
        <v>65</v>
      </c>
      <c r="H119" s="134" t="str">
        <f>IF(H116=0,"",(H116-F116)*1/F116)</f>
        <v/>
      </c>
      <c r="I119" s="9"/>
      <c r="J119" s="188"/>
      <c r="K119" s="188"/>
      <c r="L119" s="188"/>
      <c r="M119" s="188"/>
      <c r="N119" s="184"/>
    </row>
    <row r="120" spans="1:17" ht="15.6">
      <c r="B120" s="135"/>
      <c r="C120" s="136"/>
      <c r="D120" s="136"/>
      <c r="E120" s="136"/>
      <c r="F120" s="136"/>
      <c r="G120" s="137" t="s">
        <v>66</v>
      </c>
      <c r="H120" s="138" t="str">
        <f>IF(H117=0,"",(H117-F117)*1/F117)</f>
        <v/>
      </c>
      <c r="I120" s="9"/>
      <c r="J120" s="188"/>
      <c r="K120" s="188"/>
      <c r="L120" s="188"/>
      <c r="M120" s="188"/>
      <c r="N120" s="184"/>
    </row>
    <row r="121" spans="1:17">
      <c r="B121" s="9"/>
      <c r="C121" s="9"/>
      <c r="D121" s="9"/>
      <c r="E121" s="9"/>
      <c r="F121" s="9"/>
      <c r="G121" s="9"/>
      <c r="H121" s="9"/>
      <c r="I121" s="9"/>
      <c r="J121" s="188"/>
      <c r="K121" s="188"/>
      <c r="L121" s="188"/>
      <c r="M121" s="188"/>
      <c r="N121" s="184"/>
    </row>
    <row r="122" spans="1:17" ht="15" thickBot="1">
      <c r="B122" s="9"/>
      <c r="C122" s="9"/>
      <c r="D122" s="9"/>
      <c r="E122" s="9"/>
      <c r="F122" s="9"/>
      <c r="G122" s="9"/>
      <c r="H122" s="9"/>
      <c r="I122" s="9"/>
      <c r="J122" s="188"/>
      <c r="K122" s="188"/>
      <c r="L122" s="188"/>
      <c r="M122" s="188"/>
      <c r="N122" s="184"/>
    </row>
    <row r="123" spans="1:17" ht="31.5" thickBot="1">
      <c r="B123" s="139" t="s">
        <v>67</v>
      </c>
      <c r="C123" s="140"/>
      <c r="D123" s="140"/>
      <c r="E123" s="140"/>
      <c r="F123" s="75" t="s">
        <v>61</v>
      </c>
      <c r="G123" s="141"/>
      <c r="H123" s="75" t="s">
        <v>19</v>
      </c>
      <c r="I123" s="9"/>
      <c r="J123" s="188"/>
      <c r="K123" s="188"/>
      <c r="L123" s="188"/>
      <c r="M123" s="188"/>
      <c r="N123" s="184"/>
    </row>
    <row r="124" spans="1:17" ht="26.1" customHeight="1" thickBot="1">
      <c r="B124" s="142"/>
      <c r="C124" s="143"/>
      <c r="D124" s="143"/>
      <c r="E124" s="143"/>
      <c r="F124" s="144">
        <f>F88</f>
        <v>0</v>
      </c>
      <c r="G124" s="127"/>
      <c r="H124" s="145">
        <f>H88</f>
        <v>0</v>
      </c>
      <c r="I124" s="9"/>
      <c r="J124" s="188"/>
      <c r="K124" s="188"/>
      <c r="L124" s="188"/>
      <c r="M124" s="188"/>
      <c r="N124" s="184"/>
    </row>
    <row r="125" spans="1:17" ht="33.950000000000003" customHeight="1">
      <c r="B125" s="9"/>
      <c r="C125" s="9"/>
      <c r="D125" s="9"/>
      <c r="E125" s="9"/>
      <c r="F125" s="146" t="s">
        <v>68</v>
      </c>
      <c r="G125" s="147" t="s">
        <v>69</v>
      </c>
      <c r="H125" s="148" t="str">
        <f>IF(H88=0," ",H124-F124)</f>
        <v xml:space="preserve"> </v>
      </c>
      <c r="I125" s="9"/>
      <c r="J125" s="188"/>
      <c r="K125" s="188"/>
      <c r="L125" s="188"/>
      <c r="M125" s="188"/>
      <c r="N125" s="184"/>
    </row>
    <row r="126" spans="1:17" ht="29.45" customHeight="1">
      <c r="B126" s="149"/>
      <c r="C126" s="150"/>
      <c r="D126" s="150"/>
      <c r="E126" s="150"/>
      <c r="F126" s="151" t="s">
        <v>70</v>
      </c>
      <c r="G126" s="152" t="s">
        <v>69</v>
      </c>
      <c r="H126" s="35">
        <f>IF(H127&lt;-50%,H99,(IF(H127&lt;-20%,H99*H127,(IF(H124*75%&lt;H99,H99-(H124*75%),0)))))</f>
        <v>0</v>
      </c>
      <c r="I126" s="9"/>
      <c r="J126" s="188"/>
      <c r="K126" s="188"/>
      <c r="L126" s="188"/>
      <c r="M126" s="188"/>
      <c r="N126" s="184"/>
    </row>
    <row r="127" spans="1:17" ht="26.45" customHeight="1">
      <c r="B127" s="149"/>
      <c r="C127" s="153"/>
      <c r="D127" s="153"/>
      <c r="E127" s="153"/>
      <c r="F127" s="154" t="s">
        <v>71</v>
      </c>
      <c r="G127" s="152" t="s">
        <v>69</v>
      </c>
      <c r="H127" s="52" t="str">
        <f>IF(H88=0," ",IF(H125=0," ",(H125/F124)))</f>
        <v xml:space="preserve"> </v>
      </c>
      <c r="I127" s="9"/>
      <c r="J127" s="188"/>
      <c r="K127" s="188"/>
      <c r="L127" s="188"/>
      <c r="M127" s="188"/>
      <c r="N127" s="184"/>
    </row>
    <row r="128" spans="1:17" ht="18.600000000000001" customHeight="1">
      <c r="B128" s="155" t="s">
        <v>72</v>
      </c>
      <c r="C128" s="156"/>
      <c r="D128" s="156"/>
      <c r="E128" s="156"/>
      <c r="F128" s="157"/>
      <c r="G128" s="157"/>
      <c r="H128" s="157"/>
      <c r="I128" s="158"/>
      <c r="J128" s="188"/>
      <c r="K128" s="188"/>
      <c r="L128" s="188"/>
      <c r="M128" s="188"/>
      <c r="N128" s="184"/>
    </row>
    <row r="129" spans="1:17">
      <c r="B129" s="158" t="s">
        <v>73</v>
      </c>
      <c r="C129" s="157"/>
      <c r="D129" s="157"/>
      <c r="E129" s="157"/>
      <c r="F129" s="157"/>
      <c r="G129" s="157"/>
      <c r="H129" s="157"/>
      <c r="I129" s="158"/>
      <c r="J129" s="188"/>
      <c r="K129" s="188"/>
      <c r="L129" s="188"/>
      <c r="M129" s="188"/>
      <c r="N129" s="184"/>
    </row>
    <row r="130" spans="1:17">
      <c r="B130" s="159" t="s">
        <v>74</v>
      </c>
      <c r="C130" s="160"/>
      <c r="D130" s="160"/>
      <c r="E130" s="160"/>
      <c r="F130" s="160"/>
      <c r="G130" s="161"/>
      <c r="H130" s="162"/>
      <c r="I130" s="163"/>
      <c r="J130" s="191"/>
      <c r="K130" s="188"/>
      <c r="L130" s="188"/>
      <c r="M130" s="188"/>
      <c r="N130" s="184"/>
    </row>
    <row r="131" spans="1:17">
      <c r="A131" s="9"/>
      <c r="B131" s="164" t="s">
        <v>75</v>
      </c>
      <c r="C131" s="165"/>
      <c r="D131" s="165"/>
      <c r="E131" s="165"/>
      <c r="F131" s="165"/>
      <c r="G131" s="80"/>
      <c r="H131" s="80"/>
      <c r="I131" s="166"/>
      <c r="J131" s="6"/>
      <c r="K131" s="187"/>
      <c r="L131" s="187"/>
      <c r="M131" s="187"/>
      <c r="N131" s="183"/>
      <c r="O131" s="10"/>
      <c r="P131" s="10"/>
      <c r="Q131" s="10"/>
    </row>
    <row r="132" spans="1:17">
      <c r="A132" s="9"/>
      <c r="B132" s="164" t="s">
        <v>76</v>
      </c>
      <c r="C132" s="165"/>
      <c r="D132" s="165"/>
      <c r="E132" s="165"/>
      <c r="F132" s="165"/>
      <c r="G132" s="80"/>
      <c r="H132" s="80"/>
      <c r="I132" s="166"/>
      <c r="J132" s="6"/>
      <c r="K132" s="187"/>
      <c r="L132" s="187"/>
      <c r="M132" s="187"/>
      <c r="N132" s="183"/>
      <c r="O132" s="10"/>
      <c r="P132" s="10"/>
      <c r="Q132" s="10"/>
    </row>
    <row r="133" spans="1:17" ht="21.95" customHeight="1">
      <c r="A133" s="9"/>
      <c r="B133" s="167" t="s">
        <v>77</v>
      </c>
      <c r="C133" s="168"/>
      <c r="D133" s="168"/>
      <c r="E133" s="168"/>
      <c r="F133" s="169"/>
      <c r="G133" s="170"/>
      <c r="H133" s="170"/>
      <c r="I133" s="166"/>
      <c r="J133" s="6"/>
      <c r="K133" s="187"/>
      <c r="L133" s="187"/>
      <c r="M133" s="187"/>
      <c r="N133" s="183"/>
      <c r="O133" s="10"/>
      <c r="P133" s="10"/>
      <c r="Q133" s="10"/>
    </row>
    <row r="134" spans="1:17">
      <c r="A134" s="9"/>
      <c r="B134" s="9"/>
      <c r="C134" s="9"/>
      <c r="D134" s="9"/>
      <c r="E134" s="9"/>
      <c r="F134" s="9"/>
      <c r="G134" s="9"/>
      <c r="H134" s="9"/>
      <c r="I134" s="9"/>
      <c r="J134" s="187"/>
      <c r="K134" s="187"/>
      <c r="L134" s="187"/>
      <c r="M134" s="187"/>
      <c r="N134" s="183"/>
      <c r="O134" s="10"/>
      <c r="P134" s="10"/>
      <c r="Q134" s="10"/>
    </row>
    <row r="135" spans="1:17">
      <c r="A135" s="171"/>
      <c r="B135" s="9"/>
      <c r="C135" s="9"/>
      <c r="D135" s="9"/>
      <c r="E135" s="9"/>
      <c r="F135" s="9"/>
      <c r="G135" s="9"/>
      <c r="H135" s="9"/>
      <c r="I135" s="9"/>
      <c r="J135" s="187"/>
      <c r="K135" s="187"/>
      <c r="L135" s="187"/>
      <c r="M135" s="187"/>
      <c r="N135" s="183"/>
      <c r="O135" s="10"/>
      <c r="P135" s="10"/>
      <c r="Q135" s="10"/>
    </row>
    <row r="136" spans="1:17" ht="15.95" hidden="1" thickBot="1">
      <c r="A136" s="172"/>
      <c r="B136" s="9"/>
      <c r="C136" s="9"/>
      <c r="D136" s="9"/>
      <c r="E136" s="9"/>
      <c r="F136" s="173" t="s">
        <v>78</v>
      </c>
      <c r="G136" s="9"/>
      <c r="H136" s="173" t="s">
        <v>79</v>
      </c>
      <c r="I136" s="9"/>
      <c r="J136" s="187"/>
      <c r="K136" s="187"/>
      <c r="L136" s="187"/>
      <c r="M136" s="187"/>
      <c r="N136" s="183"/>
      <c r="O136" s="10"/>
      <c r="P136" s="10"/>
      <c r="Q136" s="10"/>
    </row>
    <row r="137" spans="1:17" ht="23.1" hidden="1" customHeight="1" thickBot="1">
      <c r="A137" s="172"/>
      <c r="B137" s="174" t="s">
        <v>80</v>
      </c>
      <c r="C137" s="175"/>
      <c r="D137" s="175"/>
      <c r="E137" s="176"/>
      <c r="F137" s="177">
        <f>SUM(F27,F38,F49,F60,F86)</f>
        <v>0</v>
      </c>
      <c r="G137" s="53" t="e">
        <f>F137/F88</f>
        <v>#DIV/0!</v>
      </c>
      <c r="H137" s="177">
        <f>SUM(H27,H38,H49,H60,H86)</f>
        <v>0</v>
      </c>
      <c r="I137" s="53" t="e">
        <f>H137/H88</f>
        <v>#DIV/0!</v>
      </c>
      <c r="J137" s="187"/>
      <c r="K137" s="187"/>
      <c r="L137" s="187"/>
      <c r="M137" s="187"/>
      <c r="N137" s="183"/>
      <c r="O137" s="10"/>
      <c r="P137" s="10"/>
      <c r="Q137" s="10"/>
    </row>
    <row r="138" spans="1:17" ht="23.1" hidden="1" customHeight="1" thickBot="1">
      <c r="A138" s="172"/>
      <c r="B138" s="178" t="s">
        <v>81</v>
      </c>
      <c r="C138" s="179"/>
      <c r="D138" s="180"/>
      <c r="E138" s="181"/>
      <c r="F138" s="177">
        <f>SUM(F72,F80)</f>
        <v>0</v>
      </c>
      <c r="G138" s="53" t="e">
        <f>F138/F88</f>
        <v>#DIV/0!</v>
      </c>
      <c r="H138" s="177">
        <f>SUM(H72,H80)</f>
        <v>0</v>
      </c>
      <c r="I138" s="53" t="e">
        <f>H138/H88</f>
        <v>#DIV/0!</v>
      </c>
      <c r="J138" s="187"/>
      <c r="K138" s="187"/>
      <c r="L138" s="187"/>
      <c r="M138" s="187"/>
      <c r="N138" s="183"/>
      <c r="O138" s="10"/>
      <c r="P138" s="10"/>
      <c r="Q138" s="10"/>
    </row>
    <row r="139" spans="1:17" ht="15.6" hidden="1">
      <c r="A139" s="172"/>
      <c r="B139" s="9"/>
      <c r="C139" s="9"/>
      <c r="D139" s="9"/>
      <c r="E139" s="9"/>
      <c r="F139" s="182">
        <f>SUM(F137:F138)</f>
        <v>0</v>
      </c>
      <c r="G139" s="54" t="e">
        <f>SUM(G137:G138)</f>
        <v>#DIV/0!</v>
      </c>
      <c r="H139" s="182">
        <f>SUM(H137:H138)</f>
        <v>0</v>
      </c>
      <c r="I139" s="55" t="e">
        <f>SUM(I137:I138)</f>
        <v>#DIV/0!</v>
      </c>
      <c r="J139" s="187"/>
      <c r="K139" s="187"/>
      <c r="L139" s="187"/>
      <c r="M139" s="187"/>
      <c r="N139" s="183"/>
      <c r="O139" s="10"/>
      <c r="P139" s="10"/>
      <c r="Q139" s="10"/>
    </row>
    <row r="140" spans="1:17">
      <c r="A140" s="171"/>
      <c r="B140" s="9"/>
      <c r="C140" s="9"/>
      <c r="D140" s="9"/>
      <c r="E140" s="9"/>
      <c r="F140" s="9"/>
      <c r="G140" s="9"/>
      <c r="H140" s="9"/>
      <c r="I140" s="9"/>
      <c r="J140" s="187"/>
      <c r="K140" s="187"/>
      <c r="L140" s="187"/>
      <c r="M140" s="187"/>
      <c r="N140" s="183"/>
      <c r="O140" s="10"/>
      <c r="P140" s="10"/>
      <c r="Q140" s="10"/>
    </row>
    <row r="141" spans="1:17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10"/>
      <c r="O141" s="10"/>
      <c r="P141" s="10"/>
      <c r="Q141" s="10"/>
    </row>
    <row r="142" spans="1:17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10"/>
      <c r="O142" s="10"/>
      <c r="P142" s="10"/>
      <c r="Q142" s="10"/>
    </row>
    <row r="143" spans="1:17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10"/>
      <c r="O143" s="10"/>
      <c r="P143" s="10"/>
      <c r="Q143" s="10"/>
    </row>
    <row r="144" spans="1:17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10"/>
      <c r="O144" s="10"/>
      <c r="P144" s="10"/>
      <c r="Q144" s="10"/>
    </row>
    <row r="145" spans="1:17">
      <c r="A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</row>
    <row r="146" spans="1:17">
      <c r="A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</row>
    <row r="147" spans="1:17">
      <c r="A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</row>
    <row r="148" spans="1:17">
      <c r="A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</row>
    <row r="149" spans="1:17">
      <c r="A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</row>
    <row r="150" spans="1:17">
      <c r="A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</row>
    <row r="151" spans="1:17">
      <c r="A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</row>
    <row r="152" spans="1:17">
      <c r="A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</row>
  </sheetData>
  <sheetProtection algorithmName="SHA-512" hashValue="5GZBqK9qhKw5cKPDvsp/qx5BeSouJK1Y/6AT5pnE0lJjd11gb8wugTPo9jfeCVcqo9B3y7wJzVykv/G3n8nkqA==" saltValue="SotNvNrPz8n5iN4CZqDssg==" spinCount="100000" sheet="1" objects="1" scenarios="1"/>
  <mergeCells count="32">
    <mergeCell ref="B107:E107"/>
    <mergeCell ref="B108:E108"/>
    <mergeCell ref="B101:E101"/>
    <mergeCell ref="B102:E102"/>
    <mergeCell ref="B103:E103"/>
    <mergeCell ref="B104:E104"/>
    <mergeCell ref="B105:E105"/>
    <mergeCell ref="B106:E106"/>
    <mergeCell ref="B99:E99"/>
    <mergeCell ref="B26:C26"/>
    <mergeCell ref="B81:E81"/>
    <mergeCell ref="B82:E82"/>
    <mergeCell ref="B83:E83"/>
    <mergeCell ref="B84:E84"/>
    <mergeCell ref="B85:E85"/>
    <mergeCell ref="B92:E92"/>
    <mergeCell ref="B93:E93"/>
    <mergeCell ref="B94:E94"/>
    <mergeCell ref="B95:E95"/>
    <mergeCell ref="B98:E98"/>
    <mergeCell ref="B25:C25"/>
    <mergeCell ref="B13:C13"/>
    <mergeCell ref="D13:H13"/>
    <mergeCell ref="B14:H14"/>
    <mergeCell ref="D16:D18"/>
    <mergeCell ref="E16:E18"/>
    <mergeCell ref="D19:E19"/>
    <mergeCell ref="B20:C20"/>
    <mergeCell ref="B21:C21"/>
    <mergeCell ref="B22:C22"/>
    <mergeCell ref="B23:C23"/>
    <mergeCell ref="B24:C24"/>
  </mergeCells>
  <conditionalFormatting sqref="G27 I27">
    <cfRule type="cellIs" dxfId="15" priority="4" operator="greaterThan">
      <formula>0.75</formula>
    </cfRule>
  </conditionalFormatting>
  <conditionalFormatting sqref="G60 I60">
    <cfRule type="cellIs" dxfId="14" priority="3" operator="greaterThan">
      <formula>0.2</formula>
    </cfRule>
  </conditionalFormatting>
  <conditionalFormatting sqref="G72 I72">
    <cfRule type="cellIs" dxfId="13" priority="2" operator="greaterThan">
      <formula>0.75</formula>
    </cfRule>
  </conditionalFormatting>
  <conditionalFormatting sqref="G80 I80">
    <cfRule type="cellIs" dxfId="12" priority="1" operator="greaterThan">
      <formula>0.75</formula>
    </cfRule>
  </conditionalFormatting>
  <conditionalFormatting sqref="G99 I99">
    <cfRule type="cellIs" dxfId="11" priority="5" operator="greaterThan">
      <formula>0.75</formula>
    </cfRule>
  </conditionalFormatting>
  <conditionalFormatting sqref="H126">
    <cfRule type="cellIs" dxfId="10" priority="6" operator="greaterThan">
      <formula>0</formula>
    </cfRule>
  </conditionalFormatting>
  <conditionalFormatting sqref="H127">
    <cfRule type="cellIs" dxfId="9" priority="7" operator="lessThan">
      <formula>-50.04%</formula>
    </cfRule>
    <cfRule type="cellIs" dxfId="8" priority="8" operator="between">
      <formula>-0.2005</formula>
      <formula>-0.5005</formula>
    </cfRule>
    <cfRule type="cellIs" dxfId="7" priority="9" operator="greaterThan">
      <formula>0.5004</formula>
    </cfRule>
  </conditionalFormatting>
  <pageMargins left="0.19685039370078741" right="0.19685039370078741" top="0.19685039370078741" bottom="0.19685039370078741" header="0.11811023622047245" footer="0.11811023622047245"/>
  <pageSetup paperSize="9" scale="67" orientation="portrait" r:id="rId1"/>
  <rowBreaks count="1" manualBreakCount="1">
    <brk id="60" max="5" man="1"/>
  </row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88"/>
  <sheetViews>
    <sheetView workbookViewId="0">
      <selection activeCell="C3" sqref="C3"/>
    </sheetView>
  </sheetViews>
  <sheetFormatPr defaultColWidth="11.42578125" defaultRowHeight="14.45"/>
  <sheetData>
    <row r="1" spans="1:4">
      <c r="A1" t="s">
        <v>245</v>
      </c>
      <c r="B1" t="s">
        <v>246</v>
      </c>
      <c r="C1" t="s">
        <v>247</v>
      </c>
      <c r="D1" t="s">
        <v>248</v>
      </c>
    </row>
    <row r="2" spans="1:4">
      <c r="A2" t="s">
        <v>249</v>
      </c>
      <c r="B2" t="s">
        <v>250</v>
      </c>
      <c r="C2" t="s">
        <v>341</v>
      </c>
      <c r="D2" t="e">
        <f>#REF!</f>
        <v>#REF!</v>
      </c>
    </row>
    <row r="3" spans="1:4">
      <c r="B3" t="s">
        <v>252</v>
      </c>
      <c r="D3" t="e">
        <f>#REF!</f>
        <v>#REF!</v>
      </c>
    </row>
    <row r="4" spans="1:4">
      <c r="B4" t="s">
        <v>253</v>
      </c>
      <c r="D4" t="e">
        <f>#REF!</f>
        <v>#REF!</v>
      </c>
    </row>
    <row r="5" spans="1:4">
      <c r="B5" t="s">
        <v>254</v>
      </c>
      <c r="D5" t="e">
        <f>#REF!</f>
        <v>#REF!</v>
      </c>
    </row>
    <row r="6" spans="1:4">
      <c r="B6" t="s">
        <v>255</v>
      </c>
      <c r="D6" t="e">
        <f>IF(D2=0, 0, (#REF!)*100)</f>
        <v>#REF!</v>
      </c>
    </row>
    <row r="7" spans="1:4">
      <c r="B7" t="s">
        <v>256</v>
      </c>
      <c r="D7" t="e">
        <f>#REF!</f>
        <v>#REF!</v>
      </c>
    </row>
    <row r="8" spans="1:4">
      <c r="B8" t="s">
        <v>257</v>
      </c>
      <c r="D8" t="e">
        <f>#REF!</f>
        <v>#REF!</v>
      </c>
    </row>
    <row r="9" spans="1:4">
      <c r="B9" t="s">
        <v>258</v>
      </c>
      <c r="D9" t="e">
        <f>#REF!</f>
        <v>#REF!</v>
      </c>
    </row>
    <row r="10" spans="1:4">
      <c r="B10" t="s">
        <v>259</v>
      </c>
      <c r="D10" t="e">
        <f>#REF!</f>
        <v>#REF!</v>
      </c>
    </row>
    <row r="11" spans="1:4">
      <c r="B11" t="s">
        <v>260</v>
      </c>
      <c r="D11" t="e">
        <f>#REF!</f>
        <v>#REF!</v>
      </c>
    </row>
    <row r="12" spans="1:4">
      <c r="B12" t="s">
        <v>261</v>
      </c>
      <c r="D12" t="e">
        <f>#REF!</f>
        <v>#REF!</v>
      </c>
    </row>
    <row r="13" spans="1:4">
      <c r="B13" t="s">
        <v>262</v>
      </c>
      <c r="D13" t="e">
        <f>#REF!</f>
        <v>#REF!</v>
      </c>
    </row>
    <row r="14" spans="1:4">
      <c r="B14" t="s">
        <v>263</v>
      </c>
      <c r="D14" t="e">
        <f>#REF!</f>
        <v>#REF!</v>
      </c>
    </row>
    <row r="15" spans="1:4">
      <c r="B15" t="s">
        <v>264</v>
      </c>
      <c r="D15" t="e">
        <f>#REF!</f>
        <v>#REF!</v>
      </c>
    </row>
    <row r="16" spans="1:4">
      <c r="B16" t="s">
        <v>265</v>
      </c>
      <c r="D16" t="e">
        <f>#REF!</f>
        <v>#REF!</v>
      </c>
    </row>
    <row r="17" spans="2:4">
      <c r="B17" t="s">
        <v>266</v>
      </c>
      <c r="D17" t="e">
        <f>#REF!</f>
        <v>#REF!</v>
      </c>
    </row>
    <row r="18" spans="2:4">
      <c r="B18" t="s">
        <v>267</v>
      </c>
      <c r="D18" t="e">
        <f>#REF!</f>
        <v>#REF!</v>
      </c>
    </row>
    <row r="19" spans="2:4">
      <c r="B19" t="s">
        <v>268</v>
      </c>
      <c r="D19" t="e">
        <f>#REF!</f>
        <v>#REF!</v>
      </c>
    </row>
    <row r="20" spans="2:4">
      <c r="B20" t="s">
        <v>269</v>
      </c>
      <c r="D20" t="e">
        <f>#REF!</f>
        <v>#REF!</v>
      </c>
    </row>
    <row r="21" spans="2:4">
      <c r="B21" t="s">
        <v>270</v>
      </c>
      <c r="D21" t="e">
        <f>IF(D2=0, 0, (#REF!)*100)</f>
        <v>#REF!</v>
      </c>
    </row>
    <row r="22" spans="2:4">
      <c r="B22" t="s">
        <v>271</v>
      </c>
      <c r="D22" t="e">
        <f>#REF!</f>
        <v>#REF!</v>
      </c>
    </row>
    <row r="23" spans="2:4">
      <c r="B23" t="s">
        <v>272</v>
      </c>
      <c r="D23" t="e">
        <f>#REF!</f>
        <v>#REF!</v>
      </c>
    </row>
    <row r="24" spans="2:4">
      <c r="B24" t="s">
        <v>273</v>
      </c>
      <c r="D24" t="e">
        <f>#REF!</f>
        <v>#REF!</v>
      </c>
    </row>
    <row r="25" spans="2:4">
      <c r="B25" t="s">
        <v>274</v>
      </c>
      <c r="D25" t="e">
        <f>#REF!</f>
        <v>#REF!</v>
      </c>
    </row>
    <row r="26" spans="2:4">
      <c r="B26" t="s">
        <v>275</v>
      </c>
      <c r="D26" t="e">
        <f>#REF!</f>
        <v>#REF!</v>
      </c>
    </row>
    <row r="27" spans="2:4">
      <c r="B27" t="s">
        <v>276</v>
      </c>
      <c r="D27" t="e">
        <f>#REF!</f>
        <v>#REF!</v>
      </c>
    </row>
    <row r="28" spans="2:4">
      <c r="B28" t="s">
        <v>277</v>
      </c>
      <c r="D28" t="e">
        <f>#REF!</f>
        <v>#REF!</v>
      </c>
    </row>
    <row r="29" spans="2:4">
      <c r="B29" t="s">
        <v>278</v>
      </c>
      <c r="D29" t="e">
        <f>#REF!</f>
        <v>#REF!</v>
      </c>
    </row>
    <row r="30" spans="2:4">
      <c r="B30" t="s">
        <v>279</v>
      </c>
      <c r="D30" t="e">
        <f>#REF!</f>
        <v>#REF!</v>
      </c>
    </row>
    <row r="31" spans="2:4">
      <c r="B31" t="s">
        <v>280</v>
      </c>
      <c r="D31" t="e">
        <f>#REF!</f>
        <v>#REF!</v>
      </c>
    </row>
    <row r="32" spans="2:4">
      <c r="B32" t="s">
        <v>281</v>
      </c>
      <c r="D32" t="e">
        <f>#REF!</f>
        <v>#REF!</v>
      </c>
    </row>
    <row r="33" spans="1:4">
      <c r="B33" t="s">
        <v>282</v>
      </c>
      <c r="D33" t="e">
        <f>#REF!</f>
        <v>#REF!</v>
      </c>
    </row>
    <row r="34" spans="1:4">
      <c r="A34" t="s">
        <v>283</v>
      </c>
      <c r="B34" t="s">
        <v>284</v>
      </c>
      <c r="D34" t="e">
        <f>#REF!</f>
        <v>#REF!</v>
      </c>
    </row>
    <row r="35" spans="1:4">
      <c r="B35" t="s">
        <v>285</v>
      </c>
      <c r="D35" t="e">
        <f>#REF!</f>
        <v>#REF!</v>
      </c>
    </row>
    <row r="36" spans="1:4">
      <c r="B36" t="s">
        <v>286</v>
      </c>
      <c r="D36" t="e">
        <f>#REF!</f>
        <v>#REF!</v>
      </c>
    </row>
    <row r="37" spans="1:4">
      <c r="B37" t="s">
        <v>287</v>
      </c>
      <c r="D37" t="e">
        <f>#REF!</f>
        <v>#REF!</v>
      </c>
    </row>
    <row r="38" spans="1:4">
      <c r="B38" t="s">
        <v>288</v>
      </c>
      <c r="D38" t="e">
        <f>#REF!</f>
        <v>#REF!</v>
      </c>
    </row>
    <row r="39" spans="1:4">
      <c r="B39" t="s">
        <v>289</v>
      </c>
      <c r="D39" t="e">
        <f>#REF!</f>
        <v>#REF!</v>
      </c>
    </row>
    <row r="40" spans="1:4">
      <c r="B40" t="s">
        <v>290</v>
      </c>
      <c r="D40" t="e">
        <f>#REF!</f>
        <v>#REF!</v>
      </c>
    </row>
    <row r="41" spans="1:4">
      <c r="B41" t="s">
        <v>291</v>
      </c>
      <c r="D41" t="e">
        <f>#REF!</f>
        <v>#REF!</v>
      </c>
    </row>
    <row r="42" spans="1:4">
      <c r="B42" t="s">
        <v>292</v>
      </c>
      <c r="D42" t="e">
        <f>#REF!</f>
        <v>#REF!</v>
      </c>
    </row>
    <row r="43" spans="1:4">
      <c r="B43" t="s">
        <v>293</v>
      </c>
      <c r="D43" t="e">
        <f>#REF!</f>
        <v>#REF!</v>
      </c>
    </row>
    <row r="44" spans="1:4">
      <c r="B44" t="s">
        <v>294</v>
      </c>
      <c r="D44" t="e">
        <f>#REF!</f>
        <v>#REF!</v>
      </c>
    </row>
    <row r="45" spans="1:4">
      <c r="B45" t="s">
        <v>295</v>
      </c>
      <c r="D45" t="e">
        <f>#REF!</f>
        <v>#REF!</v>
      </c>
    </row>
    <row r="46" spans="1:4">
      <c r="B46" t="s">
        <v>296</v>
      </c>
      <c r="D46" t="e">
        <f>#REF!</f>
        <v>#REF!</v>
      </c>
    </row>
    <row r="47" spans="1:4">
      <c r="B47" t="s">
        <v>297</v>
      </c>
      <c r="D47" t="e">
        <f>#REF!</f>
        <v>#REF!</v>
      </c>
    </row>
    <row r="48" spans="1:4">
      <c r="B48" t="s">
        <v>298</v>
      </c>
      <c r="D48" t="e">
        <f>#REF!</f>
        <v>#REF!</v>
      </c>
    </row>
    <row r="49" spans="1:4">
      <c r="B49" t="s">
        <v>299</v>
      </c>
      <c r="D49" t="e">
        <f>#REF!</f>
        <v>#REF!</v>
      </c>
    </row>
    <row r="50" spans="1:4">
      <c r="B50" t="s">
        <v>300</v>
      </c>
      <c r="D50" t="e">
        <f>#REF!</f>
        <v>#REF!</v>
      </c>
    </row>
    <row r="51" spans="1:4">
      <c r="A51" t="s">
        <v>301</v>
      </c>
      <c r="B51" t="s">
        <v>302</v>
      </c>
      <c r="D51" t="e">
        <f>#REF!</f>
        <v>#REF!</v>
      </c>
    </row>
    <row r="52" spans="1:4">
      <c r="B52" t="s">
        <v>303</v>
      </c>
      <c r="D52" t="e">
        <f>#REF!</f>
        <v>#REF!</v>
      </c>
    </row>
    <row r="53" spans="1:4">
      <c r="B53" t="s">
        <v>304</v>
      </c>
      <c r="D53" t="e">
        <f>#REF!</f>
        <v>#REF!</v>
      </c>
    </row>
    <row r="54" spans="1:4">
      <c r="B54" t="s">
        <v>305</v>
      </c>
      <c r="D54" t="e">
        <f>#REF!</f>
        <v>#REF!</v>
      </c>
    </row>
    <row r="55" spans="1:4">
      <c r="B55" t="s">
        <v>306</v>
      </c>
      <c r="D55" t="e">
        <f>#REF!</f>
        <v>#REF!</v>
      </c>
    </row>
    <row r="56" spans="1:4">
      <c r="B56" t="s">
        <v>307</v>
      </c>
      <c r="D56" t="e">
        <f>#REF!</f>
        <v>#REF!</v>
      </c>
    </row>
    <row r="57" spans="1:4">
      <c r="B57" t="s">
        <v>308</v>
      </c>
      <c r="D57" t="e">
        <f>#REF!</f>
        <v>#REF!</v>
      </c>
    </row>
    <row r="58" spans="1:4">
      <c r="B58" t="s">
        <v>309</v>
      </c>
      <c r="D58" t="e">
        <f>#REF!</f>
        <v>#REF!</v>
      </c>
    </row>
    <row r="59" spans="1:4">
      <c r="B59" t="s">
        <v>310</v>
      </c>
      <c r="D59" t="e">
        <f>#REF!</f>
        <v>#REF!</v>
      </c>
    </row>
    <row r="60" spans="1:4">
      <c r="B60" t="s">
        <v>311</v>
      </c>
      <c r="D60" t="e">
        <f>#REF!</f>
        <v>#REF!</v>
      </c>
    </row>
    <row r="61" spans="1:4">
      <c r="B61" t="s">
        <v>312</v>
      </c>
      <c r="D61" t="e">
        <f>#REF!</f>
        <v>#REF!</v>
      </c>
    </row>
    <row r="62" spans="1:4">
      <c r="B62" t="s">
        <v>313</v>
      </c>
      <c r="D62" t="e">
        <f>#REF!</f>
        <v>#REF!</v>
      </c>
    </row>
    <row r="63" spans="1:4">
      <c r="B63" t="s">
        <v>314</v>
      </c>
      <c r="D63" t="e">
        <f>#REF!</f>
        <v>#REF!</v>
      </c>
    </row>
    <row r="64" spans="1:4">
      <c r="B64" t="s">
        <v>315</v>
      </c>
      <c r="D64" t="e">
        <f>#REF!</f>
        <v>#REF!</v>
      </c>
    </row>
    <row r="65" spans="2:4">
      <c r="B65" t="s">
        <v>316</v>
      </c>
      <c r="D65" t="e">
        <f>#REF!</f>
        <v>#REF!</v>
      </c>
    </row>
    <row r="66" spans="2:4">
      <c r="B66" t="s">
        <v>317</v>
      </c>
      <c r="D66" t="e">
        <f>#REF!</f>
        <v>#REF!</v>
      </c>
    </row>
    <row r="67" spans="2:4">
      <c r="B67" t="s">
        <v>318</v>
      </c>
      <c r="D67" t="e">
        <f>#REF!</f>
        <v>#REF!</v>
      </c>
    </row>
    <row r="68" spans="2:4">
      <c r="B68" t="s">
        <v>319</v>
      </c>
      <c r="D68" t="e">
        <f>#REF!</f>
        <v>#REF!</v>
      </c>
    </row>
    <row r="69" spans="2:4">
      <c r="B69" t="s">
        <v>320</v>
      </c>
      <c r="D69" t="e">
        <f>#REF!</f>
        <v>#REF!</v>
      </c>
    </row>
    <row r="70" spans="2:4">
      <c r="B70" t="s">
        <v>321</v>
      </c>
      <c r="D70" t="e">
        <f>#REF!</f>
        <v>#REF!</v>
      </c>
    </row>
    <row r="71" spans="2:4">
      <c r="B71" t="s">
        <v>322</v>
      </c>
      <c r="D71" t="e">
        <f>#REF!</f>
        <v>#REF!</v>
      </c>
    </row>
    <row r="72" spans="2:4">
      <c r="B72" t="s">
        <v>323</v>
      </c>
      <c r="D72" t="e">
        <f>#REF!</f>
        <v>#REF!</v>
      </c>
    </row>
    <row r="73" spans="2:4">
      <c r="B73" t="s">
        <v>324</v>
      </c>
      <c r="D73" t="e">
        <f>#REF!</f>
        <v>#REF!</v>
      </c>
    </row>
    <row r="74" spans="2:4">
      <c r="B74" t="s">
        <v>325</v>
      </c>
      <c r="D74" t="e">
        <f>#REF!</f>
        <v>#REF!</v>
      </c>
    </row>
    <row r="75" spans="2:4">
      <c r="B75" t="s">
        <v>326</v>
      </c>
      <c r="D75" t="e">
        <f>#REF!</f>
        <v>#REF!</v>
      </c>
    </row>
    <row r="76" spans="2:4">
      <c r="B76" t="s">
        <v>327</v>
      </c>
      <c r="D76" t="e">
        <f>#REF!</f>
        <v>#REF!</v>
      </c>
    </row>
    <row r="77" spans="2:4">
      <c r="B77" t="s">
        <v>328</v>
      </c>
      <c r="D77" t="e">
        <f>#REF!</f>
        <v>#REF!</v>
      </c>
    </row>
    <row r="78" spans="2:4">
      <c r="B78" t="s">
        <v>329</v>
      </c>
      <c r="D78" t="e">
        <f>#REF!</f>
        <v>#REF!</v>
      </c>
    </row>
    <row r="79" spans="2:4">
      <c r="B79" t="s">
        <v>330</v>
      </c>
      <c r="D79" t="e">
        <f>#REF!</f>
        <v>#REF!</v>
      </c>
    </row>
    <row r="80" spans="2:4">
      <c r="B80" t="s">
        <v>331</v>
      </c>
      <c r="D80" t="e">
        <f>#REF!</f>
        <v>#REF!</v>
      </c>
    </row>
    <row r="81" spans="1:4">
      <c r="B81" t="s">
        <v>332</v>
      </c>
      <c r="D81" t="e">
        <f>#REF!</f>
        <v>#REF!</v>
      </c>
    </row>
    <row r="82" spans="1:4">
      <c r="A82" t="s">
        <v>333</v>
      </c>
      <c r="B82" t="s">
        <v>334</v>
      </c>
      <c r="D82" t="e">
        <f>#REF!</f>
        <v>#REF!</v>
      </c>
    </row>
    <row r="83" spans="1:4">
      <c r="B83" t="s">
        <v>335</v>
      </c>
      <c r="D83" t="e">
        <f>#REF!</f>
        <v>#REF!</v>
      </c>
    </row>
    <row r="84" spans="1:4">
      <c r="B84" t="s">
        <v>336</v>
      </c>
      <c r="D84" t="e">
        <f>#REF!</f>
        <v>#REF!</v>
      </c>
    </row>
    <row r="85" spans="1:4">
      <c r="B85" t="s">
        <v>337</v>
      </c>
      <c r="D85" t="e">
        <f>#REF!</f>
        <v>#REF!</v>
      </c>
    </row>
    <row r="86" spans="1:4">
      <c r="B86" t="s">
        <v>338</v>
      </c>
      <c r="D86" t="e">
        <f>#REF!</f>
        <v>#REF!</v>
      </c>
    </row>
    <row r="87" spans="1:4">
      <c r="B87" t="s">
        <v>339</v>
      </c>
      <c r="D87" t="e">
        <f>#REF!</f>
        <v>#REF!</v>
      </c>
    </row>
    <row r="88" spans="1:4">
      <c r="B88" t="s">
        <v>340</v>
      </c>
      <c r="D88" t="e">
        <f>#REF!</f>
        <v>#REF!</v>
      </c>
    </row>
  </sheetData>
  <phoneticPr fontId="45" type="noConversion"/>
  <pageMargins left="0.7" right="0.7" top="0.75" bottom="0.75" header="0.3" footer="0.3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3"/>
  <sheetViews>
    <sheetView showGridLines="0" topLeftCell="A24" zoomScale="55" zoomScaleNormal="55" workbookViewId="0">
      <selection activeCell="C12" sqref="C12"/>
    </sheetView>
  </sheetViews>
  <sheetFormatPr defaultColWidth="9.140625" defaultRowHeight="12.6"/>
  <cols>
    <col min="1" max="1" width="7.7109375" style="19" customWidth="1"/>
    <col min="2" max="2" width="18.5703125" style="19" customWidth="1"/>
    <col min="3" max="3" width="29.85546875" style="19" customWidth="1"/>
    <col min="4" max="4" width="30.7109375" style="19" customWidth="1"/>
    <col min="5" max="5" width="13.42578125" style="19" customWidth="1"/>
    <col min="6" max="6" width="12.7109375" style="19" customWidth="1"/>
    <col min="7" max="7" width="18.28515625" style="19" customWidth="1"/>
    <col min="8" max="8" width="16.28515625" style="19" customWidth="1"/>
    <col min="9" max="12" width="12.7109375" style="20" customWidth="1"/>
    <col min="13" max="13" width="13.42578125" style="20" customWidth="1"/>
    <col min="14" max="14" width="13.85546875" style="20" customWidth="1"/>
    <col min="15" max="15" width="15.85546875" style="20" customWidth="1"/>
    <col min="16" max="16384" width="9.140625" style="19"/>
  </cols>
  <sheetData>
    <row r="1" spans="1:17" ht="15.6" customHeight="1">
      <c r="A1" s="18"/>
      <c r="B1" s="199"/>
      <c r="I1" s="200"/>
      <c r="J1" s="201"/>
      <c r="K1" s="200"/>
      <c r="L1" s="200"/>
      <c r="M1" s="200"/>
      <c r="N1" s="200"/>
    </row>
    <row r="2" spans="1:17" ht="18">
      <c r="A2" s="18"/>
      <c r="B2" s="202" t="s">
        <v>82</v>
      </c>
      <c r="C2" s="203"/>
      <c r="D2" s="203"/>
      <c r="E2" s="203"/>
      <c r="F2" s="203"/>
      <c r="G2" s="203"/>
      <c r="H2" s="203"/>
      <c r="I2" s="204"/>
      <c r="J2" s="205"/>
      <c r="K2" s="204"/>
      <c r="L2" s="204"/>
      <c r="M2" s="204"/>
      <c r="N2" s="204"/>
      <c r="O2" s="206"/>
    </row>
    <row r="3" spans="1:17" ht="18">
      <c r="A3" s="18"/>
      <c r="B3" s="202"/>
      <c r="C3" s="207"/>
      <c r="D3" s="207"/>
      <c r="E3" s="207"/>
      <c r="F3" s="207"/>
      <c r="G3" s="207"/>
      <c r="H3" s="207"/>
      <c r="J3" s="205"/>
      <c r="K3" s="204"/>
      <c r="L3" s="204"/>
      <c r="M3" s="204"/>
      <c r="N3" s="204"/>
      <c r="O3" s="206"/>
    </row>
    <row r="4" spans="1:17" ht="20.25" customHeight="1">
      <c r="A4" s="18"/>
      <c r="B4" s="208" t="s">
        <v>83</v>
      </c>
      <c r="C4" s="209"/>
      <c r="D4" s="209"/>
      <c r="E4" s="209"/>
      <c r="F4" s="209"/>
      <c r="G4" s="209"/>
      <c r="H4" s="209"/>
      <c r="I4" s="209"/>
      <c r="J4" s="205"/>
      <c r="K4" s="204"/>
      <c r="L4" s="204"/>
      <c r="M4" s="204"/>
      <c r="N4" s="204"/>
      <c r="O4" s="206"/>
    </row>
    <row r="5" spans="1:17" ht="15.95" customHeight="1">
      <c r="A5" s="18"/>
      <c r="B5" s="210" t="s">
        <v>84</v>
      </c>
      <c r="C5" s="209"/>
      <c r="D5" s="209"/>
      <c r="E5" s="209"/>
      <c r="F5" s="209"/>
      <c r="G5" s="209"/>
      <c r="H5" s="209"/>
      <c r="I5" s="209"/>
      <c r="J5" s="205"/>
      <c r="K5" s="204"/>
      <c r="L5" s="204"/>
      <c r="M5" s="204"/>
      <c r="N5" s="204"/>
      <c r="O5" s="206"/>
    </row>
    <row r="6" spans="1:17" ht="15.95" customHeight="1">
      <c r="A6" s="18"/>
      <c r="B6" s="210" t="s">
        <v>85</v>
      </c>
      <c r="C6" s="209"/>
      <c r="D6" s="209"/>
      <c r="E6" s="209"/>
      <c r="F6" s="209"/>
      <c r="G6" s="209"/>
      <c r="H6" s="209"/>
      <c r="I6" s="209"/>
      <c r="J6" s="205"/>
      <c r="K6" s="204"/>
      <c r="L6" s="204"/>
      <c r="M6" s="204"/>
      <c r="N6" s="204"/>
      <c r="O6" s="206"/>
    </row>
    <row r="7" spans="1:17" ht="18.95" customHeight="1">
      <c r="A7" s="18"/>
      <c r="B7" s="210" t="s">
        <v>86</v>
      </c>
      <c r="C7" s="209"/>
      <c r="D7" s="209"/>
      <c r="E7" s="209"/>
      <c r="F7" s="209"/>
      <c r="G7" s="209"/>
      <c r="H7" s="209"/>
      <c r="I7" s="209"/>
      <c r="J7" s="205"/>
      <c r="K7" s="204"/>
      <c r="L7" s="204"/>
      <c r="M7" s="204"/>
      <c r="N7" s="204"/>
      <c r="O7" s="206"/>
    </row>
    <row r="8" spans="1:17">
      <c r="A8" s="18"/>
      <c r="B8" s="203"/>
      <c r="C8" s="203"/>
      <c r="D8" s="203"/>
      <c r="E8" s="203"/>
      <c r="F8" s="203"/>
      <c r="G8" s="203"/>
      <c r="H8" s="203"/>
      <c r="I8" s="204"/>
      <c r="J8" s="205"/>
      <c r="K8" s="204"/>
      <c r="L8" s="204"/>
      <c r="M8" s="204"/>
      <c r="N8" s="204"/>
      <c r="O8" s="206"/>
    </row>
    <row r="9" spans="1:17" ht="36.75" customHeight="1">
      <c r="A9" s="18"/>
      <c r="B9" s="211"/>
      <c r="C9" s="212"/>
      <c r="D9" s="212"/>
      <c r="E9" s="213"/>
      <c r="F9" s="213"/>
      <c r="G9" s="213"/>
      <c r="H9" s="213"/>
      <c r="I9" s="310">
        <v>2025</v>
      </c>
      <c r="J9" s="311"/>
      <c r="K9" s="310">
        <v>2026</v>
      </c>
      <c r="L9" s="311"/>
      <c r="M9" s="312" t="s">
        <v>87</v>
      </c>
      <c r="N9" s="311"/>
      <c r="O9" s="214"/>
    </row>
    <row r="10" spans="1:17" ht="75.95" customHeight="1">
      <c r="A10" s="18"/>
      <c r="B10" s="213"/>
      <c r="C10" s="215" t="s">
        <v>88</v>
      </c>
      <c r="D10" s="216" t="s">
        <v>89</v>
      </c>
      <c r="E10" s="216" t="s">
        <v>90</v>
      </c>
      <c r="F10" s="216" t="s">
        <v>91</v>
      </c>
      <c r="G10" s="217" t="s">
        <v>92</v>
      </c>
      <c r="H10" s="218" t="s">
        <v>93</v>
      </c>
      <c r="I10" s="216" t="s">
        <v>94</v>
      </c>
      <c r="J10" s="216" t="s">
        <v>95</v>
      </c>
      <c r="K10" s="216" t="s">
        <v>94</v>
      </c>
      <c r="L10" s="216" t="s">
        <v>95</v>
      </c>
      <c r="M10" s="216" t="s">
        <v>94</v>
      </c>
      <c r="N10" s="216" t="s">
        <v>95</v>
      </c>
      <c r="O10" s="219" t="s">
        <v>96</v>
      </c>
      <c r="P10" s="36"/>
    </row>
    <row r="11" spans="1:17" ht="10.5" customHeight="1">
      <c r="A11" s="18"/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1"/>
      <c r="P11" s="18"/>
      <c r="Q11" s="18"/>
    </row>
    <row r="12" spans="1:17" ht="12.75" customHeight="1">
      <c r="A12" s="18"/>
      <c r="B12" s="313" t="s">
        <v>97</v>
      </c>
      <c r="C12" s="44"/>
      <c r="D12" s="44"/>
      <c r="E12" s="45"/>
      <c r="F12" s="45"/>
      <c r="G12" s="46"/>
      <c r="H12" s="222"/>
      <c r="I12" s="47"/>
      <c r="J12" s="48"/>
      <c r="K12" s="47"/>
      <c r="L12" s="48"/>
      <c r="M12" s="47"/>
      <c r="N12" s="48"/>
      <c r="O12" s="223">
        <f>I12*J12+K12*L12+M12*N12</f>
        <v>0</v>
      </c>
      <c r="P12" s="36"/>
    </row>
    <row r="13" spans="1:17" ht="14.1">
      <c r="A13" s="18"/>
      <c r="B13" s="314"/>
      <c r="C13" s="44"/>
      <c r="D13" s="44"/>
      <c r="E13" s="45"/>
      <c r="F13" s="45"/>
      <c r="G13" s="46"/>
      <c r="H13" s="222"/>
      <c r="I13" s="47"/>
      <c r="J13" s="48"/>
      <c r="K13" s="47"/>
      <c r="L13" s="48"/>
      <c r="M13" s="47"/>
      <c r="N13" s="48"/>
      <c r="O13" s="223">
        <f>I13*J13+K13*L13+M13*N13</f>
        <v>0</v>
      </c>
      <c r="P13" s="36"/>
    </row>
    <row r="14" spans="1:17" ht="14.1">
      <c r="A14" s="18"/>
      <c r="B14" s="314"/>
      <c r="C14" s="44"/>
      <c r="D14" s="44"/>
      <c r="E14" s="45"/>
      <c r="F14" s="45"/>
      <c r="G14" s="46"/>
      <c r="H14" s="222"/>
      <c r="I14" s="47"/>
      <c r="J14" s="48"/>
      <c r="K14" s="47"/>
      <c r="L14" s="48"/>
      <c r="M14" s="47"/>
      <c r="N14" s="48"/>
      <c r="O14" s="223">
        <f>I14*J14+K14*L14+M14*N14</f>
        <v>0</v>
      </c>
      <c r="P14" s="36"/>
    </row>
    <row r="15" spans="1:17" ht="14.1">
      <c r="A15" s="18"/>
      <c r="B15" s="314"/>
      <c r="C15" s="44"/>
      <c r="D15" s="44"/>
      <c r="E15" s="45"/>
      <c r="F15" s="45"/>
      <c r="G15" s="46"/>
      <c r="H15" s="222"/>
      <c r="I15" s="47"/>
      <c r="J15" s="48"/>
      <c r="K15" s="47"/>
      <c r="L15" s="48"/>
      <c r="M15" s="47"/>
      <c r="N15" s="48"/>
      <c r="O15" s="223">
        <f>I15*J15+K15*L15+M15*N15</f>
        <v>0</v>
      </c>
      <c r="P15" s="36"/>
    </row>
    <row r="16" spans="1:17" ht="14.1">
      <c r="A16" s="18"/>
      <c r="B16" s="315"/>
      <c r="C16" s="44"/>
      <c r="D16" s="44"/>
      <c r="E16" s="45"/>
      <c r="F16" s="45"/>
      <c r="G16" s="46"/>
      <c r="H16" s="222"/>
      <c r="I16" s="47"/>
      <c r="J16" s="48"/>
      <c r="K16" s="47"/>
      <c r="L16" s="48"/>
      <c r="M16" s="47"/>
      <c r="N16" s="48"/>
      <c r="O16" s="223">
        <f>I16*J16+K16*L16+M16*N16</f>
        <v>0</v>
      </c>
      <c r="P16" s="36"/>
    </row>
    <row r="17" spans="1:19" ht="27" customHeight="1">
      <c r="A17" s="18"/>
      <c r="B17" s="220"/>
      <c r="C17" s="224"/>
      <c r="D17" s="224"/>
      <c r="E17" s="225"/>
      <c r="F17" s="225"/>
      <c r="G17" s="213"/>
      <c r="H17" s="226"/>
      <c r="I17" s="227"/>
      <c r="J17" s="228"/>
      <c r="K17" s="227"/>
      <c r="L17" s="228"/>
      <c r="M17" s="227"/>
      <c r="N17" s="228"/>
      <c r="O17" s="229"/>
      <c r="P17" s="18"/>
      <c r="Q17" s="18"/>
      <c r="R17" s="18"/>
      <c r="S17" s="18"/>
    </row>
    <row r="18" spans="1:19" ht="14.1">
      <c r="A18" s="18"/>
      <c r="B18" s="316" t="s">
        <v>98</v>
      </c>
      <c r="C18" s="44"/>
      <c r="D18" s="44"/>
      <c r="E18" s="45"/>
      <c r="F18" s="230"/>
      <c r="G18" s="231"/>
      <c r="H18" s="222"/>
      <c r="I18" s="47"/>
      <c r="J18" s="48"/>
      <c r="K18" s="47"/>
      <c r="L18" s="48"/>
      <c r="M18" s="47"/>
      <c r="N18" s="48"/>
      <c r="O18" s="223">
        <f>I18*J18+K18*L18+M18*N18</f>
        <v>0</v>
      </c>
      <c r="P18" s="36"/>
    </row>
    <row r="19" spans="1:19" ht="14.1">
      <c r="A19" s="18"/>
      <c r="B19" s="316"/>
      <c r="C19" s="44"/>
      <c r="D19" s="44"/>
      <c r="E19" s="45"/>
      <c r="F19" s="230"/>
      <c r="G19" s="231"/>
      <c r="H19" s="222"/>
      <c r="I19" s="47"/>
      <c r="J19" s="48"/>
      <c r="K19" s="47"/>
      <c r="L19" s="48"/>
      <c r="M19" s="47"/>
      <c r="N19" s="48"/>
      <c r="O19" s="223">
        <f>I19*J19+K19*L19+M19*N19</f>
        <v>0</v>
      </c>
      <c r="P19" s="36"/>
    </row>
    <row r="20" spans="1:19" ht="14.1">
      <c r="A20" s="18"/>
      <c r="B20" s="316"/>
      <c r="C20" s="44"/>
      <c r="D20" s="44"/>
      <c r="E20" s="45"/>
      <c r="F20" s="230"/>
      <c r="G20" s="231"/>
      <c r="H20" s="222"/>
      <c r="I20" s="47"/>
      <c r="J20" s="48"/>
      <c r="K20" s="47"/>
      <c r="L20" s="48"/>
      <c r="M20" s="47"/>
      <c r="N20" s="48"/>
      <c r="O20" s="223">
        <f>I20*J20+K20*L20+M20*N20</f>
        <v>0</v>
      </c>
      <c r="P20" s="36"/>
    </row>
    <row r="21" spans="1:19" ht="14.1">
      <c r="A21" s="18"/>
      <c r="B21" s="316"/>
      <c r="C21" s="44"/>
      <c r="D21" s="44"/>
      <c r="E21" s="45"/>
      <c r="F21" s="230"/>
      <c r="G21" s="231"/>
      <c r="H21" s="222"/>
      <c r="I21" s="47"/>
      <c r="J21" s="48"/>
      <c r="K21" s="47"/>
      <c r="L21" s="48"/>
      <c r="M21" s="47"/>
      <c r="N21" s="48"/>
      <c r="O21" s="223">
        <f>I21*J21+K21*L21+M21*N21</f>
        <v>0</v>
      </c>
      <c r="P21" s="36"/>
    </row>
    <row r="22" spans="1:19" ht="14.1">
      <c r="A22" s="18"/>
      <c r="B22" s="316"/>
      <c r="C22" s="44"/>
      <c r="D22" s="44"/>
      <c r="E22" s="45"/>
      <c r="F22" s="230"/>
      <c r="G22" s="231"/>
      <c r="H22" s="222"/>
      <c r="I22" s="47"/>
      <c r="J22" s="48"/>
      <c r="K22" s="47"/>
      <c r="L22" s="48"/>
      <c r="M22" s="47"/>
      <c r="N22" s="48"/>
      <c r="O22" s="223">
        <f>I22*J22+K22*L22+M22*N22</f>
        <v>0</v>
      </c>
      <c r="P22" s="36"/>
    </row>
    <row r="23" spans="1:19" ht="20.100000000000001" customHeight="1">
      <c r="A23" s="18"/>
      <c r="B23" s="220"/>
      <c r="C23" s="224"/>
      <c r="D23" s="224"/>
      <c r="E23" s="225"/>
      <c r="F23" s="225"/>
      <c r="G23" s="232"/>
      <c r="H23" s="226"/>
      <c r="I23" s="227"/>
      <c r="J23" s="228"/>
      <c r="K23" s="227"/>
      <c r="L23" s="228"/>
      <c r="M23" s="227"/>
      <c r="N23" s="228"/>
      <c r="O23" s="229"/>
      <c r="P23" s="18"/>
      <c r="Q23" s="18"/>
      <c r="R23" s="18"/>
    </row>
    <row r="24" spans="1:19" ht="14.1">
      <c r="A24" s="18"/>
      <c r="B24" s="316" t="s">
        <v>99</v>
      </c>
      <c r="C24" s="44"/>
      <c r="D24" s="44"/>
      <c r="E24" s="45"/>
      <c r="F24" s="230"/>
      <c r="G24" s="231"/>
      <c r="H24" s="49"/>
      <c r="I24" s="47"/>
      <c r="J24" s="48"/>
      <c r="K24" s="47"/>
      <c r="L24" s="48"/>
      <c r="M24" s="47"/>
      <c r="N24" s="48"/>
      <c r="O24" s="223">
        <f>I24*J24+K24*L24+M24*N24</f>
        <v>0</v>
      </c>
      <c r="P24" s="36"/>
    </row>
    <row r="25" spans="1:19" ht="14.1">
      <c r="A25" s="18"/>
      <c r="B25" s="316"/>
      <c r="C25" s="44"/>
      <c r="D25" s="44"/>
      <c r="E25" s="45"/>
      <c r="F25" s="230"/>
      <c r="G25" s="231"/>
      <c r="H25" s="49"/>
      <c r="I25" s="47"/>
      <c r="J25" s="48"/>
      <c r="K25" s="47"/>
      <c r="L25" s="48"/>
      <c r="M25" s="47"/>
      <c r="N25" s="48"/>
      <c r="O25" s="223">
        <f>I25*J25+K25*L25+M25*N25</f>
        <v>0</v>
      </c>
      <c r="P25" s="36"/>
    </row>
    <row r="26" spans="1:19" ht="14.1">
      <c r="A26" s="18"/>
      <c r="B26" s="316"/>
      <c r="C26" s="44"/>
      <c r="D26" s="44"/>
      <c r="E26" s="45"/>
      <c r="F26" s="230"/>
      <c r="G26" s="231"/>
      <c r="H26" s="49"/>
      <c r="I26" s="47"/>
      <c r="J26" s="48"/>
      <c r="K26" s="47"/>
      <c r="L26" s="48"/>
      <c r="M26" s="47"/>
      <c r="N26" s="48"/>
      <c r="O26" s="223">
        <f>I26*J26+K26*L26+M26*N26</f>
        <v>0</v>
      </c>
      <c r="P26" s="36"/>
    </row>
    <row r="27" spans="1:19" ht="14.1">
      <c r="A27" s="18"/>
      <c r="B27" s="316"/>
      <c r="C27" s="44"/>
      <c r="D27" s="44"/>
      <c r="E27" s="45"/>
      <c r="F27" s="230"/>
      <c r="G27" s="231"/>
      <c r="H27" s="49"/>
      <c r="I27" s="47"/>
      <c r="J27" s="48"/>
      <c r="K27" s="47"/>
      <c r="L27" s="48"/>
      <c r="M27" s="47"/>
      <c r="N27" s="48"/>
      <c r="O27" s="223">
        <f>I27*J27+K27*L27+M27*N27</f>
        <v>0</v>
      </c>
      <c r="P27" s="36"/>
    </row>
    <row r="28" spans="1:19" ht="14.1">
      <c r="A28" s="18"/>
      <c r="B28" s="316"/>
      <c r="C28" s="44"/>
      <c r="D28" s="44"/>
      <c r="E28" s="45"/>
      <c r="F28" s="230"/>
      <c r="G28" s="231"/>
      <c r="H28" s="49"/>
      <c r="I28" s="47"/>
      <c r="J28" s="48"/>
      <c r="K28" s="47"/>
      <c r="L28" s="48"/>
      <c r="M28" s="47"/>
      <c r="N28" s="48"/>
      <c r="O28" s="223">
        <f>I28*J28+K28*L28+M28*N28</f>
        <v>0</v>
      </c>
      <c r="P28" s="36"/>
    </row>
    <row r="29" spans="1:19" ht="10.5" customHeight="1">
      <c r="A29" s="18"/>
      <c r="B29" s="220"/>
      <c r="C29" s="220"/>
      <c r="D29" s="220"/>
      <c r="E29" s="220"/>
      <c r="F29" s="220"/>
      <c r="G29" s="220"/>
      <c r="H29" s="220"/>
      <c r="I29" s="233"/>
      <c r="J29" s="233"/>
      <c r="K29" s="233"/>
      <c r="L29" s="233"/>
      <c r="M29" s="233"/>
      <c r="N29" s="233"/>
      <c r="O29" s="229"/>
      <c r="P29" s="36"/>
    </row>
    <row r="30" spans="1:19" ht="21" customHeight="1">
      <c r="A30" s="18"/>
      <c r="B30" s="220"/>
      <c r="C30" s="220"/>
      <c r="D30" s="220"/>
      <c r="E30" s="220"/>
      <c r="F30" s="220"/>
      <c r="G30" s="220"/>
      <c r="H30" s="220"/>
      <c r="I30" s="233"/>
      <c r="J30" s="233"/>
      <c r="K30" s="233"/>
      <c r="L30" s="233"/>
      <c r="M30" s="233"/>
      <c r="N30" s="233"/>
      <c r="O30" s="234">
        <f>+SUM(O12:O28)</f>
        <v>0</v>
      </c>
    </row>
    <row r="31" spans="1:19" ht="15.6">
      <c r="A31" s="18"/>
      <c r="B31" s="235" t="s">
        <v>100</v>
      </c>
      <c r="C31" s="236"/>
      <c r="D31" s="236"/>
      <c r="E31" s="236"/>
      <c r="F31" s="236"/>
      <c r="G31" s="236"/>
      <c r="H31" s="236"/>
      <c r="I31" s="236"/>
      <c r="J31" s="236"/>
      <c r="K31" s="236"/>
      <c r="L31" s="236"/>
      <c r="M31" s="236"/>
      <c r="N31" s="236"/>
      <c r="O31" s="236"/>
      <c r="P31" s="36"/>
    </row>
    <row r="32" spans="1:19" ht="9.75" customHeight="1" thickBot="1">
      <c r="A32" s="18"/>
      <c r="B32" s="207"/>
      <c r="C32" s="237"/>
      <c r="D32" s="238"/>
      <c r="E32" s="239"/>
      <c r="F32" s="239"/>
      <c r="G32" s="240"/>
      <c r="H32" s="239"/>
      <c r="I32" s="241"/>
      <c r="J32" s="241"/>
      <c r="K32" s="241"/>
      <c r="L32" s="214"/>
      <c r="M32" s="214"/>
      <c r="N32" s="214"/>
      <c r="O32" s="19"/>
    </row>
    <row r="33" spans="1:15">
      <c r="A33" s="18"/>
      <c r="B33" s="301"/>
      <c r="C33" s="302"/>
      <c r="D33" s="302"/>
      <c r="E33" s="302"/>
      <c r="F33" s="302"/>
      <c r="G33" s="302"/>
      <c r="H33" s="303"/>
      <c r="I33" s="242"/>
      <c r="J33" s="236"/>
      <c r="K33" s="236"/>
      <c r="L33" s="236"/>
      <c r="M33" s="236"/>
      <c r="N33" s="236"/>
      <c r="O33" s="243"/>
    </row>
    <row r="34" spans="1:15">
      <c r="A34" s="18"/>
      <c r="B34" s="304"/>
      <c r="C34" s="305"/>
      <c r="D34" s="305"/>
      <c r="E34" s="305"/>
      <c r="F34" s="305"/>
      <c r="G34" s="305"/>
      <c r="H34" s="306"/>
      <c r="I34" s="244"/>
    </row>
    <row r="35" spans="1:15">
      <c r="A35" s="18"/>
      <c r="B35" s="304"/>
      <c r="C35" s="305"/>
      <c r="D35" s="305"/>
      <c r="E35" s="305"/>
      <c r="F35" s="305"/>
      <c r="G35" s="305"/>
      <c r="H35" s="306"/>
      <c r="I35" s="244"/>
    </row>
    <row r="36" spans="1:15">
      <c r="A36" s="18"/>
      <c r="B36" s="304"/>
      <c r="C36" s="305"/>
      <c r="D36" s="305"/>
      <c r="E36" s="305"/>
      <c r="F36" s="305"/>
      <c r="G36" s="305"/>
      <c r="H36" s="306"/>
      <c r="I36" s="244"/>
    </row>
    <row r="37" spans="1:15">
      <c r="A37" s="18"/>
      <c r="B37" s="304"/>
      <c r="C37" s="305"/>
      <c r="D37" s="305"/>
      <c r="E37" s="305"/>
      <c r="F37" s="305"/>
      <c r="G37" s="305"/>
      <c r="H37" s="306"/>
      <c r="I37" s="244"/>
    </row>
    <row r="38" spans="1:15">
      <c r="A38" s="18"/>
      <c r="B38" s="304"/>
      <c r="C38" s="305"/>
      <c r="D38" s="305"/>
      <c r="E38" s="305"/>
      <c r="F38" s="305"/>
      <c r="G38" s="305"/>
      <c r="H38" s="306"/>
      <c r="I38" s="244"/>
    </row>
    <row r="39" spans="1:15">
      <c r="A39" s="18"/>
      <c r="B39" s="304"/>
      <c r="C39" s="305"/>
      <c r="D39" s="305"/>
      <c r="E39" s="305"/>
      <c r="F39" s="305"/>
      <c r="G39" s="305"/>
      <c r="H39" s="306"/>
      <c r="I39" s="244"/>
    </row>
    <row r="40" spans="1:15">
      <c r="A40" s="18"/>
      <c r="B40" s="304"/>
      <c r="C40" s="305"/>
      <c r="D40" s="305"/>
      <c r="E40" s="305"/>
      <c r="F40" s="305"/>
      <c r="G40" s="305"/>
      <c r="H40" s="306"/>
      <c r="I40" s="244"/>
    </row>
    <row r="41" spans="1:15">
      <c r="A41" s="18"/>
      <c r="B41" s="304"/>
      <c r="C41" s="305"/>
      <c r="D41" s="305"/>
      <c r="E41" s="305"/>
      <c r="F41" s="305"/>
      <c r="G41" s="305"/>
      <c r="H41" s="306"/>
      <c r="I41" s="244"/>
    </row>
    <row r="42" spans="1:15" ht="12.95" thickBot="1">
      <c r="A42" s="18"/>
      <c r="B42" s="307"/>
      <c r="C42" s="308"/>
      <c r="D42" s="308"/>
      <c r="E42" s="308"/>
      <c r="F42" s="308"/>
      <c r="G42" s="308"/>
      <c r="H42" s="309"/>
      <c r="I42" s="244"/>
    </row>
    <row r="43" spans="1:15">
      <c r="B43" s="245"/>
      <c r="C43" s="245"/>
      <c r="D43" s="245"/>
      <c r="E43" s="245"/>
      <c r="F43" s="245"/>
      <c r="G43" s="245"/>
      <c r="H43" s="245"/>
    </row>
  </sheetData>
  <sheetProtection algorithmName="SHA-512" hashValue="gUoXYU5hzmL+u2MRFJkSis/J+MsC4+88npEzLCXsOKuyEIOfUSNm7li1qTM/lNjawNUFVP/6HfYWHDLiyymbcQ==" saltValue="ouvf3ns27GZiQTK6Rk5i3w==" spinCount="100000" sheet="1" objects="1" scenarios="1"/>
  <mergeCells count="7">
    <mergeCell ref="B33:H42"/>
    <mergeCell ref="I9:J9"/>
    <mergeCell ref="K9:L9"/>
    <mergeCell ref="M9:N9"/>
    <mergeCell ref="B12:B16"/>
    <mergeCell ref="B18:B22"/>
    <mergeCell ref="B24:B2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&amp;L&amp;G&amp;R&amp;G</oddHeader>
    <oddFooter>&amp;R&amp;9 2</oddFooter>
  </headerFooter>
  <colBreaks count="1" manualBreakCount="1">
    <brk id="16" max="1048575" man="1"/>
  </col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8"/>
  <sheetViews>
    <sheetView showGridLines="0" tabSelected="1" zoomScale="66" zoomScaleNormal="66" workbookViewId="0">
      <selection activeCell="H15" sqref="H15"/>
    </sheetView>
  </sheetViews>
  <sheetFormatPr defaultColWidth="8.7109375" defaultRowHeight="14.45"/>
  <cols>
    <col min="1" max="1" width="8.5703125" customWidth="1"/>
    <col min="7" max="7" width="29.28515625" customWidth="1"/>
    <col min="8" max="12" width="20.7109375" customWidth="1"/>
  </cols>
  <sheetData>
    <row r="1" spans="1:18" ht="21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ht="23.1">
      <c r="A2" s="9"/>
      <c r="B2" s="246" t="s">
        <v>101</v>
      </c>
      <c r="C2" s="247"/>
      <c r="D2" s="247"/>
      <c r="E2" s="247"/>
      <c r="F2" s="247"/>
      <c r="G2" s="247"/>
      <c r="H2" s="248">
        <v>2026</v>
      </c>
      <c r="I2" s="248">
        <v>2027</v>
      </c>
      <c r="J2" s="248">
        <v>2028</v>
      </c>
      <c r="K2" s="248">
        <v>2029</v>
      </c>
      <c r="L2" s="248">
        <v>2030</v>
      </c>
      <c r="M2" s="9"/>
      <c r="N2" s="9"/>
      <c r="O2" s="9"/>
      <c r="P2" s="9"/>
      <c r="Q2" s="9"/>
      <c r="R2" s="9"/>
    </row>
    <row r="3" spans="1:18" ht="20.2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18" ht="18" customHeight="1">
      <c r="A4" s="9"/>
      <c r="B4" s="249" t="s">
        <v>102</v>
      </c>
      <c r="C4" s="9"/>
      <c r="D4" s="9"/>
      <c r="E4" s="9"/>
      <c r="F4" s="9"/>
      <c r="G4" s="9"/>
      <c r="H4" s="21"/>
      <c r="I4" s="21"/>
      <c r="J4" s="21"/>
      <c r="K4" s="21"/>
      <c r="L4" s="21"/>
      <c r="M4" s="9"/>
      <c r="N4" s="9"/>
      <c r="O4" s="9"/>
      <c r="P4" s="9"/>
      <c r="Q4" s="9"/>
      <c r="R4" s="9"/>
    </row>
    <row r="5" spans="1:18" ht="18" customHeight="1">
      <c r="A5" s="9"/>
      <c r="B5" s="249" t="s">
        <v>103</v>
      </c>
      <c r="C5" s="9"/>
      <c r="D5" s="9"/>
      <c r="E5" s="9"/>
      <c r="F5" s="9"/>
      <c r="G5" s="9"/>
      <c r="H5" s="21"/>
      <c r="I5" s="21"/>
      <c r="J5" s="21"/>
      <c r="K5" s="21"/>
      <c r="L5" s="21"/>
      <c r="M5" s="9"/>
      <c r="N5" s="9"/>
      <c r="O5" s="9"/>
      <c r="P5" s="9"/>
      <c r="Q5" s="9"/>
      <c r="R5" s="9"/>
    </row>
    <row r="6" spans="1:18" ht="18" customHeight="1">
      <c r="A6" s="9"/>
      <c r="B6" s="249" t="s">
        <v>104</v>
      </c>
      <c r="C6" s="9"/>
      <c r="D6" s="9"/>
      <c r="E6" s="9"/>
      <c r="F6" s="9"/>
      <c r="G6" s="9"/>
      <c r="H6" s="21"/>
      <c r="I6" s="21"/>
      <c r="J6" s="21"/>
      <c r="K6" s="21"/>
      <c r="L6" s="21"/>
      <c r="M6" s="9"/>
      <c r="N6" s="9"/>
      <c r="O6" s="9"/>
      <c r="P6" s="9"/>
      <c r="Q6" s="9"/>
      <c r="R6" s="9"/>
    </row>
    <row r="7" spans="1:18" ht="18" customHeight="1">
      <c r="A7" s="9"/>
      <c r="B7" s="249" t="s">
        <v>105</v>
      </c>
      <c r="C7" s="9"/>
      <c r="D7" s="9"/>
      <c r="E7" s="9"/>
      <c r="F7" s="9"/>
      <c r="G7" s="9"/>
      <c r="H7" s="21"/>
      <c r="I7" s="21"/>
      <c r="J7" s="21"/>
      <c r="K7" s="21"/>
      <c r="L7" s="21"/>
      <c r="M7" s="9"/>
      <c r="N7" s="9"/>
      <c r="O7" s="9"/>
      <c r="P7" s="9"/>
      <c r="Q7" s="9"/>
      <c r="R7" s="9"/>
    </row>
    <row r="8" spans="1:18" ht="18" customHeight="1">
      <c r="A8" s="9"/>
      <c r="B8" s="249" t="s">
        <v>106</v>
      </c>
      <c r="C8" s="9"/>
      <c r="D8" s="9"/>
      <c r="E8" s="9"/>
      <c r="F8" s="9"/>
      <c r="G8" s="9"/>
      <c r="H8" s="21"/>
      <c r="I8" s="21"/>
      <c r="J8" s="21"/>
      <c r="K8" s="21"/>
      <c r="L8" s="21"/>
      <c r="M8" s="9"/>
      <c r="N8" s="9"/>
      <c r="O8" s="9"/>
      <c r="P8" s="9"/>
      <c r="Q8" s="9"/>
      <c r="R8" s="9"/>
    </row>
    <row r="9" spans="1:18" ht="18" customHeight="1">
      <c r="A9" s="9"/>
      <c r="B9" s="249" t="s">
        <v>107</v>
      </c>
      <c r="C9" s="9"/>
      <c r="D9" s="9"/>
      <c r="E9" s="9"/>
      <c r="F9" s="9"/>
      <c r="G9" s="9"/>
      <c r="H9" s="21"/>
      <c r="I9" s="21"/>
      <c r="J9" s="21"/>
      <c r="K9" s="21"/>
      <c r="L9" s="21"/>
      <c r="M9" s="9"/>
      <c r="N9" s="9"/>
      <c r="O9" s="9"/>
      <c r="P9" s="9"/>
      <c r="Q9" s="9"/>
      <c r="R9" s="9"/>
    </row>
    <row r="10" spans="1:18" ht="18" customHeight="1">
      <c r="A10" s="9"/>
      <c r="B10" s="249" t="s">
        <v>108</v>
      </c>
      <c r="C10" s="9"/>
      <c r="D10" s="9"/>
      <c r="E10" s="9"/>
      <c r="F10" s="9"/>
      <c r="G10" s="9"/>
      <c r="H10" s="21"/>
      <c r="I10" s="21"/>
      <c r="J10" s="21"/>
      <c r="K10" s="21"/>
      <c r="L10" s="21"/>
      <c r="M10" s="9"/>
      <c r="N10" s="9"/>
      <c r="O10" s="9"/>
      <c r="P10" s="9"/>
      <c r="Q10" s="9"/>
      <c r="R10" s="9"/>
    </row>
    <row r="11" spans="1:18" ht="18" customHeight="1">
      <c r="A11" s="9"/>
      <c r="B11" s="249" t="s">
        <v>109</v>
      </c>
      <c r="C11" s="9"/>
      <c r="D11" s="9"/>
      <c r="E11" s="9"/>
      <c r="F11" s="9"/>
      <c r="G11" s="9"/>
      <c r="H11" s="21"/>
      <c r="I11" s="21"/>
      <c r="J11" s="21"/>
      <c r="K11" s="21"/>
      <c r="L11" s="21"/>
      <c r="M11" s="9"/>
      <c r="N11" s="9"/>
      <c r="O11" s="9"/>
      <c r="P11" s="9"/>
      <c r="Q11" s="9"/>
      <c r="R11" s="9"/>
    </row>
    <row r="12" spans="1:18" ht="18" customHeight="1">
      <c r="A12" s="9"/>
      <c r="B12" s="249" t="s">
        <v>110</v>
      </c>
      <c r="C12" s="9"/>
      <c r="D12" s="9"/>
      <c r="E12" s="9"/>
      <c r="F12" s="9"/>
      <c r="G12" s="9"/>
      <c r="H12" s="21"/>
      <c r="I12" s="21"/>
      <c r="J12" s="21"/>
      <c r="K12" s="21"/>
      <c r="L12" s="21"/>
      <c r="M12" s="9"/>
      <c r="N12" s="9"/>
      <c r="O12" s="9"/>
      <c r="P12" s="9"/>
      <c r="Q12" s="9"/>
      <c r="R12" s="9"/>
    </row>
    <row r="13" spans="1:18" ht="18" customHeight="1">
      <c r="A13" s="9"/>
      <c r="B13" s="249" t="s">
        <v>111</v>
      </c>
      <c r="C13" s="9"/>
      <c r="D13" s="9"/>
      <c r="E13" s="9"/>
      <c r="F13" s="9"/>
      <c r="G13" s="9"/>
      <c r="H13" s="21"/>
      <c r="I13" s="21"/>
      <c r="J13" s="21"/>
      <c r="K13" s="21"/>
      <c r="L13" s="21"/>
      <c r="M13" s="9"/>
      <c r="N13" s="9"/>
      <c r="O13" s="9"/>
      <c r="P13" s="9"/>
      <c r="Q13" s="9"/>
      <c r="R13" s="9"/>
    </row>
    <row r="14" spans="1:18" ht="18" customHeight="1">
      <c r="A14" s="9"/>
      <c r="B14" s="249" t="s">
        <v>112</v>
      </c>
      <c r="C14" s="9"/>
      <c r="D14" s="9"/>
      <c r="E14" s="9"/>
      <c r="F14" s="9"/>
      <c r="G14" s="9"/>
      <c r="H14" s="21"/>
      <c r="I14" s="21"/>
      <c r="J14" s="21"/>
      <c r="K14" s="21"/>
      <c r="L14" s="21"/>
      <c r="M14" s="9"/>
      <c r="N14" s="9"/>
      <c r="O14" s="9"/>
      <c r="P14" s="9"/>
      <c r="Q14" s="9"/>
      <c r="R14" s="9"/>
    </row>
    <row r="15" spans="1:18" ht="21.95" customHeight="1">
      <c r="A15" s="9"/>
      <c r="B15" s="250" t="s">
        <v>113</v>
      </c>
      <c r="C15" s="9"/>
      <c r="D15" s="9"/>
      <c r="E15" s="9"/>
      <c r="F15" s="9"/>
      <c r="G15" s="9"/>
      <c r="H15" s="251">
        <f>SUM(H4:H14)</f>
        <v>0</v>
      </c>
      <c r="I15" s="251">
        <f>SUM(I4:I14)</f>
        <v>0</v>
      </c>
      <c r="J15" s="251">
        <f>SUM(J4:J14)</f>
        <v>0</v>
      </c>
      <c r="K15" s="251">
        <f>SUM(K4:K14)</f>
        <v>0</v>
      </c>
      <c r="L15" s="251">
        <f>SUM(L4:L14)</f>
        <v>0</v>
      </c>
      <c r="M15" s="9"/>
      <c r="N15" s="9"/>
      <c r="O15" s="9"/>
      <c r="P15" s="9"/>
      <c r="Q15" s="9"/>
      <c r="R15" s="9"/>
    </row>
    <row r="16" spans="1:18" ht="18" customHeight="1">
      <c r="A16" s="9"/>
      <c r="B16" s="249" t="s">
        <v>114</v>
      </c>
      <c r="C16" s="249"/>
      <c r="D16" s="249"/>
      <c r="E16" s="249"/>
      <c r="F16" s="9"/>
      <c r="G16" s="9"/>
      <c r="H16" s="21"/>
      <c r="I16" s="21"/>
      <c r="J16" s="21"/>
      <c r="K16" s="21"/>
      <c r="L16" s="21"/>
      <c r="M16" s="9"/>
      <c r="N16" s="9"/>
      <c r="O16" s="9"/>
      <c r="P16" s="9"/>
      <c r="Q16" s="9"/>
      <c r="R16" s="9"/>
    </row>
    <row r="17" spans="1:18" ht="18" customHeight="1">
      <c r="A17" s="9"/>
      <c r="B17" s="249" t="s">
        <v>115</v>
      </c>
      <c r="C17" s="249"/>
      <c r="D17" s="249"/>
      <c r="E17" s="249"/>
      <c r="F17" s="9"/>
      <c r="G17" s="9"/>
      <c r="H17" s="21"/>
      <c r="I17" s="21"/>
      <c r="J17" s="21"/>
      <c r="K17" s="21"/>
      <c r="L17" s="21"/>
      <c r="M17" s="9"/>
      <c r="N17" s="9"/>
      <c r="O17" s="9"/>
      <c r="P17" s="9"/>
      <c r="Q17" s="9"/>
      <c r="R17" s="9"/>
    </row>
    <row r="18" spans="1:18" ht="18" customHeight="1">
      <c r="A18" s="9"/>
      <c r="B18" s="249" t="s">
        <v>116</v>
      </c>
      <c r="C18" s="249"/>
      <c r="D18" s="249"/>
      <c r="E18" s="249"/>
      <c r="F18" s="9"/>
      <c r="G18" s="9"/>
      <c r="H18" s="21"/>
      <c r="I18" s="21"/>
      <c r="J18" s="21"/>
      <c r="K18" s="21"/>
      <c r="L18" s="21"/>
      <c r="M18" s="9"/>
      <c r="N18" s="9"/>
      <c r="O18" s="9"/>
      <c r="P18" s="9"/>
      <c r="Q18" s="9"/>
      <c r="R18" s="9"/>
    </row>
    <row r="19" spans="1:18" ht="18" customHeight="1">
      <c r="A19" s="9"/>
      <c r="B19" s="249" t="s">
        <v>117</v>
      </c>
      <c r="C19" s="249"/>
      <c r="D19" s="249"/>
      <c r="E19" s="249"/>
      <c r="F19" s="9"/>
      <c r="G19" s="9"/>
      <c r="H19" s="21"/>
      <c r="I19" s="21"/>
      <c r="J19" s="21"/>
      <c r="K19" s="21"/>
      <c r="L19" s="21"/>
      <c r="M19" s="9"/>
      <c r="N19" s="9"/>
      <c r="O19" s="9"/>
      <c r="P19" s="9"/>
      <c r="Q19" s="9"/>
      <c r="R19" s="9"/>
    </row>
    <row r="20" spans="1:18" ht="18" customHeight="1">
      <c r="A20" s="9"/>
      <c r="B20" s="249" t="s">
        <v>118</v>
      </c>
      <c r="C20" s="249"/>
      <c r="D20" s="249"/>
      <c r="E20" s="249"/>
      <c r="F20" s="9"/>
      <c r="G20" s="9"/>
      <c r="H20" s="21"/>
      <c r="I20" s="21"/>
      <c r="J20" s="21"/>
      <c r="K20" s="21"/>
      <c r="L20" s="21"/>
      <c r="M20" s="9"/>
      <c r="N20" s="9"/>
      <c r="O20" s="9"/>
      <c r="P20" s="9"/>
      <c r="Q20" s="9"/>
      <c r="R20" s="9"/>
    </row>
    <row r="21" spans="1:18" ht="21.95" customHeight="1">
      <c r="A21" s="9"/>
      <c r="B21" s="250" t="s">
        <v>119</v>
      </c>
      <c r="C21" s="9"/>
      <c r="D21" s="9"/>
      <c r="E21" s="9"/>
      <c r="F21" s="9"/>
      <c r="G21" s="9"/>
      <c r="H21" s="251">
        <f>SUM(H16:H20)</f>
        <v>0</v>
      </c>
      <c r="I21" s="251">
        <f>SUM(I16:I20)</f>
        <v>0</v>
      </c>
      <c r="J21" s="251">
        <f>SUM(J16:J20)</f>
        <v>0</v>
      </c>
      <c r="K21" s="251">
        <f>SUM(K16:K20)</f>
        <v>0</v>
      </c>
      <c r="L21" s="251">
        <f>SUM(L16:L20)</f>
        <v>0</v>
      </c>
      <c r="M21" s="9"/>
      <c r="N21" s="9"/>
      <c r="O21" s="9"/>
      <c r="P21" s="9"/>
      <c r="Q21" s="9"/>
      <c r="R21" s="9"/>
    </row>
    <row r="22" spans="1:18" ht="21.95" customHeight="1">
      <c r="A22" s="9"/>
      <c r="B22" s="250" t="s">
        <v>120</v>
      </c>
      <c r="C22" s="9"/>
      <c r="D22" s="9"/>
      <c r="E22" s="9"/>
      <c r="F22" s="9"/>
      <c r="G22" s="9"/>
      <c r="H22" s="251">
        <f>H15+H21</f>
        <v>0</v>
      </c>
      <c r="I22" s="251">
        <f>I15+I21</f>
        <v>0</v>
      </c>
      <c r="J22" s="251">
        <f>J15+J21</f>
        <v>0</v>
      </c>
      <c r="K22" s="251">
        <f>K15+K21</f>
        <v>0</v>
      </c>
      <c r="L22" s="251">
        <f>L15+L21</f>
        <v>0</v>
      </c>
      <c r="M22" s="9"/>
      <c r="N22" s="9"/>
      <c r="O22" s="9"/>
      <c r="P22" s="9"/>
      <c r="Q22" s="9"/>
      <c r="R22" s="9"/>
    </row>
    <row r="23" spans="1:18" ht="18" customHeight="1">
      <c r="A23" s="9"/>
      <c r="B23" s="249" t="s">
        <v>121</v>
      </c>
      <c r="C23" s="9"/>
      <c r="D23" s="9"/>
      <c r="E23" s="9"/>
      <c r="F23" s="9"/>
      <c r="G23" s="9"/>
      <c r="H23" s="21"/>
      <c r="I23" s="21"/>
      <c r="J23" s="21"/>
      <c r="K23" s="21"/>
      <c r="L23" s="21"/>
      <c r="M23" s="9"/>
      <c r="N23" s="9"/>
      <c r="O23" s="9"/>
      <c r="P23" s="9"/>
      <c r="Q23" s="9"/>
      <c r="R23" s="9"/>
    </row>
    <row r="24" spans="1:18" ht="21.95" customHeight="1">
      <c r="A24" s="9"/>
      <c r="B24" s="250" t="s">
        <v>122</v>
      </c>
      <c r="C24" s="9"/>
      <c r="D24" s="9"/>
      <c r="E24" s="9"/>
      <c r="F24" s="9"/>
      <c r="G24" s="9"/>
      <c r="H24" s="252">
        <f>H22+H23</f>
        <v>0</v>
      </c>
      <c r="I24" s="252">
        <f>I22+I23</f>
        <v>0</v>
      </c>
      <c r="J24" s="252">
        <f>J22+J23</f>
        <v>0</v>
      </c>
      <c r="K24" s="252">
        <f>K22+K23</f>
        <v>0</v>
      </c>
      <c r="L24" s="252">
        <f>L22+L23</f>
        <v>0</v>
      </c>
      <c r="M24" s="9"/>
      <c r="N24" s="9"/>
      <c r="O24" s="9"/>
      <c r="P24" s="9"/>
      <c r="Q24" s="9"/>
      <c r="R24" s="9"/>
    </row>
    <row r="25" spans="1:18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18" ht="31.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8" ht="15.6">
      <c r="A27" s="9"/>
      <c r="B27" s="235" t="s">
        <v>100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1:18">
      <c r="A28" s="9"/>
      <c r="B28" s="317"/>
      <c r="C28" s="317"/>
      <c r="D28" s="317"/>
      <c r="E28" s="317"/>
      <c r="F28" s="317"/>
      <c r="G28" s="317"/>
      <c r="H28" s="317"/>
      <c r="I28" s="317"/>
      <c r="J28" s="317"/>
      <c r="K28" s="317"/>
      <c r="L28" s="317"/>
      <c r="M28" s="9"/>
      <c r="N28" s="9"/>
      <c r="O28" s="9"/>
      <c r="P28" s="9"/>
      <c r="Q28" s="9"/>
      <c r="R28" s="9"/>
    </row>
    <row r="29" spans="1:18">
      <c r="A29" s="9"/>
      <c r="B29" s="317"/>
      <c r="C29" s="317"/>
      <c r="D29" s="317"/>
      <c r="E29" s="317"/>
      <c r="F29" s="317"/>
      <c r="G29" s="317"/>
      <c r="H29" s="317"/>
      <c r="I29" s="317"/>
      <c r="J29" s="317"/>
      <c r="K29" s="317"/>
      <c r="L29" s="317"/>
      <c r="M29" s="9"/>
      <c r="N29" s="9"/>
      <c r="O29" s="9"/>
      <c r="P29" s="9"/>
      <c r="Q29" s="9"/>
      <c r="R29" s="9"/>
    </row>
    <row r="30" spans="1:18">
      <c r="A30" s="9"/>
      <c r="B30" s="317"/>
      <c r="C30" s="317"/>
      <c r="D30" s="317"/>
      <c r="E30" s="317"/>
      <c r="F30" s="317"/>
      <c r="G30" s="317"/>
      <c r="H30" s="317"/>
      <c r="I30" s="317"/>
      <c r="J30" s="317"/>
      <c r="K30" s="317"/>
      <c r="L30" s="317"/>
      <c r="M30" s="9"/>
      <c r="N30" s="9"/>
      <c r="O30" s="9"/>
      <c r="P30" s="9"/>
      <c r="Q30" s="9"/>
      <c r="R30" s="9"/>
    </row>
    <row r="31" spans="1:18">
      <c r="A31" s="9"/>
      <c r="B31" s="317"/>
      <c r="C31" s="317"/>
      <c r="D31" s="317"/>
      <c r="E31" s="317"/>
      <c r="F31" s="317"/>
      <c r="G31" s="317"/>
      <c r="H31" s="317"/>
      <c r="I31" s="317"/>
      <c r="J31" s="317"/>
      <c r="K31" s="317"/>
      <c r="L31" s="317"/>
      <c r="M31" s="9"/>
      <c r="N31" s="9"/>
      <c r="O31" s="9"/>
      <c r="P31" s="9"/>
      <c r="Q31" s="9"/>
      <c r="R31" s="9"/>
    </row>
    <row r="32" spans="1:18">
      <c r="A32" s="9"/>
      <c r="B32" s="317"/>
      <c r="C32" s="317"/>
      <c r="D32" s="317"/>
      <c r="E32" s="317"/>
      <c r="F32" s="317"/>
      <c r="G32" s="317"/>
      <c r="H32" s="317"/>
      <c r="I32" s="317"/>
      <c r="J32" s="317"/>
      <c r="K32" s="317"/>
      <c r="L32" s="317"/>
      <c r="M32" s="9"/>
      <c r="N32" s="9"/>
      <c r="O32" s="9"/>
      <c r="P32" s="9"/>
      <c r="Q32" s="9"/>
      <c r="R32" s="9"/>
    </row>
    <row r="33" spans="1:18">
      <c r="A33" s="9"/>
      <c r="B33" s="317"/>
      <c r="C33" s="317"/>
      <c r="D33" s="317"/>
      <c r="E33" s="317"/>
      <c r="F33" s="317"/>
      <c r="G33" s="317"/>
      <c r="H33" s="317"/>
      <c r="I33" s="317"/>
      <c r="J33" s="317"/>
      <c r="K33" s="317"/>
      <c r="L33" s="317"/>
      <c r="M33" s="9"/>
      <c r="N33" s="9"/>
      <c r="O33" s="9"/>
      <c r="P33" s="9"/>
      <c r="Q33" s="9"/>
      <c r="R33" s="9"/>
    </row>
    <row r="34" spans="1:18">
      <c r="A34" s="9"/>
      <c r="B34" s="317"/>
      <c r="C34" s="317"/>
      <c r="D34" s="317"/>
      <c r="E34" s="317"/>
      <c r="F34" s="317"/>
      <c r="G34" s="317"/>
      <c r="H34" s="317"/>
      <c r="I34" s="317"/>
      <c r="J34" s="317"/>
      <c r="K34" s="317"/>
      <c r="L34" s="317"/>
      <c r="M34" s="9"/>
      <c r="N34" s="9"/>
      <c r="O34" s="9"/>
      <c r="P34" s="9"/>
      <c r="Q34" s="9"/>
      <c r="R34" s="9"/>
    </row>
    <row r="35" spans="1:18">
      <c r="A35" s="9"/>
      <c r="B35" s="317"/>
      <c r="C35" s="317"/>
      <c r="D35" s="317"/>
      <c r="E35" s="317"/>
      <c r="F35" s="317"/>
      <c r="G35" s="317"/>
      <c r="H35" s="317"/>
      <c r="I35" s="317"/>
      <c r="J35" s="317"/>
      <c r="K35" s="317"/>
      <c r="L35" s="317"/>
      <c r="M35" s="9"/>
      <c r="N35" s="9"/>
      <c r="O35" s="9"/>
      <c r="P35" s="9"/>
      <c r="Q35" s="9"/>
      <c r="R35" s="9"/>
    </row>
    <row r="36" spans="1:18">
      <c r="A36" s="9"/>
      <c r="B36" s="317"/>
      <c r="C36" s="317"/>
      <c r="D36" s="317"/>
      <c r="E36" s="317"/>
      <c r="F36" s="317"/>
      <c r="G36" s="317"/>
      <c r="H36" s="317"/>
      <c r="I36" s="317"/>
      <c r="J36" s="317"/>
      <c r="K36" s="317"/>
      <c r="L36" s="317"/>
      <c r="M36" s="9"/>
      <c r="N36" s="9"/>
      <c r="O36" s="9"/>
      <c r="P36" s="9"/>
      <c r="Q36" s="9"/>
      <c r="R36" s="9"/>
    </row>
    <row r="37" spans="1:18">
      <c r="A37" s="9"/>
      <c r="B37" s="317"/>
      <c r="C37" s="317"/>
      <c r="D37" s="317"/>
      <c r="E37" s="317"/>
      <c r="F37" s="317"/>
      <c r="G37" s="317"/>
      <c r="H37" s="317"/>
      <c r="I37" s="317"/>
      <c r="J37" s="317"/>
      <c r="K37" s="317"/>
      <c r="L37" s="317"/>
      <c r="M37" s="9"/>
      <c r="N37" s="9"/>
      <c r="O37" s="9"/>
      <c r="P37" s="9"/>
      <c r="Q37" s="9"/>
      <c r="R37" s="9"/>
    </row>
    <row r="38" spans="1:18">
      <c r="A38" s="9"/>
      <c r="B38" s="317"/>
      <c r="C38" s="317"/>
      <c r="D38" s="317"/>
      <c r="E38" s="317"/>
      <c r="F38" s="317"/>
      <c r="G38" s="317"/>
      <c r="H38" s="317"/>
      <c r="I38" s="317"/>
      <c r="J38" s="317"/>
      <c r="K38" s="317"/>
      <c r="L38" s="317"/>
      <c r="M38" s="9"/>
      <c r="N38" s="9"/>
      <c r="O38" s="9"/>
      <c r="P38" s="9"/>
      <c r="Q38" s="9"/>
      <c r="R38" s="9"/>
    </row>
    <row r="39" spans="1:18">
      <c r="A39" s="9"/>
      <c r="B39" s="317"/>
      <c r="C39" s="317"/>
      <c r="D39" s="317"/>
      <c r="E39" s="317"/>
      <c r="F39" s="317"/>
      <c r="G39" s="317"/>
      <c r="H39" s="317"/>
      <c r="I39" s="317"/>
      <c r="J39" s="317"/>
      <c r="K39" s="317"/>
      <c r="L39" s="317"/>
      <c r="M39" s="9"/>
      <c r="N39" s="9"/>
      <c r="O39" s="9"/>
      <c r="P39" s="9"/>
      <c r="Q39" s="9"/>
      <c r="R39" s="9"/>
    </row>
    <row r="40" spans="1:18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</row>
    <row r="41" spans="1:18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  <row r="44" spans="1:18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</row>
    <row r="45" spans="1:18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</row>
    <row r="46" spans="1:18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</row>
    <row r="47" spans="1:18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1:18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</row>
    <row r="49" spans="1:18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</row>
    <row r="50" spans="1:18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</row>
    <row r="51" spans="1:18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</row>
    <row r="52" spans="1:18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</row>
    <row r="53" spans="1:18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</row>
    <row r="54" spans="1:18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</row>
    <row r="55" spans="1:18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</row>
    <row r="56" spans="1:18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</row>
    <row r="57" spans="1:18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</row>
    <row r="58" spans="1:18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</row>
  </sheetData>
  <sheetProtection algorithmName="SHA-512" hashValue="EdXTwozqUX8liXyf9XimsWkNWDtq6b1Wzvxou4mqMcRkixrZ5Q9ql51TypKbPbJqsHN4mbvMl5IPBjIVddpFKQ==" saltValue="gS0d70bPQ8FqYlGIjtymKQ==" spinCount="100000" sheet="1" objects="1" scenarios="1"/>
  <mergeCells count="1">
    <mergeCell ref="B28:L39"/>
  </mergeCells>
  <pageMargins left="0.19685039370078741" right="0.19685039370078741" top="0.39370078740157483" bottom="0.43307086614173229" header="0.19685039370078741" footer="0.19685039370078741"/>
  <pageSetup paperSize="9"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9"/>
  <sheetViews>
    <sheetView showGridLines="0" zoomScale="66" zoomScaleNormal="66" workbookViewId="0">
      <selection activeCell="F5" sqref="F5"/>
    </sheetView>
  </sheetViews>
  <sheetFormatPr defaultColWidth="8.7109375" defaultRowHeight="14.45"/>
  <cols>
    <col min="1" max="1" width="8.5703125" customWidth="1"/>
    <col min="4" max="4" width="18.5703125" customWidth="1"/>
    <col min="5" max="5" width="40.140625" customWidth="1"/>
    <col min="6" max="10" width="22.7109375" customWidth="1"/>
  </cols>
  <sheetData>
    <row r="1" spans="1:14" ht="21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23.1">
      <c r="A2" s="9"/>
      <c r="B2" s="253" t="s">
        <v>123</v>
      </c>
      <c r="C2" s="254"/>
      <c r="D2" s="254"/>
      <c r="E2" s="254"/>
      <c r="F2" s="248">
        <v>2026</v>
      </c>
      <c r="G2" s="248">
        <v>2027</v>
      </c>
      <c r="H2" s="248">
        <v>2028</v>
      </c>
      <c r="I2" s="248">
        <v>2029</v>
      </c>
      <c r="J2" s="248">
        <v>2030</v>
      </c>
      <c r="K2" s="9"/>
      <c r="L2" s="9"/>
      <c r="M2" s="9"/>
      <c r="N2" s="9"/>
    </row>
    <row r="3" spans="1:14" ht="20.25" customHeight="1" thickBo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20.100000000000001" customHeight="1" thickBot="1">
      <c r="A4" s="9"/>
      <c r="B4" s="255" t="s">
        <v>124</v>
      </c>
      <c r="C4" s="9"/>
      <c r="D4" s="9"/>
      <c r="E4" s="9"/>
      <c r="F4" s="256">
        <f>SUM(F5:F10)</f>
        <v>0</v>
      </c>
      <c r="G4" s="256">
        <f>SUM(G5:G10)</f>
        <v>0</v>
      </c>
      <c r="H4" s="256">
        <f>SUM(H5:H10)</f>
        <v>0</v>
      </c>
      <c r="I4" s="256">
        <f>SUM(I5:I10)</f>
        <v>0</v>
      </c>
      <c r="J4" s="256">
        <f>SUM(J5:J10)</f>
        <v>0</v>
      </c>
      <c r="K4" s="9"/>
      <c r="L4" s="9"/>
      <c r="M4" s="9"/>
      <c r="N4" s="9"/>
    </row>
    <row r="5" spans="1:14" ht="15" customHeight="1">
      <c r="A5" s="9"/>
      <c r="B5" s="249" t="s">
        <v>125</v>
      </c>
      <c r="C5" s="9"/>
      <c r="D5" s="9"/>
      <c r="E5" s="9"/>
      <c r="F5" s="21"/>
      <c r="G5" s="21"/>
      <c r="H5" s="21"/>
      <c r="I5" s="21"/>
      <c r="J5" s="21"/>
      <c r="K5" s="9"/>
      <c r="L5" s="9"/>
      <c r="M5" s="9"/>
      <c r="N5" s="9"/>
    </row>
    <row r="6" spans="1:14" ht="15" customHeight="1">
      <c r="A6" s="9"/>
      <c r="B6" s="249" t="s">
        <v>126</v>
      </c>
      <c r="C6" s="9"/>
      <c r="D6" s="9"/>
      <c r="E6" s="9"/>
      <c r="F6" s="21"/>
      <c r="G6" s="21"/>
      <c r="H6" s="21"/>
      <c r="I6" s="21"/>
      <c r="J6" s="21"/>
      <c r="K6" s="9"/>
      <c r="L6" s="9"/>
      <c r="M6" s="9"/>
      <c r="N6" s="9"/>
    </row>
    <row r="7" spans="1:14" ht="15" customHeight="1">
      <c r="A7" s="9"/>
      <c r="B7" s="249" t="s">
        <v>127</v>
      </c>
      <c r="C7" s="9"/>
      <c r="D7" s="9"/>
      <c r="E7" s="9"/>
      <c r="F7" s="21"/>
      <c r="G7" s="21"/>
      <c r="H7" s="21"/>
      <c r="I7" s="21"/>
      <c r="J7" s="21"/>
      <c r="K7" s="9"/>
      <c r="L7" s="9"/>
      <c r="M7" s="9"/>
      <c r="N7" s="9"/>
    </row>
    <row r="8" spans="1:14" ht="15" customHeight="1">
      <c r="A8" s="9"/>
      <c r="B8" s="249" t="s">
        <v>128</v>
      </c>
      <c r="C8" s="9"/>
      <c r="D8" s="9"/>
      <c r="E8" s="9"/>
      <c r="F8" s="21"/>
      <c r="G8" s="21"/>
      <c r="H8" s="21"/>
      <c r="I8" s="21"/>
      <c r="J8" s="21"/>
      <c r="K8" s="9"/>
      <c r="L8" s="9"/>
      <c r="M8" s="9"/>
      <c r="N8" s="9"/>
    </row>
    <row r="9" spans="1:14" ht="15" customHeight="1">
      <c r="A9" s="9"/>
      <c r="B9" s="249" t="s">
        <v>129</v>
      </c>
      <c r="C9" s="9"/>
      <c r="D9" s="9"/>
      <c r="E9" s="9"/>
      <c r="F9" s="21"/>
      <c r="G9" s="21"/>
      <c r="H9" s="21"/>
      <c r="I9" s="21"/>
      <c r="J9" s="21"/>
      <c r="K9" s="9"/>
      <c r="L9" s="9"/>
      <c r="M9" s="9"/>
      <c r="N9" s="9"/>
    </row>
    <row r="10" spans="1:14" ht="15" customHeight="1">
      <c r="A10" s="9"/>
      <c r="B10" s="249" t="s">
        <v>130</v>
      </c>
      <c r="C10" s="9"/>
      <c r="D10" s="9"/>
      <c r="E10" s="9"/>
      <c r="F10" s="21"/>
      <c r="G10" s="21"/>
      <c r="H10" s="21"/>
      <c r="I10" s="21"/>
      <c r="J10" s="21"/>
      <c r="K10" s="9"/>
      <c r="L10" s="9"/>
      <c r="M10" s="9"/>
      <c r="N10" s="9"/>
    </row>
    <row r="11" spans="1:14" ht="24.95" customHeight="1" thickBot="1">
      <c r="A11" s="9"/>
      <c r="B11" s="9"/>
      <c r="C11" s="9"/>
      <c r="D11" s="9"/>
      <c r="E11" s="9"/>
      <c r="F11" s="257"/>
      <c r="G11" s="257"/>
      <c r="H11" s="257"/>
      <c r="I11" s="257"/>
      <c r="J11" s="257"/>
      <c r="K11" s="9"/>
      <c r="L11" s="9"/>
      <c r="M11" s="9"/>
      <c r="N11" s="9"/>
    </row>
    <row r="12" spans="1:14" ht="20.100000000000001" customHeight="1" thickBot="1">
      <c r="A12" s="9"/>
      <c r="B12" s="255" t="s">
        <v>131</v>
      </c>
      <c r="C12" s="258"/>
      <c r="D12" s="258"/>
      <c r="E12" s="258"/>
      <c r="F12" s="256">
        <f>SUM(F13:F15,F19:F22)</f>
        <v>0</v>
      </c>
      <c r="G12" s="256">
        <f>SUM(G13:G15,G19:G22)</f>
        <v>0</v>
      </c>
      <c r="H12" s="256">
        <f>SUM(H13:H15,H19:H22)</f>
        <v>0</v>
      </c>
      <c r="I12" s="256">
        <f>SUM(I13:I15,I19:I22)</f>
        <v>0</v>
      </c>
      <c r="J12" s="256">
        <f>SUM(J13:J15,J19:J22)</f>
        <v>0</v>
      </c>
      <c r="K12" s="9"/>
      <c r="L12" s="9"/>
      <c r="M12" s="9"/>
      <c r="N12" s="9"/>
    </row>
    <row r="13" spans="1:14" ht="15" customHeight="1">
      <c r="A13" s="9"/>
      <c r="B13" s="249" t="s">
        <v>132</v>
      </c>
      <c r="C13" s="258"/>
      <c r="D13" s="258"/>
      <c r="E13" s="258"/>
      <c r="F13" s="21"/>
      <c r="G13" s="21"/>
      <c r="H13" s="21"/>
      <c r="I13" s="21"/>
      <c r="J13" s="21"/>
      <c r="K13" s="9"/>
      <c r="L13" s="9"/>
      <c r="M13" s="9"/>
      <c r="N13" s="9"/>
    </row>
    <row r="14" spans="1:14" ht="15" customHeight="1" thickBot="1">
      <c r="A14" s="9"/>
      <c r="B14" s="249" t="s">
        <v>133</v>
      </c>
      <c r="C14" s="9"/>
      <c r="D14" s="9"/>
      <c r="E14" s="9"/>
      <c r="F14" s="22"/>
      <c r="G14" s="22"/>
      <c r="H14" s="22"/>
      <c r="I14" s="22"/>
      <c r="J14" s="22"/>
      <c r="K14" s="9"/>
      <c r="L14" s="9"/>
      <c r="M14" s="9"/>
      <c r="N14" s="9"/>
    </row>
    <row r="15" spans="1:14" ht="15" customHeight="1">
      <c r="A15" s="9"/>
      <c r="B15" s="249" t="s">
        <v>134</v>
      </c>
      <c r="C15" s="9"/>
      <c r="D15" s="9"/>
      <c r="E15" s="9"/>
      <c r="F15" s="259">
        <f>SUM(F16:F18)</f>
        <v>0</v>
      </c>
      <c r="G15" s="260">
        <f>SUM(G16:G18)</f>
        <v>0</v>
      </c>
      <c r="H15" s="260">
        <f>SUM(H16:H18)</f>
        <v>0</v>
      </c>
      <c r="I15" s="260">
        <f>SUM(I16:I18)</f>
        <v>0</v>
      </c>
      <c r="J15" s="261">
        <f>SUM(J16:J18)</f>
        <v>0</v>
      </c>
      <c r="K15" s="9"/>
      <c r="L15" s="9"/>
      <c r="M15" s="9"/>
      <c r="N15" s="9"/>
    </row>
    <row r="16" spans="1:14" ht="15" customHeight="1">
      <c r="A16" s="9"/>
      <c r="B16" s="9" t="s">
        <v>135</v>
      </c>
      <c r="C16" s="9"/>
      <c r="D16" s="9"/>
      <c r="E16" s="9"/>
      <c r="F16" s="23"/>
      <c r="G16" s="21"/>
      <c r="H16" s="21"/>
      <c r="I16" s="21"/>
      <c r="J16" s="24"/>
      <c r="K16" s="9"/>
      <c r="L16" s="9"/>
      <c r="M16" s="9"/>
      <c r="N16" s="9"/>
    </row>
    <row r="17" spans="1:14" ht="15" customHeight="1">
      <c r="A17" s="9"/>
      <c r="B17" s="9" t="s">
        <v>136</v>
      </c>
      <c r="C17" s="9"/>
      <c r="D17" s="9"/>
      <c r="E17" s="9"/>
      <c r="F17" s="23"/>
      <c r="G17" s="21"/>
      <c r="H17" s="21"/>
      <c r="I17" s="21"/>
      <c r="J17" s="24"/>
      <c r="K17" s="9"/>
      <c r="L17" s="9"/>
      <c r="M17" s="9"/>
      <c r="N17" s="9"/>
    </row>
    <row r="18" spans="1:14" ht="15" customHeight="1" thickBot="1">
      <c r="A18" s="9"/>
      <c r="B18" s="9" t="s">
        <v>137</v>
      </c>
      <c r="C18" s="9"/>
      <c r="D18" s="9"/>
      <c r="E18" s="9"/>
      <c r="F18" s="25"/>
      <c r="G18" s="26"/>
      <c r="H18" s="26"/>
      <c r="I18" s="26"/>
      <c r="J18" s="27"/>
      <c r="K18" s="9"/>
      <c r="L18" s="9"/>
      <c r="M18" s="9"/>
      <c r="N18" s="9"/>
    </row>
    <row r="19" spans="1:14" ht="15" customHeight="1">
      <c r="A19" s="9"/>
      <c r="B19" s="249" t="s">
        <v>138</v>
      </c>
      <c r="C19" s="9"/>
      <c r="D19" s="9"/>
      <c r="E19" s="9"/>
      <c r="F19" s="28"/>
      <c r="G19" s="28"/>
      <c r="H19" s="28"/>
      <c r="I19" s="28"/>
      <c r="J19" s="28"/>
      <c r="K19" s="9"/>
      <c r="L19" s="9"/>
      <c r="M19" s="9"/>
      <c r="N19" s="9"/>
    </row>
    <row r="20" spans="1:14" ht="15" customHeight="1">
      <c r="A20" s="9"/>
      <c r="B20" s="249" t="s">
        <v>139</v>
      </c>
      <c r="C20" s="9"/>
      <c r="D20" s="9"/>
      <c r="E20" s="9"/>
      <c r="F20" s="21"/>
      <c r="G20" s="21"/>
      <c r="H20" s="21"/>
      <c r="I20" s="21"/>
      <c r="J20" s="21"/>
      <c r="K20" s="9"/>
      <c r="L20" s="9"/>
      <c r="M20" s="9"/>
      <c r="N20" s="9"/>
    </row>
    <row r="21" spans="1:14" ht="15.6">
      <c r="A21" s="9"/>
      <c r="B21" s="249" t="s">
        <v>140</v>
      </c>
      <c r="C21" s="9"/>
      <c r="D21" s="9"/>
      <c r="E21" s="9"/>
      <c r="F21" s="21"/>
      <c r="G21" s="21"/>
      <c r="H21" s="21"/>
      <c r="I21" s="21"/>
      <c r="J21" s="21"/>
      <c r="K21" s="9"/>
      <c r="L21" s="9"/>
      <c r="M21" s="9"/>
      <c r="N21" s="9"/>
    </row>
    <row r="22" spans="1:14" ht="15.6">
      <c r="A22" s="9"/>
      <c r="B22" s="249" t="s">
        <v>141</v>
      </c>
      <c r="C22" s="9"/>
      <c r="D22" s="9"/>
      <c r="E22" s="9"/>
      <c r="F22" s="21"/>
      <c r="G22" s="21"/>
      <c r="H22" s="21"/>
      <c r="I22" s="21"/>
      <c r="J22" s="21"/>
      <c r="K22" s="9"/>
      <c r="L22" s="9"/>
      <c r="M22" s="9"/>
      <c r="N22" s="9"/>
    </row>
    <row r="23" spans="1:14" ht="24.95" customHeight="1" thickBot="1">
      <c r="A23" s="9"/>
      <c r="B23" s="9"/>
      <c r="C23" s="9"/>
      <c r="D23" s="9"/>
      <c r="E23" s="9"/>
      <c r="F23" s="257"/>
      <c r="G23" s="257"/>
      <c r="H23" s="257"/>
      <c r="I23" s="257"/>
      <c r="J23" s="257"/>
      <c r="K23" s="9"/>
      <c r="L23" s="9"/>
      <c r="M23" s="9"/>
      <c r="N23" s="9"/>
    </row>
    <row r="24" spans="1:14" ht="20.100000000000001" customHeight="1" thickBot="1">
      <c r="A24" s="9"/>
      <c r="B24" s="262" t="s">
        <v>142</v>
      </c>
      <c r="C24" s="263"/>
      <c r="D24" s="263"/>
      <c r="E24" s="264"/>
      <c r="F24" s="265">
        <f>F4+F12</f>
        <v>0</v>
      </c>
      <c r="G24" s="265">
        <f t="shared" ref="G24:J24" si="0">G4+G12</f>
        <v>0</v>
      </c>
      <c r="H24" s="265">
        <f t="shared" si="0"/>
        <v>0</v>
      </c>
      <c r="I24" s="265">
        <f t="shared" si="0"/>
        <v>0</v>
      </c>
      <c r="J24" s="265">
        <f t="shared" si="0"/>
        <v>0</v>
      </c>
      <c r="K24" s="9"/>
      <c r="L24" s="9"/>
      <c r="M24" s="9"/>
      <c r="N24" s="9"/>
    </row>
    <row r="25" spans="1:14" ht="39.950000000000003" customHeight="1" thickTop="1" thickBot="1">
      <c r="A25" s="9"/>
      <c r="B25" s="9"/>
      <c r="C25" s="9"/>
      <c r="D25" s="9"/>
      <c r="E25" s="9"/>
      <c r="F25" s="37" t="str">
        <f>IF(F24=F65,"","Balanç no quadrat. Revisar")</f>
        <v/>
      </c>
      <c r="G25" s="37" t="str">
        <f t="shared" ref="G25:J25" si="1">IF(G24=G65,"","Balanç no quadrat. Revisar")</f>
        <v/>
      </c>
      <c r="H25" s="37" t="str">
        <f t="shared" si="1"/>
        <v/>
      </c>
      <c r="I25" s="37" t="str">
        <f t="shared" si="1"/>
        <v/>
      </c>
      <c r="J25" s="37" t="str">
        <f t="shared" si="1"/>
        <v/>
      </c>
      <c r="K25" s="9"/>
      <c r="L25" s="9"/>
      <c r="M25" s="9"/>
      <c r="N25" s="9"/>
    </row>
    <row r="26" spans="1:14" ht="20.100000000000001" customHeight="1" thickBot="1">
      <c r="A26" s="9"/>
      <c r="B26" s="255" t="s">
        <v>143</v>
      </c>
      <c r="C26" s="9"/>
      <c r="D26" s="9"/>
      <c r="E26" s="9"/>
      <c r="F26" s="256">
        <f>SUM(F27,F39,F40)</f>
        <v>0</v>
      </c>
      <c r="G26" s="256">
        <f>SUM(G27,G39,G40)</f>
        <v>0</v>
      </c>
      <c r="H26" s="256">
        <f>SUM(H27,H39,H40)</f>
        <v>0</v>
      </c>
      <c r="I26" s="256">
        <f>SUM(I27,I39,I40)</f>
        <v>0</v>
      </c>
      <c r="J26" s="256">
        <f>SUM(J27,J39,J40)</f>
        <v>0</v>
      </c>
      <c r="K26" s="9"/>
      <c r="L26" s="9"/>
      <c r="M26" s="9"/>
      <c r="N26" s="9"/>
    </row>
    <row r="27" spans="1:14" ht="15.95" thickBot="1">
      <c r="A27" s="9"/>
      <c r="B27" s="249" t="s">
        <v>144</v>
      </c>
      <c r="C27" s="9"/>
      <c r="D27" s="9"/>
      <c r="E27" s="9"/>
      <c r="F27" s="266">
        <f>SUM(F28,F31,F32,F33,F34,F35,F36,F37,F38)</f>
        <v>0</v>
      </c>
      <c r="G27" s="266">
        <f t="shared" ref="G27:J27" si="2">SUM(G28,G31,G32,G33,G34,G35,G36,G37,G38)</f>
        <v>0</v>
      </c>
      <c r="H27" s="266">
        <f t="shared" si="2"/>
        <v>0</v>
      </c>
      <c r="I27" s="266">
        <f t="shared" si="2"/>
        <v>0</v>
      </c>
      <c r="J27" s="266">
        <f t="shared" si="2"/>
        <v>0</v>
      </c>
      <c r="K27" s="9"/>
      <c r="L27" s="9"/>
      <c r="M27" s="9"/>
      <c r="N27" s="9"/>
    </row>
    <row r="28" spans="1:14" ht="15.6">
      <c r="A28" s="9"/>
      <c r="B28" s="249" t="s">
        <v>145</v>
      </c>
      <c r="C28" s="9"/>
      <c r="D28" s="9"/>
      <c r="E28" s="9"/>
      <c r="F28" s="259">
        <f>SUM(F29:F30)</f>
        <v>0</v>
      </c>
      <c r="G28" s="260">
        <f>SUM(G29:G30)</f>
        <v>0</v>
      </c>
      <c r="H28" s="260">
        <f>SUM(H29:H30)</f>
        <v>0</v>
      </c>
      <c r="I28" s="260">
        <f>SUM(I29:I30)</f>
        <v>0</v>
      </c>
      <c r="J28" s="261">
        <f>SUM(J29:J30)</f>
        <v>0</v>
      </c>
      <c r="K28" s="9"/>
      <c r="L28" s="9"/>
      <c r="M28" s="9"/>
      <c r="N28" s="9"/>
    </row>
    <row r="29" spans="1:14">
      <c r="A29" s="9"/>
      <c r="B29" s="9" t="s">
        <v>146</v>
      </c>
      <c r="C29" s="9"/>
      <c r="D29" s="9"/>
      <c r="E29" s="9"/>
      <c r="F29" s="23"/>
      <c r="G29" s="21"/>
      <c r="H29" s="21"/>
      <c r="I29" s="21"/>
      <c r="J29" s="24"/>
      <c r="K29" s="9"/>
      <c r="L29" s="9"/>
      <c r="M29" s="9"/>
      <c r="N29" s="9"/>
    </row>
    <row r="30" spans="1:14" ht="15" thickBot="1">
      <c r="A30" s="9"/>
      <c r="B30" s="9" t="s">
        <v>147</v>
      </c>
      <c r="C30" s="9"/>
      <c r="D30" s="9"/>
      <c r="E30" s="9"/>
      <c r="F30" s="25"/>
      <c r="G30" s="26"/>
      <c r="H30" s="26"/>
      <c r="I30" s="26"/>
      <c r="J30" s="27"/>
      <c r="K30" s="9"/>
      <c r="L30" s="9"/>
      <c r="M30" s="9"/>
      <c r="N30" s="9"/>
    </row>
    <row r="31" spans="1:14" ht="15.6">
      <c r="A31" s="9"/>
      <c r="B31" s="249" t="s">
        <v>148</v>
      </c>
      <c r="C31" s="9"/>
      <c r="D31" s="9"/>
      <c r="E31" s="9"/>
      <c r="F31" s="28"/>
      <c r="G31" s="28"/>
      <c r="H31" s="28"/>
      <c r="I31" s="28"/>
      <c r="J31" s="28"/>
      <c r="K31" s="9"/>
      <c r="L31" s="9"/>
      <c r="M31" s="9"/>
      <c r="N31" s="9"/>
    </row>
    <row r="32" spans="1:14" ht="15.6">
      <c r="A32" s="9"/>
      <c r="B32" s="249" t="s">
        <v>149</v>
      </c>
      <c r="C32" s="9"/>
      <c r="D32" s="9"/>
      <c r="E32" s="9"/>
      <c r="F32" s="21"/>
      <c r="G32" s="21"/>
      <c r="H32" s="21"/>
      <c r="I32" s="21"/>
      <c r="J32" s="21"/>
      <c r="K32" s="9"/>
      <c r="L32" s="9"/>
      <c r="M32" s="9"/>
      <c r="N32" s="9"/>
    </row>
    <row r="33" spans="1:14" ht="15.6">
      <c r="A33" s="9"/>
      <c r="B33" s="249" t="s">
        <v>150</v>
      </c>
      <c r="C33" s="9"/>
      <c r="D33" s="9"/>
      <c r="E33" s="9"/>
      <c r="F33" s="21"/>
      <c r="G33" s="21"/>
      <c r="H33" s="21"/>
      <c r="I33" s="21"/>
      <c r="J33" s="21"/>
      <c r="K33" s="9"/>
      <c r="L33" s="9"/>
      <c r="M33" s="9"/>
      <c r="N33" s="9"/>
    </row>
    <row r="34" spans="1:14" ht="15.6">
      <c r="A34" s="9"/>
      <c r="B34" s="249" t="s">
        <v>151</v>
      </c>
      <c r="C34" s="9"/>
      <c r="D34" s="9"/>
      <c r="E34" s="9"/>
      <c r="F34" s="21"/>
      <c r="G34" s="21"/>
      <c r="H34" s="21"/>
      <c r="I34" s="21"/>
      <c r="J34" s="21"/>
      <c r="K34" s="9"/>
      <c r="L34" s="9"/>
      <c r="M34" s="9"/>
      <c r="N34" s="9"/>
    </row>
    <row r="35" spans="1:14" ht="15.6">
      <c r="A35" s="9"/>
      <c r="B35" s="249" t="s">
        <v>152</v>
      </c>
      <c r="C35" s="9"/>
      <c r="D35" s="9"/>
      <c r="E35" s="9"/>
      <c r="F35" s="21"/>
      <c r="G35" s="21"/>
      <c r="H35" s="21"/>
      <c r="I35" s="21"/>
      <c r="J35" s="21"/>
      <c r="K35" s="9"/>
      <c r="L35" s="9"/>
      <c r="M35" s="9"/>
      <c r="N35" s="9"/>
    </row>
    <row r="36" spans="1:14" ht="15.6">
      <c r="A36" s="9"/>
      <c r="B36" s="249" t="s">
        <v>153</v>
      </c>
      <c r="C36" s="9"/>
      <c r="D36" s="9"/>
      <c r="E36" s="9"/>
      <c r="F36" s="21"/>
      <c r="G36" s="21"/>
      <c r="H36" s="21"/>
      <c r="I36" s="21"/>
      <c r="J36" s="21"/>
      <c r="K36" s="9"/>
      <c r="L36" s="9"/>
      <c r="M36" s="9"/>
      <c r="N36" s="9"/>
    </row>
    <row r="37" spans="1:14" ht="15.6">
      <c r="A37" s="9"/>
      <c r="B37" s="249" t="s">
        <v>154</v>
      </c>
      <c r="C37" s="9"/>
      <c r="D37" s="9"/>
      <c r="E37" s="9"/>
      <c r="F37" s="21"/>
      <c r="G37" s="21"/>
      <c r="H37" s="21"/>
      <c r="I37" s="21"/>
      <c r="J37" s="21"/>
      <c r="K37" s="9"/>
      <c r="L37" s="9"/>
      <c r="M37" s="9"/>
      <c r="N37" s="9"/>
    </row>
    <row r="38" spans="1:14" ht="15.6">
      <c r="A38" s="9"/>
      <c r="B38" s="249" t="s">
        <v>155</v>
      </c>
      <c r="C38" s="9"/>
      <c r="D38" s="9"/>
      <c r="E38" s="9"/>
      <c r="F38" s="21"/>
      <c r="G38" s="21"/>
      <c r="H38" s="21"/>
      <c r="I38" s="21"/>
      <c r="J38" s="21"/>
      <c r="K38" s="9"/>
      <c r="L38" s="9"/>
      <c r="M38" s="9"/>
      <c r="N38" s="9"/>
    </row>
    <row r="39" spans="1:14" ht="15.6">
      <c r="A39" s="9"/>
      <c r="B39" s="249" t="s">
        <v>156</v>
      </c>
      <c r="C39" s="9"/>
      <c r="D39" s="9"/>
      <c r="E39" s="9"/>
      <c r="F39" s="21"/>
      <c r="G39" s="21"/>
      <c r="H39" s="21"/>
      <c r="I39" s="21"/>
      <c r="J39" s="21"/>
      <c r="K39" s="9"/>
      <c r="L39" s="9"/>
      <c r="M39" s="9"/>
      <c r="N39" s="9"/>
    </row>
    <row r="40" spans="1:14" ht="15.6">
      <c r="A40" s="9"/>
      <c r="B40" s="249" t="s">
        <v>157</v>
      </c>
      <c r="C40" s="9"/>
      <c r="D40" s="9"/>
      <c r="E40" s="9"/>
      <c r="F40" s="21"/>
      <c r="G40" s="21"/>
      <c r="H40" s="21"/>
      <c r="I40" s="21"/>
      <c r="J40" s="21"/>
      <c r="K40" s="9"/>
      <c r="L40" s="9"/>
      <c r="M40" s="9"/>
      <c r="N40" s="9"/>
    </row>
    <row r="41" spans="1:14" ht="24.95" customHeight="1" thickBot="1">
      <c r="A41" s="9"/>
      <c r="B41" s="9"/>
      <c r="C41" s="9"/>
      <c r="D41" s="9"/>
      <c r="E41" s="9"/>
      <c r="F41" s="257"/>
      <c r="G41" s="257"/>
      <c r="H41" s="257"/>
      <c r="I41" s="257"/>
      <c r="J41" s="257"/>
      <c r="K41" s="9"/>
      <c r="L41" s="9"/>
      <c r="M41" s="9"/>
      <c r="N41" s="9"/>
    </row>
    <row r="42" spans="1:14" ht="20.100000000000001" customHeight="1" thickBot="1">
      <c r="A42" s="9"/>
      <c r="B42" s="255" t="s">
        <v>158</v>
      </c>
      <c r="C42" s="9"/>
      <c r="D42" s="9"/>
      <c r="E42" s="9"/>
      <c r="F42" s="256">
        <f>SUM(F43:F44,F48:F50)</f>
        <v>0</v>
      </c>
      <c r="G42" s="256">
        <f>SUM(G43:G44,G48:G50)</f>
        <v>0</v>
      </c>
      <c r="H42" s="256">
        <f>SUM(H43:H44,H48:H50)</f>
        <v>0</v>
      </c>
      <c r="I42" s="256">
        <f>SUM(I43:I44,I48:I50)</f>
        <v>0</v>
      </c>
      <c r="J42" s="256">
        <f>SUM(J43:J44,J48:J50)</f>
        <v>0</v>
      </c>
      <c r="K42" s="9"/>
      <c r="L42" s="9"/>
      <c r="M42" s="9"/>
      <c r="N42" s="9"/>
    </row>
    <row r="43" spans="1:14" ht="15.95" thickBot="1">
      <c r="A43" s="9"/>
      <c r="B43" s="249" t="s">
        <v>159</v>
      </c>
      <c r="C43" s="9"/>
      <c r="D43" s="9"/>
      <c r="E43" s="9"/>
      <c r="F43" s="29"/>
      <c r="G43" s="29"/>
      <c r="H43" s="29"/>
      <c r="I43" s="29"/>
      <c r="J43" s="29"/>
      <c r="K43" s="9"/>
      <c r="L43" s="9"/>
      <c r="M43" s="9"/>
      <c r="N43" s="9"/>
    </row>
    <row r="44" spans="1:14" ht="15.6">
      <c r="A44" s="9"/>
      <c r="B44" s="249" t="s">
        <v>160</v>
      </c>
      <c r="C44" s="9"/>
      <c r="D44" s="9"/>
      <c r="E44" s="9"/>
      <c r="F44" s="259">
        <f>SUM(F45:F47)</f>
        <v>0</v>
      </c>
      <c r="G44" s="260">
        <f>SUM(G45:G47)</f>
        <v>0</v>
      </c>
      <c r="H44" s="260">
        <f>SUM(H45:H47)</f>
        <v>0</v>
      </c>
      <c r="I44" s="260">
        <f>SUM(I45:I47)</f>
        <v>0</v>
      </c>
      <c r="J44" s="261">
        <f>SUM(J45:J47)</f>
        <v>0</v>
      </c>
      <c r="K44" s="9"/>
      <c r="L44" s="9"/>
      <c r="M44" s="9"/>
      <c r="N44" s="9"/>
    </row>
    <row r="45" spans="1:14">
      <c r="A45" s="9"/>
      <c r="B45" s="9" t="s">
        <v>161</v>
      </c>
      <c r="C45" s="9"/>
      <c r="D45" s="9"/>
      <c r="E45" s="9"/>
      <c r="F45" s="30"/>
      <c r="G45" s="28"/>
      <c r="H45" s="28"/>
      <c r="I45" s="28"/>
      <c r="J45" s="31"/>
      <c r="K45" s="9"/>
      <c r="L45" s="9"/>
      <c r="M45" s="9"/>
      <c r="N45" s="9"/>
    </row>
    <row r="46" spans="1:14">
      <c r="A46" s="9"/>
      <c r="B46" s="9" t="s">
        <v>162</v>
      </c>
      <c r="C46" s="9"/>
      <c r="D46" s="9"/>
      <c r="E46" s="9"/>
      <c r="F46" s="30"/>
      <c r="G46" s="28"/>
      <c r="H46" s="28"/>
      <c r="I46" s="28"/>
      <c r="J46" s="31"/>
      <c r="K46" s="9"/>
      <c r="L46" s="9"/>
      <c r="M46" s="9"/>
      <c r="N46" s="9"/>
    </row>
    <row r="47" spans="1:14" ht="15" thickBot="1">
      <c r="A47" s="9"/>
      <c r="B47" s="9" t="s">
        <v>163</v>
      </c>
      <c r="C47" s="9"/>
      <c r="D47" s="9"/>
      <c r="E47" s="9"/>
      <c r="F47" s="32"/>
      <c r="G47" s="33"/>
      <c r="H47" s="33"/>
      <c r="I47" s="33"/>
      <c r="J47" s="34"/>
      <c r="K47" s="9"/>
      <c r="L47" s="9"/>
      <c r="M47" s="9"/>
      <c r="N47" s="9"/>
    </row>
    <row r="48" spans="1:14" ht="15.6">
      <c r="A48" s="9"/>
      <c r="B48" s="249" t="s">
        <v>164</v>
      </c>
      <c r="C48" s="9"/>
      <c r="D48" s="9"/>
      <c r="E48" s="9"/>
      <c r="F48" s="28"/>
      <c r="G48" s="28"/>
      <c r="H48" s="28"/>
      <c r="I48" s="28"/>
      <c r="J48" s="28"/>
      <c r="K48" s="9"/>
      <c r="L48" s="9"/>
      <c r="M48" s="9"/>
      <c r="N48" s="9"/>
    </row>
    <row r="49" spans="1:14" ht="15.6">
      <c r="A49" s="9"/>
      <c r="B49" s="249" t="s">
        <v>165</v>
      </c>
      <c r="C49" s="9"/>
      <c r="D49" s="9"/>
      <c r="E49" s="9"/>
      <c r="F49" s="28"/>
      <c r="G49" s="28"/>
      <c r="H49" s="28"/>
      <c r="I49" s="28"/>
      <c r="J49" s="28"/>
      <c r="K49" s="9"/>
      <c r="L49" s="9"/>
      <c r="M49" s="9"/>
      <c r="N49" s="9"/>
    </row>
    <row r="50" spans="1:14" ht="15.6">
      <c r="A50" s="9"/>
      <c r="B50" s="249" t="s">
        <v>166</v>
      </c>
      <c r="C50" s="9"/>
      <c r="D50" s="9"/>
      <c r="E50" s="9"/>
      <c r="F50" s="28"/>
      <c r="G50" s="28"/>
      <c r="H50" s="28"/>
      <c r="I50" s="28"/>
      <c r="J50" s="28"/>
      <c r="K50" s="9"/>
      <c r="L50" s="9"/>
      <c r="M50" s="9"/>
      <c r="N50" s="9"/>
    </row>
    <row r="51" spans="1:14" ht="24.95" customHeight="1" thickBot="1">
      <c r="A51" s="9"/>
      <c r="B51" s="9"/>
      <c r="C51" s="9"/>
      <c r="D51" s="9"/>
      <c r="E51" s="9"/>
      <c r="F51" s="257"/>
      <c r="G51" s="257"/>
      <c r="H51" s="257"/>
      <c r="I51" s="257"/>
      <c r="J51" s="257"/>
      <c r="K51" s="9"/>
      <c r="L51" s="9"/>
      <c r="M51" s="9"/>
      <c r="N51" s="9"/>
    </row>
    <row r="52" spans="1:14" ht="20.100000000000001" customHeight="1" thickBot="1">
      <c r="A52" s="9"/>
      <c r="B52" s="255" t="s">
        <v>167</v>
      </c>
      <c r="C52" s="9"/>
      <c r="D52" s="9"/>
      <c r="E52" s="9"/>
      <c r="F52" s="256">
        <f>SUM(F53:F55,F59:F60,F63)</f>
        <v>0</v>
      </c>
      <c r="G52" s="256">
        <f>SUM(G53:G55,G59:G60,G63)</f>
        <v>0</v>
      </c>
      <c r="H52" s="256">
        <f>SUM(H53:H55,H59:H60,H63)</f>
        <v>0</v>
      </c>
      <c r="I52" s="256">
        <f>SUM(I53:I55,I59:I60,I63)</f>
        <v>0</v>
      </c>
      <c r="J52" s="256">
        <f>SUM(J53:J55,J59:J60,J63)</f>
        <v>0</v>
      </c>
      <c r="K52" s="9"/>
      <c r="L52" s="9"/>
      <c r="M52" s="9"/>
      <c r="N52" s="9"/>
    </row>
    <row r="53" spans="1:14" ht="15.6">
      <c r="A53" s="9"/>
      <c r="B53" s="249" t="s">
        <v>168</v>
      </c>
      <c r="C53" s="9"/>
      <c r="D53" s="9"/>
      <c r="E53" s="9"/>
      <c r="F53" s="28"/>
      <c r="G53" s="28"/>
      <c r="H53" s="28"/>
      <c r="I53" s="28"/>
      <c r="J53" s="28"/>
      <c r="K53" s="9"/>
      <c r="L53" s="9"/>
      <c r="M53" s="9"/>
      <c r="N53" s="9"/>
    </row>
    <row r="54" spans="1:14" ht="15.95" thickBot="1">
      <c r="A54" s="9"/>
      <c r="B54" s="249" t="s">
        <v>169</v>
      </c>
      <c r="C54" s="9"/>
      <c r="D54" s="9"/>
      <c r="E54" s="9"/>
      <c r="F54" s="22"/>
      <c r="G54" s="22"/>
      <c r="H54" s="22"/>
      <c r="I54" s="22"/>
      <c r="J54" s="22"/>
      <c r="K54" s="9"/>
      <c r="L54" s="9"/>
      <c r="M54" s="9"/>
      <c r="N54" s="9"/>
    </row>
    <row r="55" spans="1:14" ht="15.6">
      <c r="A55" s="9"/>
      <c r="B55" s="249" t="s">
        <v>170</v>
      </c>
      <c r="C55" s="9"/>
      <c r="D55" s="9"/>
      <c r="E55" s="9"/>
      <c r="F55" s="259">
        <f>SUM(F56:F58)</f>
        <v>0</v>
      </c>
      <c r="G55" s="260">
        <f>SUM(G56:G58)</f>
        <v>0</v>
      </c>
      <c r="H55" s="260">
        <f t="shared" ref="H55:J55" si="3">SUM(H56:H58)</f>
        <v>0</v>
      </c>
      <c r="I55" s="260">
        <f t="shared" si="3"/>
        <v>0</v>
      </c>
      <c r="J55" s="261">
        <f t="shared" si="3"/>
        <v>0</v>
      </c>
      <c r="K55" s="9"/>
      <c r="L55" s="9"/>
      <c r="M55" s="9"/>
      <c r="N55" s="9"/>
    </row>
    <row r="56" spans="1:14">
      <c r="A56" s="9"/>
      <c r="B56" s="9" t="s">
        <v>171</v>
      </c>
      <c r="C56" s="9"/>
      <c r="D56" s="9"/>
      <c r="E56" s="9"/>
      <c r="F56" s="23"/>
      <c r="G56" s="21"/>
      <c r="H56" s="21"/>
      <c r="I56" s="21"/>
      <c r="J56" s="24"/>
      <c r="K56" s="9"/>
      <c r="L56" s="9"/>
      <c r="M56" s="9"/>
      <c r="N56" s="9"/>
    </row>
    <row r="57" spans="1:14">
      <c r="A57" s="9"/>
      <c r="B57" s="9" t="s">
        <v>172</v>
      </c>
      <c r="C57" s="9"/>
      <c r="D57" s="9"/>
      <c r="E57" s="9"/>
      <c r="F57" s="23"/>
      <c r="G57" s="21"/>
      <c r="H57" s="21"/>
      <c r="I57" s="21"/>
      <c r="J57" s="24"/>
      <c r="K57" s="9"/>
      <c r="L57" s="9"/>
      <c r="M57" s="9"/>
      <c r="N57" s="9"/>
    </row>
    <row r="58" spans="1:14" ht="15" thickBot="1">
      <c r="A58" s="9"/>
      <c r="B58" s="9" t="s">
        <v>173</v>
      </c>
      <c r="C58" s="9"/>
      <c r="D58" s="9"/>
      <c r="E58" s="9"/>
      <c r="F58" s="25"/>
      <c r="G58" s="26"/>
      <c r="H58" s="26"/>
      <c r="I58" s="26"/>
      <c r="J58" s="27"/>
      <c r="K58" s="9"/>
      <c r="L58" s="9"/>
      <c r="M58" s="9"/>
      <c r="N58" s="9"/>
    </row>
    <row r="59" spans="1:14" ht="15.95" thickBot="1">
      <c r="A59" s="9"/>
      <c r="B59" s="249" t="s">
        <v>174</v>
      </c>
      <c r="C59" s="9"/>
      <c r="D59" s="9"/>
      <c r="E59" s="9"/>
      <c r="F59" s="29"/>
      <c r="G59" s="29"/>
      <c r="H59" s="29"/>
      <c r="I59" s="29"/>
      <c r="J59" s="29"/>
      <c r="K59" s="9"/>
      <c r="L59" s="9"/>
      <c r="M59" s="9"/>
      <c r="N59" s="9"/>
    </row>
    <row r="60" spans="1:14" ht="15.6">
      <c r="A60" s="9"/>
      <c r="B60" s="249" t="s">
        <v>175</v>
      </c>
      <c r="C60" s="9"/>
      <c r="D60" s="9"/>
      <c r="E60" s="9"/>
      <c r="F60" s="259">
        <f>SUM(F61:F62)</f>
        <v>0</v>
      </c>
      <c r="G60" s="260">
        <f t="shared" ref="G60:J60" si="4">SUM(G61:G62)</f>
        <v>0</v>
      </c>
      <c r="H60" s="260">
        <f t="shared" si="4"/>
        <v>0</v>
      </c>
      <c r="I60" s="260">
        <f t="shared" si="4"/>
        <v>0</v>
      </c>
      <c r="J60" s="261">
        <f t="shared" si="4"/>
        <v>0</v>
      </c>
      <c r="K60" s="9"/>
      <c r="L60" s="9"/>
      <c r="M60" s="9"/>
      <c r="N60" s="9"/>
    </row>
    <row r="61" spans="1:14">
      <c r="A61" s="9"/>
      <c r="B61" s="9" t="s">
        <v>176</v>
      </c>
      <c r="C61" s="9"/>
      <c r="D61" s="9"/>
      <c r="E61" s="9"/>
      <c r="F61" s="23"/>
      <c r="G61" s="21"/>
      <c r="H61" s="21"/>
      <c r="I61" s="21"/>
      <c r="J61" s="24"/>
      <c r="K61" s="9"/>
      <c r="L61" s="9"/>
      <c r="M61" s="9"/>
      <c r="N61" s="9"/>
    </row>
    <row r="62" spans="1:14" ht="15" thickBot="1">
      <c r="A62" s="9"/>
      <c r="B62" s="9" t="s">
        <v>177</v>
      </c>
      <c r="C62" s="9"/>
      <c r="D62" s="9"/>
      <c r="E62" s="9"/>
      <c r="F62" s="25"/>
      <c r="G62" s="26"/>
      <c r="H62" s="26"/>
      <c r="I62" s="26"/>
      <c r="J62" s="27"/>
      <c r="K62" s="9"/>
      <c r="L62" s="9"/>
      <c r="M62" s="9"/>
      <c r="N62" s="9"/>
    </row>
    <row r="63" spans="1:14" ht="15.6">
      <c r="A63" s="9"/>
      <c r="B63" s="249" t="s">
        <v>140</v>
      </c>
      <c r="C63" s="9"/>
      <c r="D63" s="9"/>
      <c r="E63" s="9"/>
      <c r="F63" s="28"/>
      <c r="G63" s="28"/>
      <c r="H63" s="28"/>
      <c r="I63" s="28"/>
      <c r="J63" s="28"/>
      <c r="K63" s="9"/>
      <c r="L63" s="9"/>
      <c r="M63" s="9"/>
      <c r="N63" s="9"/>
    </row>
    <row r="64" spans="1:14" ht="24.95" customHeight="1" thickBot="1">
      <c r="A64" s="9"/>
      <c r="B64" s="9"/>
      <c r="C64" s="9"/>
      <c r="D64" s="9"/>
      <c r="E64" s="9"/>
      <c r="F64" s="257"/>
      <c r="G64" s="257"/>
      <c r="H64" s="257"/>
      <c r="I64" s="257"/>
      <c r="J64" s="257"/>
      <c r="K64" s="9"/>
      <c r="L64" s="9"/>
      <c r="M64" s="9"/>
      <c r="N64" s="9"/>
    </row>
    <row r="65" spans="1:14" ht="20.100000000000001" customHeight="1" thickBot="1">
      <c r="A65" s="9"/>
      <c r="B65" s="262" t="s">
        <v>178</v>
      </c>
      <c r="C65" s="263"/>
      <c r="D65" s="263"/>
      <c r="E65" s="263"/>
      <c r="F65" s="265">
        <f>F26+F42+F52</f>
        <v>0</v>
      </c>
      <c r="G65" s="265">
        <f t="shared" ref="G65:J65" si="5">G26+G42+G52</f>
        <v>0</v>
      </c>
      <c r="H65" s="265">
        <f t="shared" si="5"/>
        <v>0</v>
      </c>
      <c r="I65" s="265">
        <f t="shared" si="5"/>
        <v>0</v>
      </c>
      <c r="J65" s="265">
        <f t="shared" si="5"/>
        <v>0</v>
      </c>
      <c r="K65" s="9"/>
      <c r="L65" s="9"/>
      <c r="M65" s="9"/>
      <c r="N65" s="9"/>
    </row>
    <row r="66" spans="1:14" ht="48.95" customHeight="1" thickTop="1">
      <c r="A66" s="9"/>
      <c r="B66" s="9"/>
      <c r="C66" s="9"/>
      <c r="D66" s="9"/>
      <c r="E66" s="9"/>
      <c r="F66" s="37" t="str">
        <f>IF(F24=F65,"","Balanç no quadrat. Revisar")</f>
        <v/>
      </c>
      <c r="G66" s="37" t="str">
        <f t="shared" ref="G66:J66" si="6">IF(G24=G65,"","Balanç no quadrat. Revisar")</f>
        <v/>
      </c>
      <c r="H66" s="37" t="str">
        <f t="shared" si="6"/>
        <v/>
      </c>
      <c r="I66" s="37" t="str">
        <f t="shared" si="6"/>
        <v/>
      </c>
      <c r="J66" s="37" t="str">
        <f t="shared" si="6"/>
        <v/>
      </c>
      <c r="K66" s="9"/>
      <c r="L66" s="9"/>
      <c r="M66" s="9"/>
      <c r="N66" s="9"/>
    </row>
    <row r="67" spans="1:14" ht="15.6">
      <c r="A67" s="9"/>
      <c r="B67" s="235" t="s">
        <v>100</v>
      </c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</row>
    <row r="68" spans="1:14">
      <c r="A68" s="9"/>
      <c r="B68" s="317"/>
      <c r="C68" s="317"/>
      <c r="D68" s="317"/>
      <c r="E68" s="317"/>
      <c r="F68" s="317"/>
      <c r="G68" s="317"/>
      <c r="H68" s="317"/>
      <c r="I68" s="317"/>
      <c r="J68" s="317"/>
      <c r="K68" s="9"/>
      <c r="L68" s="9"/>
      <c r="M68" s="9"/>
      <c r="N68" s="9"/>
    </row>
    <row r="69" spans="1:14">
      <c r="A69" s="9"/>
      <c r="B69" s="317"/>
      <c r="C69" s="317"/>
      <c r="D69" s="317"/>
      <c r="E69" s="317"/>
      <c r="F69" s="317"/>
      <c r="G69" s="317"/>
      <c r="H69" s="317"/>
      <c r="I69" s="317"/>
      <c r="J69" s="317"/>
      <c r="K69" s="9"/>
      <c r="L69" s="9"/>
      <c r="M69" s="9"/>
      <c r="N69" s="9"/>
    </row>
    <row r="70" spans="1:14">
      <c r="A70" s="9"/>
      <c r="B70" s="317"/>
      <c r="C70" s="317"/>
      <c r="D70" s="317"/>
      <c r="E70" s="317"/>
      <c r="F70" s="317"/>
      <c r="G70" s="317"/>
      <c r="H70" s="317"/>
      <c r="I70" s="317"/>
      <c r="J70" s="317"/>
      <c r="K70" s="9"/>
      <c r="L70" s="9"/>
      <c r="M70" s="9"/>
      <c r="N70" s="9"/>
    </row>
    <row r="71" spans="1:14">
      <c r="A71" s="9"/>
      <c r="B71" s="317"/>
      <c r="C71" s="317"/>
      <c r="D71" s="317"/>
      <c r="E71" s="317"/>
      <c r="F71" s="317"/>
      <c r="G71" s="317"/>
      <c r="H71" s="317"/>
      <c r="I71" s="317"/>
      <c r="J71" s="317"/>
      <c r="K71" s="9"/>
      <c r="L71" s="9"/>
      <c r="M71" s="9"/>
      <c r="N71" s="9"/>
    </row>
    <row r="72" spans="1:14">
      <c r="A72" s="9"/>
      <c r="B72" s="317"/>
      <c r="C72" s="317"/>
      <c r="D72" s="317"/>
      <c r="E72" s="317"/>
      <c r="F72" s="317"/>
      <c r="G72" s="317"/>
      <c r="H72" s="317"/>
      <c r="I72" s="317"/>
      <c r="J72" s="317"/>
      <c r="K72" s="9"/>
      <c r="L72" s="9"/>
      <c r="M72" s="9"/>
      <c r="N72" s="9"/>
    </row>
    <row r="73" spans="1:14">
      <c r="A73" s="9"/>
      <c r="B73" s="317"/>
      <c r="C73" s="317"/>
      <c r="D73" s="317"/>
      <c r="E73" s="317"/>
      <c r="F73" s="317"/>
      <c r="G73" s="317"/>
      <c r="H73" s="317"/>
      <c r="I73" s="317"/>
      <c r="J73" s="317"/>
      <c r="K73" s="9"/>
      <c r="L73" s="9"/>
      <c r="M73" s="9"/>
      <c r="N73" s="9"/>
    </row>
    <row r="74" spans="1:14">
      <c r="A74" s="9"/>
      <c r="B74" s="317"/>
      <c r="C74" s="317"/>
      <c r="D74" s="317"/>
      <c r="E74" s="317"/>
      <c r="F74" s="317"/>
      <c r="G74" s="317"/>
      <c r="H74" s="317"/>
      <c r="I74" s="317"/>
      <c r="J74" s="317"/>
      <c r="K74" s="9"/>
      <c r="L74" s="9"/>
      <c r="M74" s="9"/>
      <c r="N74" s="9"/>
    </row>
    <row r="75" spans="1:14">
      <c r="A75" s="9"/>
      <c r="B75" s="317"/>
      <c r="C75" s="317"/>
      <c r="D75" s="317"/>
      <c r="E75" s="317"/>
      <c r="F75" s="317"/>
      <c r="G75" s="317"/>
      <c r="H75" s="317"/>
      <c r="I75" s="317"/>
      <c r="J75" s="317"/>
      <c r="K75" s="9"/>
      <c r="L75" s="9"/>
      <c r="M75" s="9"/>
      <c r="N75" s="9"/>
    </row>
    <row r="76" spans="1:14">
      <c r="A76" s="9"/>
      <c r="B76" s="317"/>
      <c r="C76" s="317"/>
      <c r="D76" s="317"/>
      <c r="E76" s="317"/>
      <c r="F76" s="317"/>
      <c r="G76" s="317"/>
      <c r="H76" s="317"/>
      <c r="I76" s="317"/>
      <c r="J76" s="317"/>
      <c r="K76" s="9"/>
      <c r="L76" s="9"/>
      <c r="M76" s="9"/>
      <c r="N76" s="9"/>
    </row>
    <row r="77" spans="1:14">
      <c r="A77" s="9"/>
      <c r="B77" s="317"/>
      <c r="C77" s="317"/>
      <c r="D77" s="317"/>
      <c r="E77" s="317"/>
      <c r="F77" s="317"/>
      <c r="G77" s="317"/>
      <c r="H77" s="317"/>
      <c r="I77" s="317"/>
      <c r="J77" s="317"/>
      <c r="K77" s="9"/>
      <c r="L77" s="9"/>
      <c r="M77" s="9"/>
      <c r="N77" s="9"/>
    </row>
    <row r="78" spans="1:14">
      <c r="A78" s="9"/>
      <c r="B78" s="317"/>
      <c r="C78" s="317"/>
      <c r="D78" s="317"/>
      <c r="E78" s="317"/>
      <c r="F78" s="317"/>
      <c r="G78" s="317"/>
      <c r="H78" s="317"/>
      <c r="I78" s="317"/>
      <c r="J78" s="317"/>
      <c r="K78" s="9"/>
      <c r="L78" s="9"/>
      <c r="M78" s="9"/>
      <c r="N78" s="9"/>
    </row>
    <row r="79" spans="1:14">
      <c r="A79" s="9"/>
      <c r="B79" s="317"/>
      <c r="C79" s="317"/>
      <c r="D79" s="317"/>
      <c r="E79" s="317"/>
      <c r="F79" s="317"/>
      <c r="G79" s="317"/>
      <c r="H79" s="317"/>
      <c r="I79" s="317"/>
      <c r="J79" s="317"/>
      <c r="K79" s="9"/>
      <c r="L79" s="9"/>
      <c r="M79" s="9"/>
      <c r="N79" s="9"/>
    </row>
    <row r="80" spans="1:14">
      <c r="A80" s="9"/>
      <c r="B80" s="267"/>
      <c r="C80" s="267"/>
      <c r="D80" s="267"/>
      <c r="E80" s="267"/>
      <c r="F80" s="267"/>
      <c r="G80" s="267"/>
      <c r="H80" s="267"/>
      <c r="I80" s="267"/>
      <c r="J80" s="267"/>
      <c r="K80" s="9"/>
      <c r="L80" s="9"/>
      <c r="M80" s="9"/>
      <c r="N80" s="9"/>
    </row>
    <row r="81" spans="1:14">
      <c r="A81" s="9"/>
      <c r="B81" s="9"/>
      <c r="C81" s="9"/>
      <c r="D81" s="9"/>
      <c r="E81" s="9"/>
      <c r="F81" s="37"/>
      <c r="G81" s="37"/>
      <c r="H81" s="37"/>
      <c r="I81" s="37"/>
      <c r="J81" s="37"/>
      <c r="K81" s="9"/>
      <c r="L81" s="9"/>
      <c r="M81" s="9"/>
      <c r="N81" s="9"/>
    </row>
    <row r="82" spans="1:14" hidden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</row>
    <row r="83" spans="1:14" ht="18" hidden="1">
      <c r="A83" s="9"/>
      <c r="B83" s="9"/>
      <c r="C83" s="9"/>
      <c r="D83" s="38" t="s">
        <v>179</v>
      </c>
      <c r="E83" s="38" t="s">
        <v>180</v>
      </c>
      <c r="F83" s="39">
        <v>2023</v>
      </c>
      <c r="G83" s="39">
        <v>2024</v>
      </c>
      <c r="H83" s="39">
        <v>2025</v>
      </c>
      <c r="I83" s="39">
        <v>2026</v>
      </c>
      <c r="J83" s="39">
        <v>2027</v>
      </c>
      <c r="K83" s="9"/>
      <c r="L83" s="9"/>
      <c r="M83" s="9"/>
      <c r="N83" s="9"/>
    </row>
    <row r="84" spans="1:14" hidden="1">
      <c r="A84" s="9"/>
      <c r="B84" s="9"/>
      <c r="C84" s="9"/>
      <c r="D84" s="40" t="s">
        <v>181</v>
      </c>
      <c r="E84" s="41" t="s">
        <v>182</v>
      </c>
      <c r="F84" s="42" t="e">
        <f>F22/F52</f>
        <v>#DIV/0!</v>
      </c>
      <c r="G84" s="42" t="e">
        <f t="shared" ref="G84:J84" si="7">G22/G52</f>
        <v>#DIV/0!</v>
      </c>
      <c r="H84" s="42" t="e">
        <f t="shared" si="7"/>
        <v>#DIV/0!</v>
      </c>
      <c r="I84" s="42" t="e">
        <f t="shared" si="7"/>
        <v>#DIV/0!</v>
      </c>
      <c r="J84" s="42" t="e">
        <f t="shared" si="7"/>
        <v>#DIV/0!</v>
      </c>
      <c r="K84" s="9"/>
      <c r="L84" s="9"/>
      <c r="M84" s="9"/>
      <c r="N84" s="9"/>
    </row>
    <row r="85" spans="1:14" hidden="1">
      <c r="A85" s="9"/>
      <c r="B85" s="9"/>
      <c r="C85" s="9"/>
      <c r="D85" s="40" t="s">
        <v>183</v>
      </c>
      <c r="E85" s="41" t="s">
        <v>184</v>
      </c>
      <c r="F85" s="42" t="e">
        <f>SUM(F16:F22)/F52</f>
        <v>#DIV/0!</v>
      </c>
      <c r="G85" s="42" t="e">
        <f t="shared" ref="G85:J85" si="8">SUM(G16:G22)/G52</f>
        <v>#DIV/0!</v>
      </c>
      <c r="H85" s="42" t="e">
        <f t="shared" si="8"/>
        <v>#DIV/0!</v>
      </c>
      <c r="I85" s="42" t="e">
        <f t="shared" si="8"/>
        <v>#DIV/0!</v>
      </c>
      <c r="J85" s="42" t="e">
        <f t="shared" si="8"/>
        <v>#DIV/0!</v>
      </c>
      <c r="K85" s="9"/>
      <c r="L85" s="9"/>
      <c r="M85" s="9"/>
      <c r="N85" s="9"/>
    </row>
    <row r="86" spans="1:14" hidden="1">
      <c r="A86" s="9"/>
      <c r="B86" s="9"/>
      <c r="C86" s="9"/>
      <c r="D86" s="40" t="s">
        <v>185</v>
      </c>
      <c r="E86" s="41" t="s">
        <v>186</v>
      </c>
      <c r="F86" s="42" t="e">
        <f>F12/F52</f>
        <v>#DIV/0!</v>
      </c>
      <c r="G86" s="42" t="e">
        <f t="shared" ref="G86:J86" si="9">G12/G52</f>
        <v>#DIV/0!</v>
      </c>
      <c r="H86" s="42" t="e">
        <f t="shared" si="9"/>
        <v>#DIV/0!</v>
      </c>
      <c r="I86" s="42" t="e">
        <f t="shared" si="9"/>
        <v>#DIV/0!</v>
      </c>
      <c r="J86" s="42" t="e">
        <f t="shared" si="9"/>
        <v>#DIV/0!</v>
      </c>
      <c r="K86" s="9"/>
      <c r="L86" s="9"/>
      <c r="M86" s="9"/>
      <c r="N86" s="9"/>
    </row>
    <row r="87" spans="1:14" hidden="1">
      <c r="A87" s="9"/>
      <c r="B87" s="9"/>
      <c r="C87" s="9"/>
      <c r="D87" s="40" t="s">
        <v>187</v>
      </c>
      <c r="E87" s="41" t="s">
        <v>186</v>
      </c>
      <c r="F87" s="42" t="e">
        <f>F24/(F42+F52)</f>
        <v>#DIV/0!</v>
      </c>
      <c r="G87" s="42" t="e">
        <f t="shared" ref="G87:J87" si="10">G24/(G42+G52)</f>
        <v>#DIV/0!</v>
      </c>
      <c r="H87" s="42" t="e">
        <f t="shared" si="10"/>
        <v>#DIV/0!</v>
      </c>
      <c r="I87" s="42" t="e">
        <f t="shared" si="10"/>
        <v>#DIV/0!</v>
      </c>
      <c r="J87" s="42" t="e">
        <f t="shared" si="10"/>
        <v>#DIV/0!</v>
      </c>
      <c r="K87" s="9"/>
      <c r="L87" s="9"/>
      <c r="M87" s="9"/>
      <c r="N87" s="9"/>
    </row>
    <row r="88" spans="1:14" hidden="1">
      <c r="A88" s="9"/>
      <c r="B88" s="9"/>
      <c r="C88" s="9"/>
      <c r="D88" s="40" t="s">
        <v>188</v>
      </c>
      <c r="E88" s="41" t="s">
        <v>189</v>
      </c>
      <c r="F88" s="42" t="e">
        <f>(F42+F52)/F65</f>
        <v>#DIV/0!</v>
      </c>
      <c r="G88" s="42" t="e">
        <f t="shared" ref="G88:J88" si="11">(G42+G52)/G65</f>
        <v>#DIV/0!</v>
      </c>
      <c r="H88" s="42" t="e">
        <f t="shared" si="11"/>
        <v>#DIV/0!</v>
      </c>
      <c r="I88" s="42" t="e">
        <f t="shared" si="11"/>
        <v>#DIV/0!</v>
      </c>
      <c r="J88" s="42" t="e">
        <f t="shared" si="11"/>
        <v>#DIV/0!</v>
      </c>
      <c r="K88" s="9"/>
      <c r="L88" s="9"/>
      <c r="M88" s="9"/>
      <c r="N88" s="9"/>
    </row>
    <row r="89" spans="1:14" hidden="1">
      <c r="A89" s="9"/>
      <c r="B89" s="9"/>
      <c r="C89" s="9"/>
      <c r="D89" s="40" t="s">
        <v>190</v>
      </c>
      <c r="E89" s="41" t="s">
        <v>191</v>
      </c>
      <c r="F89" s="42" t="e">
        <f>F52/(F42+F52)</f>
        <v>#DIV/0!</v>
      </c>
      <c r="G89" s="42" t="e">
        <f t="shared" ref="G89:J89" si="12">G52/(G42+G52)</f>
        <v>#DIV/0!</v>
      </c>
      <c r="H89" s="42" t="e">
        <f t="shared" si="12"/>
        <v>#DIV/0!</v>
      </c>
      <c r="I89" s="42" t="e">
        <f t="shared" si="12"/>
        <v>#DIV/0!</v>
      </c>
      <c r="J89" s="42" t="e">
        <f t="shared" si="12"/>
        <v>#DIV/0!</v>
      </c>
      <c r="K89" s="9"/>
      <c r="L89" s="9"/>
      <c r="M89" s="9"/>
      <c r="N89" s="9"/>
    </row>
    <row r="90" spans="1:14" hidden="1">
      <c r="A90" s="9"/>
      <c r="B90" s="9"/>
      <c r="C90" s="9"/>
      <c r="D90" s="40" t="s">
        <v>192</v>
      </c>
      <c r="E90" s="41" t="s">
        <v>193</v>
      </c>
      <c r="F90" s="43">
        <f>F12-F52</f>
        <v>0</v>
      </c>
      <c r="G90" s="43">
        <f t="shared" ref="G90:J90" si="13">G12-G52</f>
        <v>0</v>
      </c>
      <c r="H90" s="43">
        <f t="shared" si="13"/>
        <v>0</v>
      </c>
      <c r="I90" s="43">
        <f t="shared" si="13"/>
        <v>0</v>
      </c>
      <c r="J90" s="43">
        <f t="shared" si="13"/>
        <v>0</v>
      </c>
      <c r="K90" s="9"/>
      <c r="L90" s="9"/>
      <c r="M90" s="9"/>
      <c r="N90" s="9"/>
    </row>
    <row r="91" spans="1:14" hidden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</row>
    <row r="92" spans="1:14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</row>
    <row r="93" spans="1:14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</row>
    <row r="94" spans="1:14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</row>
    <row r="95" spans="1:14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</row>
    <row r="96" spans="1:14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</row>
    <row r="97" spans="1:14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</row>
    <row r="98" spans="1:14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</row>
    <row r="99" spans="1:14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</row>
  </sheetData>
  <sheetProtection algorithmName="SHA-512" hashValue="97xchux/A3xkrH73zUi634bjgs9vr/sJ6uE7eq08PtUAlmF46GVZaRy8c9O7vIPUKX87MyrwNjeog6gVx6TgOg==" saltValue="Da4xz8tfEcTBJXKZNshJZQ==" spinCount="100000" sheet="1" objects="1" scenarios="1"/>
  <mergeCells count="1">
    <mergeCell ref="B68:J79"/>
  </mergeCells>
  <conditionalFormatting sqref="F84:J84">
    <cfRule type="cellIs" dxfId="6" priority="8" operator="between">
      <formula>0.2</formula>
      <formula>0.4</formula>
    </cfRule>
  </conditionalFormatting>
  <conditionalFormatting sqref="F85:J85">
    <cfRule type="cellIs" dxfId="5" priority="7" operator="between">
      <formula>0.8</formula>
      <formula>1.2</formula>
    </cfRule>
  </conditionalFormatting>
  <conditionalFormatting sqref="F86:J87">
    <cfRule type="cellIs" dxfId="4" priority="5" operator="between">
      <formula>1.5</formula>
      <formula>2</formula>
    </cfRule>
  </conditionalFormatting>
  <conditionalFormatting sqref="F88:J88">
    <cfRule type="cellIs" dxfId="3" priority="4" operator="between">
      <formula>0.4</formula>
      <formula>0.6</formula>
    </cfRule>
  </conditionalFormatting>
  <conditionalFormatting sqref="F89:J89">
    <cfRule type="cellIs" dxfId="2" priority="3" operator="between">
      <formula>0.2</formula>
      <formula>0.5</formula>
    </cfRule>
  </conditionalFormatting>
  <conditionalFormatting sqref="F90:J90">
    <cfRule type="cellIs" dxfId="1" priority="1" operator="lessThan">
      <formula>0</formula>
    </cfRule>
    <cfRule type="cellIs" dxfId="0" priority="2" operator="greaterThan">
      <formula>0</formula>
    </cfRule>
  </conditionalFormatting>
  <pageMargins left="0.27559055118110237" right="0.25" top="0.43307086614173229" bottom="0.43307086614173229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90"/>
  <sheetViews>
    <sheetView topLeftCell="A73" zoomScale="75" zoomScaleNormal="75" workbookViewId="0">
      <selection activeCell="C66" sqref="C66"/>
    </sheetView>
  </sheetViews>
  <sheetFormatPr defaultColWidth="11.42578125" defaultRowHeight="14.45"/>
  <cols>
    <col min="1" max="1" width="33.5703125" customWidth="1"/>
    <col min="2" max="2" width="12" bestFit="1" customWidth="1"/>
    <col min="3" max="3" width="14.28515625" customWidth="1"/>
  </cols>
  <sheetData>
    <row r="1" spans="1:2">
      <c r="A1" t="s">
        <v>194</v>
      </c>
      <c r="B1" t="e">
        <f>#REF!</f>
        <v>#REF!</v>
      </c>
    </row>
    <row r="2" spans="1:2">
      <c r="A2" t="s">
        <v>195</v>
      </c>
      <c r="B2" t="e">
        <f>#REF!</f>
        <v>#REF!</v>
      </c>
    </row>
    <row r="3" spans="1:2">
      <c r="A3" t="s">
        <v>196</v>
      </c>
      <c r="B3" t="e">
        <f>#REF!</f>
        <v>#REF!</v>
      </c>
    </row>
    <row r="4" spans="1:2">
      <c r="A4" t="s">
        <v>197</v>
      </c>
      <c r="B4" s="1" t="e">
        <f>#REF!</f>
        <v>#REF!</v>
      </c>
    </row>
    <row r="5" spans="1:2">
      <c r="A5" t="s">
        <v>198</v>
      </c>
      <c r="B5" t="e">
        <f>#REF!</f>
        <v>#REF!</v>
      </c>
    </row>
    <row r="6" spans="1:2">
      <c r="A6" t="s">
        <v>199</v>
      </c>
      <c r="B6" t="e">
        <f>#REF!</f>
        <v>#REF!</v>
      </c>
    </row>
    <row r="7" spans="1:2">
      <c r="A7" t="s">
        <v>200</v>
      </c>
      <c r="B7" t="e">
        <f>#REF!</f>
        <v>#REF!</v>
      </c>
    </row>
    <row r="8" spans="1:2">
      <c r="A8" t="s">
        <v>201</v>
      </c>
      <c r="B8" s="1" t="e">
        <f>#REF!</f>
        <v>#REF!</v>
      </c>
    </row>
    <row r="9" spans="1:2">
      <c r="A9" t="s">
        <v>202</v>
      </c>
      <c r="B9" t="e">
        <f>#REF!</f>
        <v>#REF!</v>
      </c>
    </row>
    <row r="10" spans="1:2">
      <c r="A10" t="s">
        <v>203</v>
      </c>
      <c r="B10" t="e">
        <f>#REF!</f>
        <v>#REF!</v>
      </c>
    </row>
    <row r="11" spans="1:2">
      <c r="A11" t="s">
        <v>204</v>
      </c>
      <c r="B11" t="e">
        <f>#REF!</f>
        <v>#REF!</v>
      </c>
    </row>
    <row r="12" spans="1:2">
      <c r="A12" t="s">
        <v>205</v>
      </c>
      <c r="B12" t="s">
        <v>206</v>
      </c>
    </row>
    <row r="13" spans="1:2">
      <c r="A13" t="s">
        <v>207</v>
      </c>
      <c r="B13" t="e">
        <f>#REF!</f>
        <v>#REF!</v>
      </c>
    </row>
    <row r="14" spans="1:2">
      <c r="A14" t="s">
        <v>208</v>
      </c>
    </row>
    <row r="15" spans="1:2">
      <c r="A15" t="s">
        <v>209</v>
      </c>
      <c r="B15" t="e">
        <f>#REF!</f>
        <v>#REF!</v>
      </c>
    </row>
    <row r="16" spans="1:2">
      <c r="A16" t="s">
        <v>210</v>
      </c>
    </row>
    <row r="17" spans="1:2">
      <c r="A17" t="s">
        <v>211</v>
      </c>
    </row>
    <row r="18" spans="1:2">
      <c r="A18" t="s">
        <v>212</v>
      </c>
    </row>
    <row r="19" spans="1:2">
      <c r="A19" t="s">
        <v>213</v>
      </c>
    </row>
    <row r="20" spans="1:2">
      <c r="A20" t="s">
        <v>214</v>
      </c>
    </row>
    <row r="21" spans="1:2">
      <c r="A21" t="s">
        <v>215</v>
      </c>
    </row>
    <row r="22" spans="1:2">
      <c r="A22" t="s">
        <v>216</v>
      </c>
    </row>
    <row r="23" spans="1:2">
      <c r="A23" t="s">
        <v>217</v>
      </c>
    </row>
    <row r="24" spans="1:2">
      <c r="A24" t="s">
        <v>218</v>
      </c>
      <c r="B24" s="2" t="e">
        <f>IF(#REF!=0,"",#REF!)</f>
        <v>#REF!</v>
      </c>
    </row>
    <row r="25" spans="1:2">
      <c r="A25" t="s">
        <v>219</v>
      </c>
    </row>
    <row r="26" spans="1:2">
      <c r="A26" t="s">
        <v>220</v>
      </c>
      <c r="B26" s="2" t="e">
        <f>IF(#REF!=0,"",#REF!)</f>
        <v>#REF!</v>
      </c>
    </row>
    <row r="27" spans="1:2">
      <c r="A27" t="s">
        <v>221</v>
      </c>
      <c r="B27" s="2" t="e">
        <f>IF(#REF!=0,"",#REF!)</f>
        <v>#REF!</v>
      </c>
    </row>
    <row r="28" spans="1:2">
      <c r="A28" t="s">
        <v>222</v>
      </c>
    </row>
    <row r="29" spans="1:2">
      <c r="A29" t="s">
        <v>223</v>
      </c>
    </row>
    <row r="30" spans="1:2">
      <c r="A30" t="s">
        <v>224</v>
      </c>
    </row>
    <row r="31" spans="1:2">
      <c r="A31" t="s">
        <v>225</v>
      </c>
    </row>
    <row r="32" spans="1:2">
      <c r="A32" t="s">
        <v>226</v>
      </c>
    </row>
    <row r="33" spans="1:11">
      <c r="A33" t="s">
        <v>227</v>
      </c>
      <c r="B33" t="e">
        <f>#REF!</f>
        <v>#REF!</v>
      </c>
      <c r="C33" s="2">
        <v>41274</v>
      </c>
    </row>
    <row r="34" spans="1:11">
      <c r="A34" t="s">
        <v>227</v>
      </c>
      <c r="B34" t="e">
        <f>#REF!</f>
        <v>#REF!</v>
      </c>
      <c r="C34" s="2">
        <v>41639</v>
      </c>
    </row>
    <row r="35" spans="1:11">
      <c r="A35" t="s">
        <v>227</v>
      </c>
      <c r="B35" t="e">
        <f>#REF!</f>
        <v>#REF!</v>
      </c>
      <c r="C35" s="2">
        <v>42004</v>
      </c>
    </row>
    <row r="36" spans="1:11">
      <c r="A36" t="s">
        <v>228</v>
      </c>
      <c r="B36" t="e">
        <f>#REF!</f>
        <v>#REF!</v>
      </c>
      <c r="C36" t="e">
        <f>IF(#REF!=CSV!B36,#REF!,IF(#REF!=CSV!B36,#REF!,IF(#REF!=CSV!B36,#REF!,IF(#REF!=CSV!B36,#REF!,IF(#REF!=CSV!B36,#REF!,IF(#REF!=CSV!B36,#REF!,IF(#REF!=CSV!B36,#REF!,IF(#REF!=CSV!B36,#REF!,""))))))))</f>
        <v>#REF!</v>
      </c>
      <c r="D36" t="e">
        <f>#REF!</f>
        <v>#REF!</v>
      </c>
      <c r="E36" t="e">
        <f>IF(#REF!=CSV!B36,#REF!,IF(#REF!=CSV!B36,#REF!,IF(#REF!=CSV!B36,#REF!,IF(#REF!=CSV!B36,#REF!,IF(#REF!=CSV!B36,#REF!,IF(#REF!=CSV!B36,#REF!,IF(#REF!=CSV!B36,#REF!,IF(#REF!=CSV!B36,#REF!,""))))))))</f>
        <v>#REF!</v>
      </c>
      <c r="I36" t="e">
        <f>#REF!</f>
        <v>#REF!</v>
      </c>
      <c r="K36" t="e">
        <f>#REF!</f>
        <v>#REF!</v>
      </c>
    </row>
    <row r="37" spans="1:11">
      <c r="A37" t="s">
        <v>229</v>
      </c>
      <c r="B37" t="e">
        <f>#REF!</f>
        <v>#REF!</v>
      </c>
      <c r="C37" t="e">
        <f>IF(#REF!=CSV!B37,#REF!,IF(#REF!=CSV!B37,#REF!,IF(#REF!=CSV!B37,#REF!,IF(#REF!=CSV!B37,#REF!,IF(#REF!=CSV!B37,#REF!,IF(#REF!=CSV!B37,#REF!,IF(#REF!=CSV!B37,#REF!,IF(#REF!=CSV!B37,#REF!,""))))))))</f>
        <v>#REF!</v>
      </c>
      <c r="D37" t="e">
        <f>#REF!</f>
        <v>#REF!</v>
      </c>
      <c r="E37" t="e">
        <f>IF(#REF!=CSV!B37,#REF!,IF(#REF!=CSV!B37,#REF!,IF(#REF!=CSV!B37,#REF!,IF(#REF!=CSV!B37,#REF!,IF(#REF!=CSV!B37,#REF!,IF(#REF!=CSV!B37,#REF!,IF(#REF!=CSV!B37,#REF!,IF(#REF!=CSV!B37,#REF!,""))))))))</f>
        <v>#REF!</v>
      </c>
      <c r="I37" t="e">
        <f>#REF!</f>
        <v>#REF!</v>
      </c>
      <c r="K37" t="e">
        <f>#REF!</f>
        <v>#REF!</v>
      </c>
    </row>
    <row r="38" spans="1:11">
      <c r="A38" t="s">
        <v>230</v>
      </c>
      <c r="B38" t="e">
        <f>#REF!</f>
        <v>#REF!</v>
      </c>
      <c r="C38" t="e">
        <f>#REF!</f>
        <v>#REF!</v>
      </c>
      <c r="D38" t="e">
        <f>#REF!</f>
        <v>#REF!</v>
      </c>
      <c r="E38" s="3" t="e">
        <f>#REF!</f>
        <v>#REF!</v>
      </c>
      <c r="F38" t="e">
        <f>#REF!</f>
        <v>#REF!</v>
      </c>
      <c r="G38" t="e">
        <f>#REF!</f>
        <v>#REF!</v>
      </c>
      <c r="H38" t="e">
        <f>#REF!</f>
        <v>#REF!</v>
      </c>
    </row>
    <row r="39" spans="1:11">
      <c r="A39" t="s">
        <v>230</v>
      </c>
      <c r="B39" t="e">
        <f>#REF!</f>
        <v>#REF!</v>
      </c>
      <c r="C39" t="e">
        <f>#REF!</f>
        <v>#REF!</v>
      </c>
      <c r="D39" t="e">
        <f>#REF!</f>
        <v>#REF!</v>
      </c>
      <c r="E39" s="3" t="e">
        <f>#REF!</f>
        <v>#REF!</v>
      </c>
      <c r="F39" t="e">
        <f>#REF!</f>
        <v>#REF!</v>
      </c>
      <c r="G39" t="e">
        <f>#REF!</f>
        <v>#REF!</v>
      </c>
      <c r="H39" t="e">
        <f>#REF!</f>
        <v>#REF!</v>
      </c>
    </row>
    <row r="40" spans="1:11">
      <c r="A40" t="s">
        <v>230</v>
      </c>
      <c r="B40" t="e">
        <f>#REF!</f>
        <v>#REF!</v>
      </c>
      <c r="C40" t="e">
        <f>#REF!</f>
        <v>#REF!</v>
      </c>
      <c r="D40" t="e">
        <f>#REF!</f>
        <v>#REF!</v>
      </c>
      <c r="E40" s="3" t="e">
        <f>#REF!</f>
        <v>#REF!</v>
      </c>
      <c r="F40" t="e">
        <f>#REF!</f>
        <v>#REF!</v>
      </c>
      <c r="G40" t="e">
        <f>#REF!</f>
        <v>#REF!</v>
      </c>
      <c r="H40" t="e">
        <f>#REF!</f>
        <v>#REF!</v>
      </c>
    </row>
    <row r="41" spans="1:11">
      <c r="A41" t="s">
        <v>230</v>
      </c>
      <c r="B41" t="e">
        <f>#REF!</f>
        <v>#REF!</v>
      </c>
      <c r="C41" t="e">
        <f>#REF!</f>
        <v>#REF!</v>
      </c>
      <c r="D41" t="e">
        <f>#REF!</f>
        <v>#REF!</v>
      </c>
      <c r="E41" s="3" t="e">
        <f>#REF!</f>
        <v>#REF!</v>
      </c>
      <c r="F41" t="e">
        <f>#REF!</f>
        <v>#REF!</v>
      </c>
      <c r="G41" t="e">
        <f>#REF!</f>
        <v>#REF!</v>
      </c>
      <c r="H41" t="e">
        <f>#REF!</f>
        <v>#REF!</v>
      </c>
    </row>
    <row r="42" spans="1:11">
      <c r="A42" t="s">
        <v>230</v>
      </c>
      <c r="B42" t="e">
        <f>#REF!</f>
        <v>#REF!</v>
      </c>
      <c r="C42" t="e">
        <f>#REF!</f>
        <v>#REF!</v>
      </c>
      <c r="D42" t="e">
        <f>#REF!</f>
        <v>#REF!</v>
      </c>
      <c r="E42" s="3" t="e">
        <f>#REF!</f>
        <v>#REF!</v>
      </c>
      <c r="F42" t="e">
        <f>#REF!</f>
        <v>#REF!</v>
      </c>
      <c r="G42" t="e">
        <f>#REF!</f>
        <v>#REF!</v>
      </c>
      <c r="H42" t="e">
        <f>#REF!</f>
        <v>#REF!</v>
      </c>
    </row>
    <row r="43" spans="1:11">
      <c r="A43" t="s">
        <v>230</v>
      </c>
      <c r="B43" t="e">
        <f>#REF!</f>
        <v>#REF!</v>
      </c>
      <c r="C43" t="e">
        <f>#REF!</f>
        <v>#REF!</v>
      </c>
      <c r="D43" t="e">
        <f>#REF!</f>
        <v>#REF!</v>
      </c>
      <c r="E43" s="3" t="e">
        <f>#REF!</f>
        <v>#REF!</v>
      </c>
      <c r="F43" t="e">
        <f>#REF!</f>
        <v>#REF!</v>
      </c>
      <c r="G43" t="e">
        <f>#REF!</f>
        <v>#REF!</v>
      </c>
      <c r="H43" t="e">
        <f>#REF!</f>
        <v>#REF!</v>
      </c>
    </row>
    <row r="44" spans="1:11">
      <c r="A44" t="s">
        <v>230</v>
      </c>
      <c r="B44" t="e">
        <f>#REF!</f>
        <v>#REF!</v>
      </c>
      <c r="C44" t="e">
        <f>#REF!</f>
        <v>#REF!</v>
      </c>
      <c r="D44" t="e">
        <f>#REF!</f>
        <v>#REF!</v>
      </c>
      <c r="E44" s="3" t="e">
        <f>#REF!</f>
        <v>#REF!</v>
      </c>
      <c r="F44" t="e">
        <f>#REF!</f>
        <v>#REF!</v>
      </c>
      <c r="G44" t="e">
        <f>#REF!</f>
        <v>#REF!</v>
      </c>
      <c r="H44" t="e">
        <f>#REF!</f>
        <v>#REF!</v>
      </c>
    </row>
    <row r="45" spans="1:11">
      <c r="A45" t="s">
        <v>231</v>
      </c>
      <c r="B45" t="e">
        <f>#REF!</f>
        <v>#REF!</v>
      </c>
      <c r="C45" t="e">
        <f>#REF!</f>
        <v>#REF!</v>
      </c>
      <c r="D45" t="e">
        <f>#REF!</f>
        <v>#REF!</v>
      </c>
      <c r="G45" t="e">
        <f>#REF!</f>
        <v>#REF!</v>
      </c>
      <c r="H45" t="e">
        <f>#REF!</f>
        <v>#REF!</v>
      </c>
      <c r="I45" s="4" t="e">
        <f>#REF!</f>
        <v>#REF!</v>
      </c>
    </row>
    <row r="46" spans="1:11">
      <c r="A46" t="s">
        <v>231</v>
      </c>
      <c r="B46" t="e">
        <f>#REF!</f>
        <v>#REF!</v>
      </c>
      <c r="C46" t="e">
        <f>#REF!</f>
        <v>#REF!</v>
      </c>
      <c r="D46" t="e">
        <f>#REF!</f>
        <v>#REF!</v>
      </c>
      <c r="G46" t="e">
        <f>#REF!</f>
        <v>#REF!</v>
      </c>
      <c r="H46" t="e">
        <f>#REF!</f>
        <v>#REF!</v>
      </c>
      <c r="I46" s="4" t="e">
        <f>#REF!</f>
        <v>#REF!</v>
      </c>
    </row>
    <row r="47" spans="1:11">
      <c r="A47" t="s">
        <v>231</v>
      </c>
      <c r="B47" t="e">
        <f>#REF!</f>
        <v>#REF!</v>
      </c>
      <c r="C47" t="e">
        <f>#REF!</f>
        <v>#REF!</v>
      </c>
      <c r="D47" t="e">
        <f>#REF!</f>
        <v>#REF!</v>
      </c>
      <c r="G47" t="e">
        <f>#REF!</f>
        <v>#REF!</v>
      </c>
      <c r="H47" t="e">
        <f>#REF!</f>
        <v>#REF!</v>
      </c>
      <c r="I47" s="4" t="e">
        <f>#REF!</f>
        <v>#REF!</v>
      </c>
    </row>
    <row r="48" spans="1:11">
      <c r="A48" t="s">
        <v>231</v>
      </c>
      <c r="B48" t="e">
        <f>#REF!</f>
        <v>#REF!</v>
      </c>
      <c r="C48" t="e">
        <f>#REF!</f>
        <v>#REF!</v>
      </c>
      <c r="D48" t="e">
        <f>#REF!</f>
        <v>#REF!</v>
      </c>
      <c r="G48" t="e">
        <f>#REF!</f>
        <v>#REF!</v>
      </c>
      <c r="H48" t="e">
        <f>#REF!</f>
        <v>#REF!</v>
      </c>
      <c r="I48" s="4" t="e">
        <f>#REF!</f>
        <v>#REF!</v>
      </c>
    </row>
    <row r="49" spans="1:9">
      <c r="A49" t="s">
        <v>231</v>
      </c>
      <c r="B49" t="e">
        <f>#REF!</f>
        <v>#REF!</v>
      </c>
      <c r="C49" t="e">
        <f>#REF!</f>
        <v>#REF!</v>
      </c>
      <c r="D49" t="e">
        <f>#REF!</f>
        <v>#REF!</v>
      </c>
      <c r="G49" t="e">
        <f>#REF!</f>
        <v>#REF!</v>
      </c>
      <c r="H49" t="e">
        <f>#REF!</f>
        <v>#REF!</v>
      </c>
      <c r="I49" s="4" t="e">
        <f>#REF!</f>
        <v>#REF!</v>
      </c>
    </row>
    <row r="50" spans="1:9">
      <c r="A50" t="s">
        <v>231</v>
      </c>
      <c r="B50" t="e">
        <f>#REF!</f>
        <v>#REF!</v>
      </c>
      <c r="C50" t="e">
        <f>#REF!</f>
        <v>#REF!</v>
      </c>
      <c r="D50" t="e">
        <f>#REF!</f>
        <v>#REF!</v>
      </c>
      <c r="G50" t="e">
        <f>#REF!</f>
        <v>#REF!</v>
      </c>
      <c r="H50" t="e">
        <f>#REF!</f>
        <v>#REF!</v>
      </c>
      <c r="I50" s="4" t="e">
        <f>#REF!</f>
        <v>#REF!</v>
      </c>
    </row>
    <row r="51" spans="1:9">
      <c r="A51" t="s">
        <v>231</v>
      </c>
      <c r="B51" t="e">
        <f>#REF!</f>
        <v>#REF!</v>
      </c>
      <c r="C51" t="e">
        <f>#REF!</f>
        <v>#REF!</v>
      </c>
      <c r="D51" t="e">
        <f>#REF!</f>
        <v>#REF!</v>
      </c>
      <c r="G51" t="e">
        <f>#REF!</f>
        <v>#REF!</v>
      </c>
      <c r="H51" t="e">
        <f>#REF!</f>
        <v>#REF!</v>
      </c>
      <c r="I51" s="4" t="e">
        <f>#REF!</f>
        <v>#REF!</v>
      </c>
    </row>
    <row r="52" spans="1:9">
      <c r="A52" t="s">
        <v>231</v>
      </c>
      <c r="B52" t="e">
        <f>#REF!</f>
        <v>#REF!</v>
      </c>
      <c r="C52" t="e">
        <f>#REF!</f>
        <v>#REF!</v>
      </c>
      <c r="D52" t="e">
        <f>#REF!</f>
        <v>#REF!</v>
      </c>
      <c r="G52" t="e">
        <f>#REF!</f>
        <v>#REF!</v>
      </c>
      <c r="H52" t="e">
        <f>#REF!</f>
        <v>#REF!</v>
      </c>
      <c r="I52" s="4" t="e">
        <f>#REF!</f>
        <v>#REF!</v>
      </c>
    </row>
    <row r="53" spans="1:9">
      <c r="A53" t="s">
        <v>232</v>
      </c>
      <c r="B53" t="e">
        <f>#REF!</f>
        <v>#REF!</v>
      </c>
      <c r="C53" t="e">
        <f>#REF!</f>
        <v>#REF!</v>
      </c>
      <c r="D53" t="e">
        <f>#REF!</f>
        <v>#REF!</v>
      </c>
      <c r="E53" t="e">
        <f>#REF!</f>
        <v>#REF!</v>
      </c>
    </row>
    <row r="54" spans="1:9">
      <c r="A54" t="s">
        <v>232</v>
      </c>
      <c r="B54" t="e">
        <f>#REF!</f>
        <v>#REF!</v>
      </c>
      <c r="C54" t="e">
        <f>#REF!</f>
        <v>#REF!</v>
      </c>
      <c r="D54" t="e">
        <f>#REF!</f>
        <v>#REF!</v>
      </c>
      <c r="E54" t="e">
        <f>#REF!</f>
        <v>#REF!</v>
      </c>
    </row>
    <row r="55" spans="1:9">
      <c r="A55" t="s">
        <v>232</v>
      </c>
      <c r="B55" t="e">
        <f>#REF!</f>
        <v>#REF!</v>
      </c>
      <c r="C55" t="e">
        <f>#REF!</f>
        <v>#REF!</v>
      </c>
      <c r="D55" t="e">
        <f>#REF!</f>
        <v>#REF!</v>
      </c>
      <c r="E55" t="e">
        <f>#REF!</f>
        <v>#REF!</v>
      </c>
    </row>
    <row r="56" spans="1:9">
      <c r="A56" t="s">
        <v>232</v>
      </c>
      <c r="B56" t="e">
        <f>#REF!</f>
        <v>#REF!</v>
      </c>
      <c r="C56" t="e">
        <f>#REF!</f>
        <v>#REF!</v>
      </c>
      <c r="D56" t="e">
        <f>#REF!</f>
        <v>#REF!</v>
      </c>
      <c r="E56" t="e">
        <f>#REF!</f>
        <v>#REF!</v>
      </c>
    </row>
    <row r="57" spans="1:9">
      <c r="A57" t="s">
        <v>232</v>
      </c>
      <c r="B57" t="e">
        <f>#REF!</f>
        <v>#REF!</v>
      </c>
      <c r="C57" t="e">
        <f>#REF!</f>
        <v>#REF!</v>
      </c>
      <c r="D57" t="e">
        <f>#REF!</f>
        <v>#REF!</v>
      </c>
      <c r="E57" t="e">
        <f>#REF!</f>
        <v>#REF!</v>
      </c>
    </row>
    <row r="58" spans="1:9">
      <c r="A58" t="s">
        <v>232</v>
      </c>
      <c r="B58" t="e">
        <f>#REF!</f>
        <v>#REF!</v>
      </c>
      <c r="C58" t="e">
        <f>#REF!</f>
        <v>#REF!</v>
      </c>
      <c r="D58" t="e">
        <f>#REF!</f>
        <v>#REF!</v>
      </c>
      <c r="E58" t="e">
        <f>#REF!</f>
        <v>#REF!</v>
      </c>
    </row>
    <row r="59" spans="1:9">
      <c r="A59" t="s">
        <v>232</v>
      </c>
      <c r="B59" t="e">
        <f>#REF!</f>
        <v>#REF!</v>
      </c>
      <c r="C59" t="e">
        <f>#REF!</f>
        <v>#REF!</v>
      </c>
      <c r="D59" t="e">
        <f>#REF!</f>
        <v>#REF!</v>
      </c>
      <c r="E59" t="e">
        <f>#REF!</f>
        <v>#REF!</v>
      </c>
    </row>
    <row r="60" spans="1:9">
      <c r="A60" t="s">
        <v>232</v>
      </c>
      <c r="B60" t="e">
        <f>#REF!</f>
        <v>#REF!</v>
      </c>
      <c r="C60" t="e">
        <f>#REF!</f>
        <v>#REF!</v>
      </c>
      <c r="D60" t="e">
        <f>#REF!</f>
        <v>#REF!</v>
      </c>
      <c r="E60" t="e">
        <f>#REF!</f>
        <v>#REF!</v>
      </c>
    </row>
    <row r="61" spans="1:9">
      <c r="A61" t="s">
        <v>232</v>
      </c>
      <c r="B61" t="e">
        <f>#REF!</f>
        <v>#REF!</v>
      </c>
      <c r="C61" t="e">
        <f>#REF!</f>
        <v>#REF!</v>
      </c>
      <c r="D61" t="e">
        <f>#REF!</f>
        <v>#REF!</v>
      </c>
      <c r="E61" t="e">
        <f>#REF!</f>
        <v>#REF!</v>
      </c>
    </row>
    <row r="62" spans="1:9">
      <c r="A62" t="s">
        <v>232</v>
      </c>
      <c r="B62" t="e">
        <f>#REF!</f>
        <v>#REF!</v>
      </c>
      <c r="C62" t="e">
        <f>#REF!</f>
        <v>#REF!</v>
      </c>
      <c r="D62" t="e">
        <f>#REF!</f>
        <v>#REF!</v>
      </c>
      <c r="E62" t="e">
        <f>#REF!</f>
        <v>#REF!</v>
      </c>
    </row>
    <row r="63" spans="1:9">
      <c r="A63" t="s">
        <v>232</v>
      </c>
      <c r="B63" t="e">
        <f>#REF!</f>
        <v>#REF!</v>
      </c>
      <c r="C63" t="e">
        <f>#REF!</f>
        <v>#REF!</v>
      </c>
      <c r="D63" t="e">
        <f>#REF!</f>
        <v>#REF!</v>
      </c>
      <c r="E63" t="e">
        <f>#REF!</f>
        <v>#REF!</v>
      </c>
    </row>
    <row r="64" spans="1:9">
      <c r="A64" t="s">
        <v>233</v>
      </c>
      <c r="B64" t="e">
        <f>#REF!</f>
        <v>#REF!</v>
      </c>
      <c r="C64" t="e">
        <f>#REF!</f>
        <v>#REF!</v>
      </c>
      <c r="D64" t="e">
        <f>#REF!</f>
        <v>#REF!</v>
      </c>
      <c r="E64" t="e">
        <f>#REF!</f>
        <v>#REF!</v>
      </c>
    </row>
    <row r="65" spans="1:5">
      <c r="A65" t="s">
        <v>233</v>
      </c>
      <c r="B65" t="e">
        <f>#REF!</f>
        <v>#REF!</v>
      </c>
      <c r="C65" t="e">
        <f>#REF!</f>
        <v>#REF!</v>
      </c>
      <c r="D65" t="e">
        <f>#REF!</f>
        <v>#REF!</v>
      </c>
      <c r="E65" t="e">
        <f>#REF!</f>
        <v>#REF!</v>
      </c>
    </row>
    <row r="66" spans="1:5">
      <c r="A66" t="s">
        <v>233</v>
      </c>
      <c r="B66" t="e">
        <f>#REF!</f>
        <v>#REF!</v>
      </c>
      <c r="C66" t="e">
        <f>#REF!</f>
        <v>#REF!</v>
      </c>
      <c r="D66" t="e">
        <f>#REF!</f>
        <v>#REF!</v>
      </c>
      <c r="E66" t="e">
        <f>#REF!</f>
        <v>#REF!</v>
      </c>
    </row>
    <row r="67" spans="1:5">
      <c r="A67" t="s">
        <v>233</v>
      </c>
      <c r="B67" t="e">
        <f>#REF!</f>
        <v>#REF!</v>
      </c>
      <c r="C67" t="e">
        <f>#REF!</f>
        <v>#REF!</v>
      </c>
      <c r="D67" t="e">
        <f>#REF!</f>
        <v>#REF!</v>
      </c>
      <c r="E67" t="e">
        <f>#REF!</f>
        <v>#REF!</v>
      </c>
    </row>
    <row r="68" spans="1:5">
      <c r="A68" t="s">
        <v>233</v>
      </c>
      <c r="B68" t="e">
        <f>#REF!</f>
        <v>#REF!</v>
      </c>
      <c r="C68" t="e">
        <f>#REF!</f>
        <v>#REF!</v>
      </c>
      <c r="D68" t="e">
        <f>#REF!</f>
        <v>#REF!</v>
      </c>
      <c r="E68" t="e">
        <f>#REF!</f>
        <v>#REF!</v>
      </c>
    </row>
    <row r="69" spans="1:5">
      <c r="A69" t="s">
        <v>233</v>
      </c>
      <c r="B69" t="e">
        <f>#REF!</f>
        <v>#REF!</v>
      </c>
      <c r="C69" t="e">
        <f>#REF!</f>
        <v>#REF!</v>
      </c>
      <c r="D69" t="e">
        <f>#REF!</f>
        <v>#REF!</v>
      </c>
      <c r="E69" t="e">
        <f>#REF!</f>
        <v>#REF!</v>
      </c>
    </row>
    <row r="70" spans="1:5">
      <c r="A70" t="s">
        <v>233</v>
      </c>
      <c r="B70" t="e">
        <f>#REF!</f>
        <v>#REF!</v>
      </c>
      <c r="C70" t="e">
        <f>#REF!</f>
        <v>#REF!</v>
      </c>
      <c r="D70" t="e">
        <f>#REF!</f>
        <v>#REF!</v>
      </c>
      <c r="E70" t="e">
        <f>#REF!</f>
        <v>#REF!</v>
      </c>
    </row>
    <row r="71" spans="1:5">
      <c r="A71" t="s">
        <v>233</v>
      </c>
      <c r="B71" t="e">
        <f>#REF!</f>
        <v>#REF!</v>
      </c>
      <c r="C71" t="e">
        <f>#REF!</f>
        <v>#REF!</v>
      </c>
      <c r="D71" t="e">
        <f>#REF!</f>
        <v>#REF!</v>
      </c>
      <c r="E71" t="e">
        <f>#REF!</f>
        <v>#REF!</v>
      </c>
    </row>
    <row r="72" spans="1:5">
      <c r="A72" t="s">
        <v>233</v>
      </c>
      <c r="B72" t="e">
        <f>#REF!</f>
        <v>#REF!</v>
      </c>
      <c r="C72" t="e">
        <f>#REF!</f>
        <v>#REF!</v>
      </c>
      <c r="D72" t="e">
        <f>#REF!</f>
        <v>#REF!</v>
      </c>
      <c r="E72" t="e">
        <f>#REF!</f>
        <v>#REF!</v>
      </c>
    </row>
    <row r="73" spans="1:5">
      <c r="A73" t="s">
        <v>233</v>
      </c>
      <c r="B73" t="e">
        <f>#REF!</f>
        <v>#REF!</v>
      </c>
      <c r="C73" t="e">
        <f>#REF!</f>
        <v>#REF!</v>
      </c>
      <c r="D73" t="e">
        <f>#REF!</f>
        <v>#REF!</v>
      </c>
      <c r="E73" t="e">
        <f>#REF!</f>
        <v>#REF!</v>
      </c>
    </row>
    <row r="74" spans="1:5">
      <c r="A74" t="s">
        <v>233</v>
      </c>
      <c r="B74" t="e">
        <f>#REF!</f>
        <v>#REF!</v>
      </c>
      <c r="C74" t="e">
        <f>#REF!</f>
        <v>#REF!</v>
      </c>
      <c r="D74" t="e">
        <f>#REF!</f>
        <v>#REF!</v>
      </c>
      <c r="E74" t="e">
        <f>#REF!</f>
        <v>#REF!</v>
      </c>
    </row>
    <row r="75" spans="1:5">
      <c r="A75" t="s">
        <v>233</v>
      </c>
      <c r="B75" t="e">
        <f>#REF!</f>
        <v>#REF!</v>
      </c>
      <c r="C75" t="e">
        <f>#REF!</f>
        <v>#REF!</v>
      </c>
      <c r="D75" t="e">
        <f>#REF!</f>
        <v>#REF!</v>
      </c>
      <c r="E75" t="e">
        <f>#REF!</f>
        <v>#REF!</v>
      </c>
    </row>
    <row r="76" spans="1:5">
      <c r="A76" t="s">
        <v>233</v>
      </c>
      <c r="B76" t="e">
        <f>#REF!</f>
        <v>#REF!</v>
      </c>
      <c r="C76" t="e">
        <f>#REF!</f>
        <v>#REF!</v>
      </c>
      <c r="D76" t="e">
        <f>#REF!</f>
        <v>#REF!</v>
      </c>
      <c r="E76" t="e">
        <f>#REF!</f>
        <v>#REF!</v>
      </c>
    </row>
    <row r="77" spans="1:5">
      <c r="A77" t="s">
        <v>233</v>
      </c>
      <c r="B77" t="e">
        <f>#REF!</f>
        <v>#REF!</v>
      </c>
      <c r="C77" t="e">
        <f>#REF!</f>
        <v>#REF!</v>
      </c>
      <c r="D77" t="e">
        <f>#REF!</f>
        <v>#REF!</v>
      </c>
      <c r="E77" t="e">
        <f>#REF!</f>
        <v>#REF!</v>
      </c>
    </row>
    <row r="78" spans="1:5">
      <c r="A78" t="s">
        <v>233</v>
      </c>
      <c r="B78" t="e">
        <f>#REF!</f>
        <v>#REF!</v>
      </c>
      <c r="C78" t="e">
        <f>#REF!</f>
        <v>#REF!</v>
      </c>
      <c r="D78" t="e">
        <f>#REF!</f>
        <v>#REF!</v>
      </c>
      <c r="E78" t="e">
        <f>#REF!</f>
        <v>#REF!</v>
      </c>
    </row>
    <row r="79" spans="1:5">
      <c r="A79" t="s">
        <v>233</v>
      </c>
      <c r="B79" t="e">
        <f>#REF!</f>
        <v>#REF!</v>
      </c>
      <c r="C79" t="e">
        <f>#REF!</f>
        <v>#REF!</v>
      </c>
      <c r="D79" t="e">
        <f>#REF!</f>
        <v>#REF!</v>
      </c>
      <c r="E79" t="e">
        <f>#REF!</f>
        <v>#REF!</v>
      </c>
    </row>
    <row r="80" spans="1:5">
      <c r="A80" t="s">
        <v>234</v>
      </c>
      <c r="B80" t="e">
        <f>#REF!</f>
        <v>#REF!</v>
      </c>
    </row>
    <row r="81" spans="1:2">
      <c r="A81" t="s">
        <v>235</v>
      </c>
      <c r="B81" t="e">
        <f>#REF!</f>
        <v>#REF!</v>
      </c>
    </row>
    <row r="82" spans="1:2">
      <c r="A82" t="s">
        <v>236</v>
      </c>
      <c r="B82" t="e">
        <f>#REF!</f>
        <v>#REF!</v>
      </c>
    </row>
    <row r="83" spans="1:2">
      <c r="A83" t="s">
        <v>237</v>
      </c>
      <c r="B83" t="e">
        <f>#REF!</f>
        <v>#REF!</v>
      </c>
    </row>
    <row r="84" spans="1:2">
      <c r="A84" t="s">
        <v>238</v>
      </c>
      <c r="B84" t="e">
        <f>#REF!</f>
        <v>#REF!</v>
      </c>
    </row>
    <row r="85" spans="1:2">
      <c r="A85" t="s">
        <v>239</v>
      </c>
      <c r="B85" t="e">
        <f>#REF!</f>
        <v>#REF!</v>
      </c>
    </row>
    <row r="86" spans="1:2">
      <c r="A86" t="s">
        <v>240</v>
      </c>
      <c r="B86" t="e">
        <f>#REF!</f>
        <v>#REF!</v>
      </c>
    </row>
    <row r="87" spans="1:2">
      <c r="A87" t="s">
        <v>241</v>
      </c>
      <c r="B87" t="e">
        <f>#REF!</f>
        <v>#REF!</v>
      </c>
    </row>
    <row r="88" spans="1:2">
      <c r="A88" t="s">
        <v>242</v>
      </c>
      <c r="B88" t="e">
        <f>#REF!</f>
        <v>#REF!</v>
      </c>
    </row>
    <row r="89" spans="1:2">
      <c r="A89" t="s">
        <v>243</v>
      </c>
    </row>
    <row r="90" spans="1:2">
      <c r="A90" t="s">
        <v>244</v>
      </c>
    </row>
  </sheetData>
  <phoneticPr fontId="45" type="noConversion"/>
  <pageMargins left="0.7" right="0.7" top="0.75" bottom="0.75" header="0.3" footer="0.3"/>
  <pageSetup paperSize="9" orientation="portrait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8"/>
  <sheetViews>
    <sheetView workbookViewId="0">
      <selection activeCell="D2" sqref="D2"/>
    </sheetView>
  </sheetViews>
  <sheetFormatPr defaultColWidth="11.42578125" defaultRowHeight="14.45"/>
  <sheetData>
    <row r="1" spans="1:4">
      <c r="A1" t="s">
        <v>245</v>
      </c>
      <c r="B1" t="s">
        <v>246</v>
      </c>
      <c r="C1" t="s">
        <v>247</v>
      </c>
      <c r="D1" t="s">
        <v>248</v>
      </c>
    </row>
    <row r="2" spans="1:4">
      <c r="A2" t="s">
        <v>249</v>
      </c>
      <c r="B2" t="s">
        <v>250</v>
      </c>
      <c r="C2" t="s">
        <v>251</v>
      </c>
      <c r="D2" t="e">
        <f>#REF!</f>
        <v>#REF!</v>
      </c>
    </row>
    <row r="3" spans="1:4">
      <c r="B3" t="s">
        <v>252</v>
      </c>
      <c r="D3" t="e">
        <f>#REF!</f>
        <v>#REF!</v>
      </c>
    </row>
    <row r="4" spans="1:4">
      <c r="B4" t="s">
        <v>253</v>
      </c>
      <c r="D4" t="e">
        <f>#REF!</f>
        <v>#REF!</v>
      </c>
    </row>
    <row r="5" spans="1:4">
      <c r="B5" t="s">
        <v>254</v>
      </c>
      <c r="D5" t="e">
        <f>#REF!</f>
        <v>#REF!</v>
      </c>
    </row>
    <row r="6" spans="1:4">
      <c r="B6" t="s">
        <v>255</v>
      </c>
      <c r="D6" t="e">
        <f>IF(D2=0, 0, (#REF!)*100)</f>
        <v>#REF!</v>
      </c>
    </row>
    <row r="7" spans="1:4">
      <c r="B7" t="s">
        <v>256</v>
      </c>
      <c r="D7" t="e">
        <f>#REF!</f>
        <v>#REF!</v>
      </c>
    </row>
    <row r="8" spans="1:4">
      <c r="B8" t="s">
        <v>257</v>
      </c>
      <c r="D8" t="e">
        <f>#REF!</f>
        <v>#REF!</v>
      </c>
    </row>
    <row r="9" spans="1:4">
      <c r="B9" t="s">
        <v>258</v>
      </c>
      <c r="D9" t="e">
        <f>#REF!</f>
        <v>#REF!</v>
      </c>
    </row>
    <row r="10" spans="1:4">
      <c r="B10" t="s">
        <v>259</v>
      </c>
      <c r="D10" t="e">
        <f>#REF!</f>
        <v>#REF!</v>
      </c>
    </row>
    <row r="11" spans="1:4">
      <c r="B11" t="s">
        <v>260</v>
      </c>
      <c r="D11" t="e">
        <f>#REF!</f>
        <v>#REF!</v>
      </c>
    </row>
    <row r="12" spans="1:4">
      <c r="B12" t="s">
        <v>261</v>
      </c>
      <c r="D12" t="e">
        <f>#REF!</f>
        <v>#REF!</v>
      </c>
    </row>
    <row r="13" spans="1:4">
      <c r="B13" t="s">
        <v>262</v>
      </c>
      <c r="D13" t="e">
        <f>#REF!</f>
        <v>#REF!</v>
      </c>
    </row>
    <row r="14" spans="1:4">
      <c r="B14" t="s">
        <v>263</v>
      </c>
      <c r="D14" t="e">
        <f>#REF!</f>
        <v>#REF!</v>
      </c>
    </row>
    <row r="15" spans="1:4">
      <c r="B15" t="s">
        <v>264</v>
      </c>
      <c r="D15" t="e">
        <f>#REF!</f>
        <v>#REF!</v>
      </c>
    </row>
    <row r="16" spans="1:4">
      <c r="B16" t="s">
        <v>265</v>
      </c>
      <c r="D16" t="e">
        <f>#REF!</f>
        <v>#REF!</v>
      </c>
    </row>
    <row r="17" spans="2:4">
      <c r="B17" t="s">
        <v>266</v>
      </c>
      <c r="D17" t="e">
        <f>#REF!</f>
        <v>#REF!</v>
      </c>
    </row>
    <row r="18" spans="2:4">
      <c r="B18" t="s">
        <v>267</v>
      </c>
      <c r="D18" t="e">
        <f>#REF!</f>
        <v>#REF!</v>
      </c>
    </row>
    <row r="19" spans="2:4">
      <c r="B19" t="s">
        <v>268</v>
      </c>
      <c r="D19" t="e">
        <f>#REF!</f>
        <v>#REF!</v>
      </c>
    </row>
    <row r="20" spans="2:4">
      <c r="B20" t="s">
        <v>269</v>
      </c>
      <c r="D20" t="e">
        <f>#REF!</f>
        <v>#REF!</v>
      </c>
    </row>
    <row r="21" spans="2:4">
      <c r="B21" t="s">
        <v>270</v>
      </c>
      <c r="D21" t="e">
        <f>IF(D2=0, 0, (#REF!)*100)</f>
        <v>#REF!</v>
      </c>
    </row>
    <row r="22" spans="2:4">
      <c r="B22" t="s">
        <v>271</v>
      </c>
      <c r="D22" t="e">
        <f>#REF!</f>
        <v>#REF!</v>
      </c>
    </row>
    <row r="23" spans="2:4">
      <c r="B23" t="s">
        <v>272</v>
      </c>
      <c r="D23" t="e">
        <f>#REF!</f>
        <v>#REF!</v>
      </c>
    </row>
    <row r="24" spans="2:4">
      <c r="B24" t="s">
        <v>273</v>
      </c>
      <c r="D24" t="e">
        <f>#REF!</f>
        <v>#REF!</v>
      </c>
    </row>
    <row r="25" spans="2:4">
      <c r="B25" t="s">
        <v>274</v>
      </c>
      <c r="D25" t="e">
        <f>#REF!</f>
        <v>#REF!</v>
      </c>
    </row>
    <row r="26" spans="2:4">
      <c r="B26" t="s">
        <v>275</v>
      </c>
      <c r="D26" t="e">
        <f>#REF!</f>
        <v>#REF!</v>
      </c>
    </row>
    <row r="27" spans="2:4">
      <c r="B27" t="s">
        <v>276</v>
      </c>
      <c r="D27" t="e">
        <f>#REF!</f>
        <v>#REF!</v>
      </c>
    </row>
    <row r="28" spans="2:4">
      <c r="B28" t="s">
        <v>277</v>
      </c>
      <c r="D28" t="e">
        <f>#REF!</f>
        <v>#REF!</v>
      </c>
    </row>
    <row r="29" spans="2:4">
      <c r="B29" t="s">
        <v>278</v>
      </c>
      <c r="D29" t="e">
        <f>#REF!</f>
        <v>#REF!</v>
      </c>
    </row>
    <row r="30" spans="2:4">
      <c r="B30" t="s">
        <v>279</v>
      </c>
      <c r="D30" t="e">
        <f>#REF!</f>
        <v>#REF!</v>
      </c>
    </row>
    <row r="31" spans="2:4">
      <c r="B31" t="s">
        <v>280</v>
      </c>
      <c r="D31" t="e">
        <f>#REF!</f>
        <v>#REF!</v>
      </c>
    </row>
    <row r="32" spans="2:4">
      <c r="B32" t="s">
        <v>281</v>
      </c>
      <c r="D32" t="e">
        <f>#REF!</f>
        <v>#REF!</v>
      </c>
    </row>
    <row r="33" spans="1:4">
      <c r="B33" t="s">
        <v>282</v>
      </c>
      <c r="D33" t="e">
        <f>#REF!</f>
        <v>#REF!</v>
      </c>
    </row>
    <row r="34" spans="1:4">
      <c r="A34" t="s">
        <v>283</v>
      </c>
      <c r="B34" t="s">
        <v>284</v>
      </c>
      <c r="D34" t="e">
        <f>#REF!</f>
        <v>#REF!</v>
      </c>
    </row>
    <row r="35" spans="1:4">
      <c r="B35" t="s">
        <v>285</v>
      </c>
      <c r="D35" t="e">
        <f>#REF!</f>
        <v>#REF!</v>
      </c>
    </row>
    <row r="36" spans="1:4">
      <c r="B36" t="s">
        <v>286</v>
      </c>
      <c r="D36" t="e">
        <f>#REF!</f>
        <v>#REF!</v>
      </c>
    </row>
    <row r="37" spans="1:4">
      <c r="B37" t="s">
        <v>287</v>
      </c>
      <c r="D37" t="e">
        <f>#REF!</f>
        <v>#REF!</v>
      </c>
    </row>
    <row r="38" spans="1:4">
      <c r="B38" t="s">
        <v>288</v>
      </c>
      <c r="D38" t="e">
        <f>#REF!</f>
        <v>#REF!</v>
      </c>
    </row>
    <row r="39" spans="1:4">
      <c r="B39" t="s">
        <v>289</v>
      </c>
      <c r="D39" t="e">
        <f>#REF!</f>
        <v>#REF!</v>
      </c>
    </row>
    <row r="40" spans="1:4">
      <c r="B40" t="s">
        <v>290</v>
      </c>
      <c r="D40" t="e">
        <f>#REF!</f>
        <v>#REF!</v>
      </c>
    </row>
    <row r="41" spans="1:4">
      <c r="B41" t="s">
        <v>291</v>
      </c>
      <c r="D41" t="e">
        <f>#REF!</f>
        <v>#REF!</v>
      </c>
    </row>
    <row r="42" spans="1:4">
      <c r="B42" t="s">
        <v>292</v>
      </c>
      <c r="D42" t="e">
        <f>#REF!</f>
        <v>#REF!</v>
      </c>
    </row>
    <row r="43" spans="1:4">
      <c r="B43" t="s">
        <v>293</v>
      </c>
      <c r="D43" t="e">
        <f>#REF!</f>
        <v>#REF!</v>
      </c>
    </row>
    <row r="44" spans="1:4">
      <c r="B44" t="s">
        <v>294</v>
      </c>
      <c r="D44" t="e">
        <f>#REF!</f>
        <v>#REF!</v>
      </c>
    </row>
    <row r="45" spans="1:4">
      <c r="B45" t="s">
        <v>295</v>
      </c>
      <c r="D45" t="e">
        <f>#REF!</f>
        <v>#REF!</v>
      </c>
    </row>
    <row r="46" spans="1:4">
      <c r="B46" t="s">
        <v>296</v>
      </c>
      <c r="D46" t="e">
        <f>#REF!</f>
        <v>#REF!</v>
      </c>
    </row>
    <row r="47" spans="1:4">
      <c r="B47" t="s">
        <v>297</v>
      </c>
      <c r="D47" t="e">
        <f>#REF!</f>
        <v>#REF!</v>
      </c>
    </row>
    <row r="48" spans="1:4">
      <c r="B48" t="s">
        <v>298</v>
      </c>
      <c r="D48" t="e">
        <f>#REF!</f>
        <v>#REF!</v>
      </c>
    </row>
    <row r="49" spans="1:4">
      <c r="B49" t="s">
        <v>299</v>
      </c>
      <c r="D49" t="e">
        <f>#REF!</f>
        <v>#REF!</v>
      </c>
    </row>
    <row r="50" spans="1:4">
      <c r="B50" t="s">
        <v>300</v>
      </c>
      <c r="D50" t="e">
        <f>#REF!</f>
        <v>#REF!</v>
      </c>
    </row>
    <row r="51" spans="1:4">
      <c r="A51" t="s">
        <v>301</v>
      </c>
      <c r="B51" t="s">
        <v>302</v>
      </c>
      <c r="D51" t="e">
        <f>#REF!</f>
        <v>#REF!</v>
      </c>
    </row>
    <row r="52" spans="1:4">
      <c r="B52" t="s">
        <v>303</v>
      </c>
      <c r="D52" t="e">
        <f>#REF!</f>
        <v>#REF!</v>
      </c>
    </row>
    <row r="53" spans="1:4">
      <c r="B53" t="s">
        <v>304</v>
      </c>
      <c r="D53" t="e">
        <f>#REF!</f>
        <v>#REF!</v>
      </c>
    </row>
    <row r="54" spans="1:4">
      <c r="B54" t="s">
        <v>305</v>
      </c>
      <c r="D54" t="e">
        <f>#REF!</f>
        <v>#REF!</v>
      </c>
    </row>
    <row r="55" spans="1:4">
      <c r="B55" t="s">
        <v>306</v>
      </c>
      <c r="D55" t="e">
        <f>#REF!</f>
        <v>#REF!</v>
      </c>
    </row>
    <row r="56" spans="1:4">
      <c r="B56" t="s">
        <v>307</v>
      </c>
      <c r="D56" t="e">
        <f>#REF!</f>
        <v>#REF!</v>
      </c>
    </row>
    <row r="57" spans="1:4">
      <c r="B57" t="s">
        <v>308</v>
      </c>
      <c r="D57" t="e">
        <f>#REF!</f>
        <v>#REF!</v>
      </c>
    </row>
    <row r="58" spans="1:4">
      <c r="B58" t="s">
        <v>309</v>
      </c>
      <c r="D58" t="e">
        <f>#REF!</f>
        <v>#REF!</v>
      </c>
    </row>
    <row r="59" spans="1:4">
      <c r="B59" t="s">
        <v>310</v>
      </c>
      <c r="D59" t="e">
        <f>#REF!</f>
        <v>#REF!</v>
      </c>
    </row>
    <row r="60" spans="1:4">
      <c r="B60" t="s">
        <v>311</v>
      </c>
      <c r="D60" t="e">
        <f>#REF!</f>
        <v>#REF!</v>
      </c>
    </row>
    <row r="61" spans="1:4">
      <c r="B61" t="s">
        <v>312</v>
      </c>
      <c r="D61" t="e">
        <f>#REF!</f>
        <v>#REF!</v>
      </c>
    </row>
    <row r="62" spans="1:4">
      <c r="B62" t="s">
        <v>313</v>
      </c>
      <c r="D62" t="e">
        <f>#REF!</f>
        <v>#REF!</v>
      </c>
    </row>
    <row r="63" spans="1:4">
      <c r="B63" t="s">
        <v>314</v>
      </c>
      <c r="D63" t="e">
        <f>#REF!</f>
        <v>#REF!</v>
      </c>
    </row>
    <row r="64" spans="1:4">
      <c r="B64" t="s">
        <v>315</v>
      </c>
      <c r="D64" t="e">
        <f>#REF!</f>
        <v>#REF!</v>
      </c>
    </row>
    <row r="65" spans="2:4">
      <c r="B65" t="s">
        <v>316</v>
      </c>
      <c r="D65" t="e">
        <f>#REF!</f>
        <v>#REF!</v>
      </c>
    </row>
    <row r="66" spans="2:4">
      <c r="B66" t="s">
        <v>317</v>
      </c>
      <c r="D66" t="e">
        <f>#REF!</f>
        <v>#REF!</v>
      </c>
    </row>
    <row r="67" spans="2:4">
      <c r="B67" t="s">
        <v>318</v>
      </c>
      <c r="D67" t="e">
        <f>#REF!</f>
        <v>#REF!</v>
      </c>
    </row>
    <row r="68" spans="2:4">
      <c r="B68" t="s">
        <v>319</v>
      </c>
      <c r="D68" t="e">
        <f>#REF!</f>
        <v>#REF!</v>
      </c>
    </row>
    <row r="69" spans="2:4">
      <c r="B69" t="s">
        <v>320</v>
      </c>
      <c r="D69" t="e">
        <f>#REF!</f>
        <v>#REF!</v>
      </c>
    </row>
    <row r="70" spans="2:4">
      <c r="B70" t="s">
        <v>321</v>
      </c>
      <c r="D70" t="e">
        <f>#REF!</f>
        <v>#REF!</v>
      </c>
    </row>
    <row r="71" spans="2:4">
      <c r="B71" t="s">
        <v>322</v>
      </c>
      <c r="D71" t="e">
        <f>#REF!</f>
        <v>#REF!</v>
      </c>
    </row>
    <row r="72" spans="2:4">
      <c r="B72" t="s">
        <v>323</v>
      </c>
      <c r="D72" t="e">
        <f>#REF!</f>
        <v>#REF!</v>
      </c>
    </row>
    <row r="73" spans="2:4">
      <c r="B73" t="s">
        <v>324</v>
      </c>
      <c r="D73" t="e">
        <f>#REF!</f>
        <v>#REF!</v>
      </c>
    </row>
    <row r="74" spans="2:4">
      <c r="B74" t="s">
        <v>325</v>
      </c>
      <c r="D74" t="e">
        <f>#REF!</f>
        <v>#REF!</v>
      </c>
    </row>
    <row r="75" spans="2:4">
      <c r="B75" t="s">
        <v>326</v>
      </c>
      <c r="D75" t="e">
        <f>#REF!</f>
        <v>#REF!</v>
      </c>
    </row>
    <row r="76" spans="2:4">
      <c r="B76" t="s">
        <v>327</v>
      </c>
      <c r="D76" t="e">
        <f>#REF!</f>
        <v>#REF!</v>
      </c>
    </row>
    <row r="77" spans="2:4">
      <c r="B77" t="s">
        <v>328</v>
      </c>
      <c r="D77" t="e">
        <f>#REF!</f>
        <v>#REF!</v>
      </c>
    </row>
    <row r="78" spans="2:4">
      <c r="B78" t="s">
        <v>329</v>
      </c>
      <c r="D78" t="e">
        <f>#REF!</f>
        <v>#REF!</v>
      </c>
    </row>
    <row r="79" spans="2:4">
      <c r="B79" t="s">
        <v>330</v>
      </c>
      <c r="D79" t="e">
        <f>#REF!</f>
        <v>#REF!</v>
      </c>
    </row>
    <row r="80" spans="2:4">
      <c r="B80" t="s">
        <v>331</v>
      </c>
      <c r="D80" t="e">
        <f>#REF!</f>
        <v>#REF!</v>
      </c>
    </row>
    <row r="81" spans="1:4">
      <c r="B81" t="s">
        <v>332</v>
      </c>
      <c r="D81" t="e">
        <f>#REF!</f>
        <v>#REF!</v>
      </c>
    </row>
    <row r="82" spans="1:4">
      <c r="A82" t="s">
        <v>333</v>
      </c>
      <c r="B82" t="s">
        <v>334</v>
      </c>
      <c r="D82" t="e">
        <f>#REF!</f>
        <v>#REF!</v>
      </c>
    </row>
    <row r="83" spans="1:4">
      <c r="B83" t="s">
        <v>335</v>
      </c>
      <c r="D83" t="e">
        <f>#REF!</f>
        <v>#REF!</v>
      </c>
    </row>
    <row r="84" spans="1:4">
      <c r="B84" t="s">
        <v>336</v>
      </c>
      <c r="D84" t="e">
        <f>#REF!</f>
        <v>#REF!</v>
      </c>
    </row>
    <row r="85" spans="1:4">
      <c r="B85" t="s">
        <v>337</v>
      </c>
      <c r="D85" t="e">
        <f>#REF!</f>
        <v>#REF!</v>
      </c>
    </row>
    <row r="86" spans="1:4">
      <c r="B86" t="s">
        <v>338</v>
      </c>
      <c r="D86" t="e">
        <f>#REF!</f>
        <v>#REF!</v>
      </c>
    </row>
    <row r="87" spans="1:4">
      <c r="B87" t="s">
        <v>339</v>
      </c>
      <c r="D87" t="e">
        <f>#REF!</f>
        <v>#REF!</v>
      </c>
    </row>
    <row r="88" spans="1:4">
      <c r="B88" t="s">
        <v>340</v>
      </c>
      <c r="D88" t="e">
        <f>#REF!</f>
        <v>#REF!</v>
      </c>
    </row>
  </sheetData>
  <phoneticPr fontId="45" type="noConversion"/>
  <pageMargins left="0.7" right="0.7" top="0.75" bottom="0.75" header="0.3" footer="0.3"/>
  <pageSetup paperSize="9" orientation="portrait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88"/>
  <sheetViews>
    <sheetView topLeftCell="A25" workbookViewId="0">
      <selection activeCell="D49" sqref="D49"/>
    </sheetView>
  </sheetViews>
  <sheetFormatPr defaultColWidth="11.42578125" defaultRowHeight="14.45"/>
  <sheetData>
    <row r="1" spans="1:4">
      <c r="A1" t="s">
        <v>245</v>
      </c>
      <c r="B1" t="s">
        <v>246</v>
      </c>
      <c r="C1" t="s">
        <v>247</v>
      </c>
      <c r="D1" t="s">
        <v>248</v>
      </c>
    </row>
    <row r="2" spans="1:4">
      <c r="A2" t="s">
        <v>249</v>
      </c>
      <c r="B2" t="s">
        <v>250</v>
      </c>
      <c r="C2" t="s">
        <v>341</v>
      </c>
      <c r="D2" t="e">
        <f>#REF!</f>
        <v>#REF!</v>
      </c>
    </row>
    <row r="3" spans="1:4">
      <c r="B3" t="s">
        <v>252</v>
      </c>
      <c r="D3" t="e">
        <f>#REF!</f>
        <v>#REF!</v>
      </c>
    </row>
    <row r="4" spans="1:4">
      <c r="B4" t="s">
        <v>253</v>
      </c>
      <c r="D4" t="e">
        <f>#REF!</f>
        <v>#REF!</v>
      </c>
    </row>
    <row r="5" spans="1:4">
      <c r="B5" t="s">
        <v>254</v>
      </c>
      <c r="D5" t="e">
        <f>#REF!</f>
        <v>#REF!</v>
      </c>
    </row>
    <row r="6" spans="1:4">
      <c r="B6" t="s">
        <v>255</v>
      </c>
      <c r="D6" t="e">
        <f>IF(D2=0, 0, (#REF!)*100)</f>
        <v>#REF!</v>
      </c>
    </row>
    <row r="7" spans="1:4">
      <c r="B7" t="s">
        <v>256</v>
      </c>
      <c r="D7" t="e">
        <f>#REF!</f>
        <v>#REF!</v>
      </c>
    </row>
    <row r="8" spans="1:4">
      <c r="B8" t="s">
        <v>257</v>
      </c>
      <c r="D8" t="e">
        <f>#REF!</f>
        <v>#REF!</v>
      </c>
    </row>
    <row r="9" spans="1:4">
      <c r="B9" t="s">
        <v>258</v>
      </c>
      <c r="D9" t="e">
        <f>#REF!</f>
        <v>#REF!</v>
      </c>
    </row>
    <row r="10" spans="1:4">
      <c r="B10" t="s">
        <v>259</v>
      </c>
      <c r="D10" t="e">
        <f>#REF!</f>
        <v>#REF!</v>
      </c>
    </row>
    <row r="11" spans="1:4">
      <c r="B11" t="s">
        <v>260</v>
      </c>
      <c r="D11" t="e">
        <f>#REF!</f>
        <v>#REF!</v>
      </c>
    </row>
    <row r="12" spans="1:4">
      <c r="B12" t="s">
        <v>261</v>
      </c>
      <c r="D12" t="e">
        <f>#REF!</f>
        <v>#REF!</v>
      </c>
    </row>
    <row r="13" spans="1:4">
      <c r="B13" t="s">
        <v>262</v>
      </c>
      <c r="D13" t="e">
        <f>#REF!</f>
        <v>#REF!</v>
      </c>
    </row>
    <row r="14" spans="1:4">
      <c r="B14" t="s">
        <v>263</v>
      </c>
      <c r="D14" t="e">
        <f>#REF!</f>
        <v>#REF!</v>
      </c>
    </row>
    <row r="15" spans="1:4">
      <c r="B15" t="s">
        <v>264</v>
      </c>
      <c r="D15" t="e">
        <f>#REF!</f>
        <v>#REF!</v>
      </c>
    </row>
    <row r="16" spans="1:4">
      <c r="B16" t="s">
        <v>265</v>
      </c>
      <c r="D16" t="e">
        <f>#REF!</f>
        <v>#REF!</v>
      </c>
    </row>
    <row r="17" spans="2:4">
      <c r="B17" t="s">
        <v>266</v>
      </c>
      <c r="D17" t="e">
        <f>#REF!</f>
        <v>#REF!</v>
      </c>
    </row>
    <row r="18" spans="2:4">
      <c r="B18" t="s">
        <v>267</v>
      </c>
      <c r="D18" t="e">
        <f>#REF!</f>
        <v>#REF!</v>
      </c>
    </row>
    <row r="19" spans="2:4">
      <c r="B19" t="s">
        <v>268</v>
      </c>
      <c r="D19" t="e">
        <f>#REF!</f>
        <v>#REF!</v>
      </c>
    </row>
    <row r="20" spans="2:4">
      <c r="B20" t="s">
        <v>269</v>
      </c>
      <c r="D20" t="e">
        <f>#REF!</f>
        <v>#REF!</v>
      </c>
    </row>
    <row r="21" spans="2:4">
      <c r="B21" t="s">
        <v>270</v>
      </c>
      <c r="D21" t="e">
        <f>IF(D2=0, 0, (#REF!)*100)</f>
        <v>#REF!</v>
      </c>
    </row>
    <row r="22" spans="2:4">
      <c r="B22" t="s">
        <v>271</v>
      </c>
      <c r="D22" t="e">
        <f>#REF!</f>
        <v>#REF!</v>
      </c>
    </row>
    <row r="23" spans="2:4">
      <c r="B23" t="s">
        <v>272</v>
      </c>
      <c r="D23" t="e">
        <f>#REF!</f>
        <v>#REF!</v>
      </c>
    </row>
    <row r="24" spans="2:4">
      <c r="B24" t="s">
        <v>273</v>
      </c>
      <c r="D24" t="e">
        <f>#REF!</f>
        <v>#REF!</v>
      </c>
    </row>
    <row r="25" spans="2:4">
      <c r="B25" t="s">
        <v>274</v>
      </c>
      <c r="D25" t="e">
        <f>#REF!</f>
        <v>#REF!</v>
      </c>
    </row>
    <row r="26" spans="2:4">
      <c r="B26" t="s">
        <v>275</v>
      </c>
      <c r="D26" t="e">
        <f>#REF!</f>
        <v>#REF!</v>
      </c>
    </row>
    <row r="27" spans="2:4">
      <c r="B27" t="s">
        <v>276</v>
      </c>
      <c r="D27" t="e">
        <f>#REF!</f>
        <v>#REF!</v>
      </c>
    </row>
    <row r="28" spans="2:4">
      <c r="B28" t="s">
        <v>277</v>
      </c>
      <c r="D28" t="e">
        <f>#REF!</f>
        <v>#REF!</v>
      </c>
    </row>
    <row r="29" spans="2:4">
      <c r="B29" t="s">
        <v>278</v>
      </c>
      <c r="D29" t="e">
        <f>#REF!</f>
        <v>#REF!</v>
      </c>
    </row>
    <row r="30" spans="2:4">
      <c r="B30" t="s">
        <v>279</v>
      </c>
      <c r="D30" t="e">
        <f>#REF!</f>
        <v>#REF!</v>
      </c>
    </row>
    <row r="31" spans="2:4">
      <c r="B31" t="s">
        <v>280</v>
      </c>
      <c r="D31" t="e">
        <f>#REF!</f>
        <v>#REF!</v>
      </c>
    </row>
    <row r="32" spans="2:4">
      <c r="B32" t="s">
        <v>281</v>
      </c>
      <c r="D32" t="e">
        <f>#REF!</f>
        <v>#REF!</v>
      </c>
    </row>
    <row r="33" spans="1:4">
      <c r="B33" t="s">
        <v>282</v>
      </c>
      <c r="D33" t="e">
        <f>#REF!</f>
        <v>#REF!</v>
      </c>
    </row>
    <row r="34" spans="1:4">
      <c r="A34" t="s">
        <v>283</v>
      </c>
      <c r="B34" t="s">
        <v>284</v>
      </c>
      <c r="D34" t="e">
        <f>#REF!</f>
        <v>#REF!</v>
      </c>
    </row>
    <row r="35" spans="1:4">
      <c r="B35" t="s">
        <v>285</v>
      </c>
      <c r="D35" t="e">
        <f>#REF!</f>
        <v>#REF!</v>
      </c>
    </row>
    <row r="36" spans="1:4">
      <c r="B36" t="s">
        <v>286</v>
      </c>
      <c r="D36" t="e">
        <f>#REF!</f>
        <v>#REF!</v>
      </c>
    </row>
    <row r="37" spans="1:4">
      <c r="B37" t="s">
        <v>287</v>
      </c>
      <c r="D37" t="e">
        <f>#REF!</f>
        <v>#REF!</v>
      </c>
    </row>
    <row r="38" spans="1:4">
      <c r="B38" t="s">
        <v>288</v>
      </c>
      <c r="D38" t="e">
        <f>#REF!</f>
        <v>#REF!</v>
      </c>
    </row>
    <row r="39" spans="1:4">
      <c r="B39" t="s">
        <v>289</v>
      </c>
      <c r="D39" t="e">
        <f>#REF!</f>
        <v>#REF!</v>
      </c>
    </row>
    <row r="40" spans="1:4">
      <c r="B40" t="s">
        <v>290</v>
      </c>
      <c r="D40" t="e">
        <f>#REF!</f>
        <v>#REF!</v>
      </c>
    </row>
    <row r="41" spans="1:4">
      <c r="B41" t="s">
        <v>291</v>
      </c>
      <c r="D41" t="e">
        <f>#REF!</f>
        <v>#REF!</v>
      </c>
    </row>
    <row r="42" spans="1:4">
      <c r="B42" t="s">
        <v>292</v>
      </c>
      <c r="D42" t="e">
        <f>#REF!</f>
        <v>#REF!</v>
      </c>
    </row>
    <row r="43" spans="1:4">
      <c r="B43" t="s">
        <v>293</v>
      </c>
      <c r="D43" t="e">
        <f>#REF!</f>
        <v>#REF!</v>
      </c>
    </row>
    <row r="44" spans="1:4">
      <c r="B44" t="s">
        <v>294</v>
      </c>
      <c r="D44" t="e">
        <f>#REF!</f>
        <v>#REF!</v>
      </c>
    </row>
    <row r="45" spans="1:4">
      <c r="B45" t="s">
        <v>295</v>
      </c>
      <c r="D45" t="e">
        <f>#REF!</f>
        <v>#REF!</v>
      </c>
    </row>
    <row r="46" spans="1:4">
      <c r="B46" t="s">
        <v>296</v>
      </c>
      <c r="D46" t="e">
        <f>#REF!</f>
        <v>#REF!</v>
      </c>
    </row>
    <row r="47" spans="1:4">
      <c r="B47" t="s">
        <v>297</v>
      </c>
      <c r="D47" t="e">
        <f>#REF!</f>
        <v>#REF!</v>
      </c>
    </row>
    <row r="48" spans="1:4">
      <c r="B48" t="s">
        <v>298</v>
      </c>
      <c r="D48" t="e">
        <f>#REF!</f>
        <v>#REF!</v>
      </c>
    </row>
    <row r="49" spans="1:4">
      <c r="B49" t="s">
        <v>299</v>
      </c>
      <c r="D49" t="e">
        <f>#REF!</f>
        <v>#REF!</v>
      </c>
    </row>
    <row r="50" spans="1:4">
      <c r="B50" t="s">
        <v>300</v>
      </c>
      <c r="D50" t="e">
        <f>#REF!</f>
        <v>#REF!</v>
      </c>
    </row>
    <row r="51" spans="1:4">
      <c r="A51" t="s">
        <v>301</v>
      </c>
      <c r="B51" t="s">
        <v>302</v>
      </c>
      <c r="D51" t="e">
        <f>#REF!</f>
        <v>#REF!</v>
      </c>
    </row>
    <row r="52" spans="1:4">
      <c r="B52" t="s">
        <v>303</v>
      </c>
      <c r="D52" t="e">
        <f>#REF!</f>
        <v>#REF!</v>
      </c>
    </row>
    <row r="53" spans="1:4">
      <c r="B53" t="s">
        <v>304</v>
      </c>
      <c r="D53" t="e">
        <f>#REF!</f>
        <v>#REF!</v>
      </c>
    </row>
    <row r="54" spans="1:4">
      <c r="B54" t="s">
        <v>305</v>
      </c>
      <c r="D54" t="e">
        <f>#REF!</f>
        <v>#REF!</v>
      </c>
    </row>
    <row r="55" spans="1:4">
      <c r="B55" t="s">
        <v>306</v>
      </c>
      <c r="D55" t="e">
        <f>#REF!</f>
        <v>#REF!</v>
      </c>
    </row>
    <row r="56" spans="1:4">
      <c r="B56" t="s">
        <v>307</v>
      </c>
      <c r="D56" t="e">
        <f>#REF!</f>
        <v>#REF!</v>
      </c>
    </row>
    <row r="57" spans="1:4">
      <c r="B57" t="s">
        <v>308</v>
      </c>
      <c r="D57" t="e">
        <f>#REF!</f>
        <v>#REF!</v>
      </c>
    </row>
    <row r="58" spans="1:4">
      <c r="B58" t="s">
        <v>309</v>
      </c>
      <c r="D58" t="e">
        <f>#REF!</f>
        <v>#REF!</v>
      </c>
    </row>
    <row r="59" spans="1:4">
      <c r="B59" t="s">
        <v>310</v>
      </c>
      <c r="D59" t="e">
        <f>#REF!</f>
        <v>#REF!</v>
      </c>
    </row>
    <row r="60" spans="1:4">
      <c r="B60" t="s">
        <v>311</v>
      </c>
      <c r="D60" t="e">
        <f>#REF!</f>
        <v>#REF!</v>
      </c>
    </row>
    <row r="61" spans="1:4">
      <c r="B61" t="s">
        <v>312</v>
      </c>
      <c r="D61" t="e">
        <f>#REF!</f>
        <v>#REF!</v>
      </c>
    </row>
    <row r="62" spans="1:4">
      <c r="B62" t="s">
        <v>313</v>
      </c>
      <c r="D62" t="e">
        <f>#REF!</f>
        <v>#REF!</v>
      </c>
    </row>
    <row r="63" spans="1:4">
      <c r="B63" t="s">
        <v>314</v>
      </c>
      <c r="D63" t="e">
        <f>#REF!</f>
        <v>#REF!</v>
      </c>
    </row>
    <row r="64" spans="1:4">
      <c r="B64" t="s">
        <v>315</v>
      </c>
      <c r="D64" t="e">
        <f>#REF!</f>
        <v>#REF!</v>
      </c>
    </row>
    <row r="65" spans="2:4">
      <c r="B65" t="s">
        <v>316</v>
      </c>
      <c r="D65" t="e">
        <f>#REF!</f>
        <v>#REF!</v>
      </c>
    </row>
    <row r="66" spans="2:4">
      <c r="B66" t="s">
        <v>317</v>
      </c>
      <c r="D66" t="e">
        <f>#REF!</f>
        <v>#REF!</v>
      </c>
    </row>
    <row r="67" spans="2:4">
      <c r="B67" t="s">
        <v>318</v>
      </c>
      <c r="D67" t="e">
        <f>#REF!</f>
        <v>#REF!</v>
      </c>
    </row>
    <row r="68" spans="2:4">
      <c r="B68" t="s">
        <v>319</v>
      </c>
      <c r="D68" t="e">
        <f>#REF!</f>
        <v>#REF!</v>
      </c>
    </row>
    <row r="69" spans="2:4">
      <c r="B69" t="s">
        <v>320</v>
      </c>
      <c r="D69" t="e">
        <f>#REF!</f>
        <v>#REF!</v>
      </c>
    </row>
    <row r="70" spans="2:4">
      <c r="B70" t="s">
        <v>321</v>
      </c>
      <c r="D70" t="e">
        <f>#REF!</f>
        <v>#REF!</v>
      </c>
    </row>
    <row r="71" spans="2:4">
      <c r="B71" t="s">
        <v>322</v>
      </c>
      <c r="D71" t="e">
        <f>#REF!</f>
        <v>#REF!</v>
      </c>
    </row>
    <row r="72" spans="2:4">
      <c r="B72" t="s">
        <v>323</v>
      </c>
      <c r="D72" t="e">
        <f>#REF!</f>
        <v>#REF!</v>
      </c>
    </row>
    <row r="73" spans="2:4">
      <c r="B73" t="s">
        <v>324</v>
      </c>
      <c r="D73" t="e">
        <f>#REF!</f>
        <v>#REF!</v>
      </c>
    </row>
    <row r="74" spans="2:4">
      <c r="B74" t="s">
        <v>325</v>
      </c>
      <c r="D74" t="e">
        <f>#REF!</f>
        <v>#REF!</v>
      </c>
    </row>
    <row r="75" spans="2:4">
      <c r="B75" t="s">
        <v>326</v>
      </c>
      <c r="D75" t="e">
        <f>#REF!</f>
        <v>#REF!</v>
      </c>
    </row>
    <row r="76" spans="2:4">
      <c r="B76" t="s">
        <v>327</v>
      </c>
      <c r="D76" t="e">
        <f>#REF!</f>
        <v>#REF!</v>
      </c>
    </row>
    <row r="77" spans="2:4">
      <c r="B77" t="s">
        <v>328</v>
      </c>
      <c r="D77" t="e">
        <f>#REF!</f>
        <v>#REF!</v>
      </c>
    </row>
    <row r="78" spans="2:4">
      <c r="B78" t="s">
        <v>329</v>
      </c>
      <c r="D78" t="e">
        <f>#REF!</f>
        <v>#REF!</v>
      </c>
    </row>
    <row r="79" spans="2:4">
      <c r="B79" t="s">
        <v>330</v>
      </c>
      <c r="D79" t="e">
        <f>#REF!</f>
        <v>#REF!</v>
      </c>
    </row>
    <row r="80" spans="2:4">
      <c r="B80" t="s">
        <v>331</v>
      </c>
      <c r="D80" t="e">
        <f>#REF!</f>
        <v>#REF!</v>
      </c>
    </row>
    <row r="81" spans="1:4">
      <c r="B81" t="s">
        <v>332</v>
      </c>
      <c r="D81" t="e">
        <f>#REF!</f>
        <v>#REF!</v>
      </c>
    </row>
    <row r="82" spans="1:4">
      <c r="A82" t="s">
        <v>333</v>
      </c>
      <c r="B82" t="s">
        <v>334</v>
      </c>
      <c r="D82" t="e">
        <f>#REF!</f>
        <v>#REF!</v>
      </c>
    </row>
    <row r="83" spans="1:4">
      <c r="B83" t="s">
        <v>335</v>
      </c>
      <c r="D83" t="e">
        <f>#REF!</f>
        <v>#REF!</v>
      </c>
    </row>
    <row r="84" spans="1:4">
      <c r="B84" t="s">
        <v>336</v>
      </c>
      <c r="D84" t="e">
        <f>#REF!</f>
        <v>#REF!</v>
      </c>
    </row>
    <row r="85" spans="1:4">
      <c r="B85" t="s">
        <v>337</v>
      </c>
      <c r="D85" t="e">
        <f>#REF!</f>
        <v>#REF!</v>
      </c>
    </row>
    <row r="86" spans="1:4">
      <c r="B86" t="s">
        <v>338</v>
      </c>
      <c r="D86" t="e">
        <f>#REF!</f>
        <v>#REF!</v>
      </c>
    </row>
    <row r="87" spans="1:4">
      <c r="B87" t="s">
        <v>339</v>
      </c>
      <c r="D87" t="e">
        <f>#REF!</f>
        <v>#REF!</v>
      </c>
    </row>
    <row r="88" spans="1:4">
      <c r="B88" t="s">
        <v>340</v>
      </c>
      <c r="D88" t="e">
        <f>#REF!</f>
        <v>#REF!</v>
      </c>
    </row>
  </sheetData>
  <phoneticPr fontId="4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8"/>
  <sheetViews>
    <sheetView topLeftCell="A21" workbookViewId="0">
      <selection activeCell="D48" sqref="D48"/>
    </sheetView>
  </sheetViews>
  <sheetFormatPr defaultColWidth="11.42578125" defaultRowHeight="14.45"/>
  <sheetData>
    <row r="1" spans="1:4">
      <c r="A1" t="s">
        <v>245</v>
      </c>
      <c r="B1" t="s">
        <v>246</v>
      </c>
      <c r="C1" t="s">
        <v>247</v>
      </c>
      <c r="D1" t="s">
        <v>248</v>
      </c>
    </row>
    <row r="2" spans="1:4">
      <c r="A2" t="s">
        <v>249</v>
      </c>
      <c r="B2" t="s">
        <v>250</v>
      </c>
      <c r="C2" t="s">
        <v>341</v>
      </c>
      <c r="D2" t="e">
        <f>#REF!</f>
        <v>#REF!</v>
      </c>
    </row>
    <row r="3" spans="1:4">
      <c r="B3" t="s">
        <v>252</v>
      </c>
      <c r="D3" t="e">
        <f>#REF!</f>
        <v>#REF!</v>
      </c>
    </row>
    <row r="4" spans="1:4">
      <c r="B4" t="s">
        <v>253</v>
      </c>
      <c r="D4" t="e">
        <f>#REF!</f>
        <v>#REF!</v>
      </c>
    </row>
    <row r="5" spans="1:4">
      <c r="B5" t="s">
        <v>254</v>
      </c>
      <c r="D5" t="e">
        <f>#REF!</f>
        <v>#REF!</v>
      </c>
    </row>
    <row r="6" spans="1:4">
      <c r="B6" t="s">
        <v>255</v>
      </c>
      <c r="D6" t="e">
        <f>IF(D2=0, 0, (#REF!)*100)</f>
        <v>#REF!</v>
      </c>
    </row>
    <row r="7" spans="1:4">
      <c r="B7" t="s">
        <v>256</v>
      </c>
      <c r="D7" t="e">
        <f>#REF!</f>
        <v>#REF!</v>
      </c>
    </row>
    <row r="8" spans="1:4">
      <c r="B8" t="s">
        <v>257</v>
      </c>
      <c r="D8" t="e">
        <f>#REF!</f>
        <v>#REF!</v>
      </c>
    </row>
    <row r="9" spans="1:4">
      <c r="B9" t="s">
        <v>258</v>
      </c>
      <c r="D9" t="e">
        <f>#REF!</f>
        <v>#REF!</v>
      </c>
    </row>
    <row r="10" spans="1:4">
      <c r="B10" t="s">
        <v>259</v>
      </c>
      <c r="D10" t="e">
        <f>#REF!</f>
        <v>#REF!</v>
      </c>
    </row>
    <row r="11" spans="1:4">
      <c r="B11" t="s">
        <v>260</v>
      </c>
      <c r="D11" t="e">
        <f>#REF!</f>
        <v>#REF!</v>
      </c>
    </row>
    <row r="12" spans="1:4">
      <c r="B12" t="s">
        <v>261</v>
      </c>
      <c r="D12" t="e">
        <f>#REF!</f>
        <v>#REF!</v>
      </c>
    </row>
    <row r="13" spans="1:4">
      <c r="B13" t="s">
        <v>262</v>
      </c>
      <c r="D13" t="e">
        <f>#REF!</f>
        <v>#REF!</v>
      </c>
    </row>
    <row r="14" spans="1:4">
      <c r="B14" t="s">
        <v>263</v>
      </c>
      <c r="D14" t="e">
        <f>#REF!</f>
        <v>#REF!</v>
      </c>
    </row>
    <row r="15" spans="1:4">
      <c r="B15" t="s">
        <v>264</v>
      </c>
      <c r="D15" t="e">
        <f>#REF!</f>
        <v>#REF!</v>
      </c>
    </row>
    <row r="16" spans="1:4">
      <c r="B16" t="s">
        <v>265</v>
      </c>
      <c r="D16" t="e">
        <f>#REF!</f>
        <v>#REF!</v>
      </c>
    </row>
    <row r="17" spans="2:4">
      <c r="B17" t="s">
        <v>266</v>
      </c>
      <c r="D17" t="e">
        <f>#REF!</f>
        <v>#REF!</v>
      </c>
    </row>
    <row r="18" spans="2:4">
      <c r="B18" t="s">
        <v>267</v>
      </c>
      <c r="D18" t="e">
        <f>#REF!</f>
        <v>#REF!</v>
      </c>
    </row>
    <row r="19" spans="2:4">
      <c r="B19" t="s">
        <v>268</v>
      </c>
      <c r="D19" t="e">
        <f>#REF!</f>
        <v>#REF!</v>
      </c>
    </row>
    <row r="20" spans="2:4">
      <c r="B20" t="s">
        <v>269</v>
      </c>
      <c r="D20" t="e">
        <f>#REF!</f>
        <v>#REF!</v>
      </c>
    </row>
    <row r="21" spans="2:4">
      <c r="B21" t="s">
        <v>270</v>
      </c>
      <c r="D21" t="e">
        <f>IF(D2=0, 0, (#REF!)*100)</f>
        <v>#REF!</v>
      </c>
    </row>
    <row r="22" spans="2:4">
      <c r="B22" t="s">
        <v>271</v>
      </c>
      <c r="D22" t="e">
        <f>#REF!</f>
        <v>#REF!</v>
      </c>
    </row>
    <row r="23" spans="2:4">
      <c r="B23" t="s">
        <v>272</v>
      </c>
      <c r="D23" t="e">
        <f>#REF!</f>
        <v>#REF!</v>
      </c>
    </row>
    <row r="24" spans="2:4">
      <c r="B24" t="s">
        <v>273</v>
      </c>
      <c r="D24" t="e">
        <f>#REF!</f>
        <v>#REF!</v>
      </c>
    </row>
    <row r="25" spans="2:4">
      <c r="B25" t="s">
        <v>274</v>
      </c>
      <c r="D25" t="e">
        <f>#REF!</f>
        <v>#REF!</v>
      </c>
    </row>
    <row r="26" spans="2:4">
      <c r="B26" t="s">
        <v>275</v>
      </c>
      <c r="D26" t="e">
        <f>#REF!</f>
        <v>#REF!</v>
      </c>
    </row>
    <row r="27" spans="2:4">
      <c r="B27" t="s">
        <v>276</v>
      </c>
      <c r="D27" t="e">
        <f>#REF!</f>
        <v>#REF!</v>
      </c>
    </row>
    <row r="28" spans="2:4">
      <c r="B28" t="s">
        <v>277</v>
      </c>
      <c r="D28" t="e">
        <f>#REF!</f>
        <v>#REF!</v>
      </c>
    </row>
    <row r="29" spans="2:4">
      <c r="B29" t="s">
        <v>278</v>
      </c>
      <c r="D29" t="e">
        <f>#REF!</f>
        <v>#REF!</v>
      </c>
    </row>
    <row r="30" spans="2:4">
      <c r="B30" t="s">
        <v>279</v>
      </c>
      <c r="D30" t="e">
        <f>#REF!</f>
        <v>#REF!</v>
      </c>
    </row>
    <row r="31" spans="2:4">
      <c r="B31" t="s">
        <v>280</v>
      </c>
      <c r="D31" t="e">
        <f>#REF!</f>
        <v>#REF!</v>
      </c>
    </row>
    <row r="32" spans="2:4">
      <c r="B32" t="s">
        <v>281</v>
      </c>
      <c r="D32" t="e">
        <f>#REF!</f>
        <v>#REF!</v>
      </c>
    </row>
    <row r="33" spans="1:4">
      <c r="B33" t="s">
        <v>282</v>
      </c>
      <c r="D33" t="e">
        <f>#REF!</f>
        <v>#REF!</v>
      </c>
    </row>
    <row r="34" spans="1:4">
      <c r="A34" t="s">
        <v>283</v>
      </c>
      <c r="B34" t="s">
        <v>284</v>
      </c>
      <c r="D34" t="e">
        <f>#REF!</f>
        <v>#REF!</v>
      </c>
    </row>
    <row r="35" spans="1:4">
      <c r="B35" t="s">
        <v>285</v>
      </c>
      <c r="D35" t="e">
        <f>#REF!</f>
        <v>#REF!</v>
      </c>
    </row>
    <row r="36" spans="1:4">
      <c r="B36" t="s">
        <v>286</v>
      </c>
      <c r="D36" t="e">
        <f>#REF!</f>
        <v>#REF!</v>
      </c>
    </row>
    <row r="37" spans="1:4">
      <c r="B37" t="s">
        <v>287</v>
      </c>
      <c r="D37" t="e">
        <f>#REF!</f>
        <v>#REF!</v>
      </c>
    </row>
    <row r="38" spans="1:4">
      <c r="B38" t="s">
        <v>288</v>
      </c>
      <c r="D38" t="e">
        <f>#REF!</f>
        <v>#REF!</v>
      </c>
    </row>
    <row r="39" spans="1:4">
      <c r="B39" t="s">
        <v>289</v>
      </c>
      <c r="D39" t="e">
        <f>#REF!</f>
        <v>#REF!</v>
      </c>
    </row>
    <row r="40" spans="1:4">
      <c r="B40" t="s">
        <v>290</v>
      </c>
      <c r="D40" t="e">
        <f>#REF!</f>
        <v>#REF!</v>
      </c>
    </row>
    <row r="41" spans="1:4">
      <c r="B41" t="s">
        <v>291</v>
      </c>
      <c r="D41" t="e">
        <f>#REF!</f>
        <v>#REF!</v>
      </c>
    </row>
    <row r="42" spans="1:4">
      <c r="B42" t="s">
        <v>292</v>
      </c>
      <c r="D42" t="e">
        <f>#REF!</f>
        <v>#REF!</v>
      </c>
    </row>
    <row r="43" spans="1:4">
      <c r="B43" t="s">
        <v>293</v>
      </c>
      <c r="D43" t="e">
        <f>#REF!</f>
        <v>#REF!</v>
      </c>
    </row>
    <row r="44" spans="1:4">
      <c r="B44" t="s">
        <v>294</v>
      </c>
      <c r="D44" t="e">
        <f>#REF!</f>
        <v>#REF!</v>
      </c>
    </row>
    <row r="45" spans="1:4">
      <c r="B45" t="s">
        <v>295</v>
      </c>
      <c r="D45" t="e">
        <f>#REF!</f>
        <v>#REF!</v>
      </c>
    </row>
    <row r="46" spans="1:4">
      <c r="B46" t="s">
        <v>296</v>
      </c>
      <c r="D46" t="e">
        <f>#REF!</f>
        <v>#REF!</v>
      </c>
    </row>
    <row r="47" spans="1:4">
      <c r="B47" t="s">
        <v>297</v>
      </c>
      <c r="D47" t="e">
        <f>#REF!</f>
        <v>#REF!</v>
      </c>
    </row>
    <row r="48" spans="1:4">
      <c r="B48" t="s">
        <v>298</v>
      </c>
      <c r="D48" t="e">
        <f>#REF!</f>
        <v>#REF!</v>
      </c>
    </row>
    <row r="49" spans="1:4">
      <c r="B49" t="s">
        <v>299</v>
      </c>
      <c r="D49" t="e">
        <f>#REF!</f>
        <v>#REF!</v>
      </c>
    </row>
    <row r="50" spans="1:4">
      <c r="B50" t="s">
        <v>300</v>
      </c>
      <c r="D50" t="e">
        <f>#REF!</f>
        <v>#REF!</v>
      </c>
    </row>
    <row r="51" spans="1:4">
      <c r="A51" t="s">
        <v>301</v>
      </c>
      <c r="B51" t="s">
        <v>302</v>
      </c>
      <c r="D51" t="e">
        <f>#REF!</f>
        <v>#REF!</v>
      </c>
    </row>
    <row r="52" spans="1:4">
      <c r="B52" t="s">
        <v>303</v>
      </c>
      <c r="D52" t="e">
        <f>#REF!</f>
        <v>#REF!</v>
      </c>
    </row>
    <row r="53" spans="1:4">
      <c r="B53" t="s">
        <v>304</v>
      </c>
      <c r="D53" t="e">
        <f>#REF!</f>
        <v>#REF!</v>
      </c>
    </row>
    <row r="54" spans="1:4">
      <c r="B54" t="s">
        <v>305</v>
      </c>
      <c r="D54" t="e">
        <f>#REF!</f>
        <v>#REF!</v>
      </c>
    </row>
    <row r="55" spans="1:4">
      <c r="B55" t="s">
        <v>306</v>
      </c>
      <c r="D55" t="e">
        <f>#REF!</f>
        <v>#REF!</v>
      </c>
    </row>
    <row r="56" spans="1:4">
      <c r="B56" t="s">
        <v>307</v>
      </c>
      <c r="D56" t="e">
        <f>#REF!</f>
        <v>#REF!</v>
      </c>
    </row>
    <row r="57" spans="1:4">
      <c r="B57" t="s">
        <v>308</v>
      </c>
      <c r="D57" t="e">
        <f>#REF!</f>
        <v>#REF!</v>
      </c>
    </row>
    <row r="58" spans="1:4">
      <c r="B58" t="s">
        <v>309</v>
      </c>
      <c r="D58" t="e">
        <f>#REF!</f>
        <v>#REF!</v>
      </c>
    </row>
    <row r="59" spans="1:4">
      <c r="B59" t="s">
        <v>310</v>
      </c>
      <c r="D59" t="e">
        <f>#REF!</f>
        <v>#REF!</v>
      </c>
    </row>
    <row r="60" spans="1:4">
      <c r="B60" t="s">
        <v>311</v>
      </c>
      <c r="D60" t="e">
        <f>#REF!</f>
        <v>#REF!</v>
      </c>
    </row>
    <row r="61" spans="1:4">
      <c r="B61" t="s">
        <v>312</v>
      </c>
      <c r="D61" t="e">
        <f>#REF!</f>
        <v>#REF!</v>
      </c>
    </row>
    <row r="62" spans="1:4">
      <c r="B62" t="s">
        <v>313</v>
      </c>
      <c r="D62" t="e">
        <f>#REF!</f>
        <v>#REF!</v>
      </c>
    </row>
    <row r="63" spans="1:4">
      <c r="B63" t="s">
        <v>314</v>
      </c>
      <c r="D63" t="e">
        <f>#REF!</f>
        <v>#REF!</v>
      </c>
    </row>
    <row r="64" spans="1:4">
      <c r="B64" t="s">
        <v>315</v>
      </c>
      <c r="D64" t="e">
        <f>#REF!</f>
        <v>#REF!</v>
      </c>
    </row>
    <row r="65" spans="2:4">
      <c r="B65" t="s">
        <v>316</v>
      </c>
      <c r="D65" t="e">
        <f>#REF!</f>
        <v>#REF!</v>
      </c>
    </row>
    <row r="66" spans="2:4">
      <c r="B66" t="s">
        <v>317</v>
      </c>
      <c r="D66" t="e">
        <f>#REF!</f>
        <v>#REF!</v>
      </c>
    </row>
    <row r="67" spans="2:4">
      <c r="B67" t="s">
        <v>318</v>
      </c>
      <c r="D67" t="e">
        <f>#REF!</f>
        <v>#REF!</v>
      </c>
    </row>
    <row r="68" spans="2:4">
      <c r="B68" t="s">
        <v>319</v>
      </c>
      <c r="D68" t="e">
        <f>#REF!</f>
        <v>#REF!</v>
      </c>
    </row>
    <row r="69" spans="2:4">
      <c r="B69" t="s">
        <v>320</v>
      </c>
      <c r="D69" t="e">
        <f>#REF!</f>
        <v>#REF!</v>
      </c>
    </row>
    <row r="70" spans="2:4">
      <c r="B70" t="s">
        <v>321</v>
      </c>
      <c r="D70" t="e">
        <f>#REF!</f>
        <v>#REF!</v>
      </c>
    </row>
    <row r="71" spans="2:4">
      <c r="B71" t="s">
        <v>322</v>
      </c>
      <c r="D71" t="e">
        <f>#REF!</f>
        <v>#REF!</v>
      </c>
    </row>
    <row r="72" spans="2:4">
      <c r="B72" t="s">
        <v>323</v>
      </c>
      <c r="D72" t="e">
        <f>#REF!</f>
        <v>#REF!</v>
      </c>
    </row>
    <row r="73" spans="2:4">
      <c r="B73" t="s">
        <v>324</v>
      </c>
      <c r="D73" t="e">
        <f>#REF!</f>
        <v>#REF!</v>
      </c>
    </row>
    <row r="74" spans="2:4">
      <c r="B74" t="s">
        <v>325</v>
      </c>
      <c r="D74" t="e">
        <f>#REF!</f>
        <v>#REF!</v>
      </c>
    </row>
    <row r="75" spans="2:4">
      <c r="B75" t="s">
        <v>326</v>
      </c>
      <c r="D75" t="e">
        <f>#REF!</f>
        <v>#REF!</v>
      </c>
    </row>
    <row r="76" spans="2:4">
      <c r="B76" t="s">
        <v>327</v>
      </c>
      <c r="D76" t="e">
        <f>#REF!</f>
        <v>#REF!</v>
      </c>
    </row>
    <row r="77" spans="2:4">
      <c r="B77" t="s">
        <v>328</v>
      </c>
      <c r="D77" t="e">
        <f>#REF!</f>
        <v>#REF!</v>
      </c>
    </row>
    <row r="78" spans="2:4">
      <c r="B78" t="s">
        <v>329</v>
      </c>
      <c r="D78" t="e">
        <f>#REF!</f>
        <v>#REF!</v>
      </c>
    </row>
    <row r="79" spans="2:4">
      <c r="B79" t="s">
        <v>330</v>
      </c>
      <c r="D79" t="e">
        <f>#REF!</f>
        <v>#REF!</v>
      </c>
    </row>
    <row r="80" spans="2:4">
      <c r="B80" t="s">
        <v>331</v>
      </c>
      <c r="D80" t="e">
        <f>#REF!</f>
        <v>#REF!</v>
      </c>
    </row>
    <row r="81" spans="1:4">
      <c r="B81" t="s">
        <v>332</v>
      </c>
      <c r="D81" t="e">
        <f>#REF!</f>
        <v>#REF!</v>
      </c>
    </row>
    <row r="82" spans="1:4">
      <c r="A82" t="s">
        <v>333</v>
      </c>
      <c r="B82" t="s">
        <v>334</v>
      </c>
      <c r="D82" t="e">
        <f>#REF!</f>
        <v>#REF!</v>
      </c>
    </row>
    <row r="83" spans="1:4">
      <c r="B83" t="s">
        <v>335</v>
      </c>
      <c r="D83" t="e">
        <f>#REF!</f>
        <v>#REF!</v>
      </c>
    </row>
    <row r="84" spans="1:4">
      <c r="B84" t="s">
        <v>336</v>
      </c>
      <c r="D84" t="e">
        <f>#REF!</f>
        <v>#REF!</v>
      </c>
    </row>
    <row r="85" spans="1:4">
      <c r="B85" t="s">
        <v>337</v>
      </c>
      <c r="D85" t="e">
        <f>#REF!</f>
        <v>#REF!</v>
      </c>
    </row>
    <row r="86" spans="1:4">
      <c r="B86" t="s">
        <v>338</v>
      </c>
      <c r="D86" t="e">
        <f>#REF!</f>
        <v>#REF!</v>
      </c>
    </row>
    <row r="87" spans="1:4">
      <c r="B87" t="s">
        <v>339</v>
      </c>
      <c r="D87" t="e">
        <f>#REF!</f>
        <v>#REF!</v>
      </c>
    </row>
    <row r="88" spans="1:4">
      <c r="B88" t="s">
        <v>340</v>
      </c>
      <c r="D88" t="e">
        <f>#REF!</f>
        <v>#REF!</v>
      </c>
    </row>
  </sheetData>
  <phoneticPr fontId="4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88"/>
  <sheetViews>
    <sheetView topLeftCell="A20" workbookViewId="0">
      <selection activeCell="D47" sqref="D47"/>
    </sheetView>
  </sheetViews>
  <sheetFormatPr defaultColWidth="11.42578125" defaultRowHeight="14.45"/>
  <sheetData>
    <row r="1" spans="1:4">
      <c r="A1" t="s">
        <v>245</v>
      </c>
      <c r="B1" t="s">
        <v>246</v>
      </c>
      <c r="C1" t="s">
        <v>247</v>
      </c>
      <c r="D1" t="s">
        <v>248</v>
      </c>
    </row>
    <row r="2" spans="1:4">
      <c r="A2" t="s">
        <v>249</v>
      </c>
      <c r="B2" t="s">
        <v>250</v>
      </c>
      <c r="C2" t="s">
        <v>341</v>
      </c>
      <c r="D2" t="e">
        <f>#REF!</f>
        <v>#REF!</v>
      </c>
    </row>
    <row r="3" spans="1:4">
      <c r="B3" t="s">
        <v>252</v>
      </c>
      <c r="D3" t="e">
        <f>#REF!</f>
        <v>#REF!</v>
      </c>
    </row>
    <row r="4" spans="1:4">
      <c r="B4" t="s">
        <v>253</v>
      </c>
      <c r="D4" t="e">
        <f>#REF!</f>
        <v>#REF!</v>
      </c>
    </row>
    <row r="5" spans="1:4">
      <c r="B5" t="s">
        <v>254</v>
      </c>
      <c r="D5" t="e">
        <f>#REF!</f>
        <v>#REF!</v>
      </c>
    </row>
    <row r="6" spans="1:4">
      <c r="B6" t="s">
        <v>255</v>
      </c>
      <c r="D6" t="e">
        <f>IF(D2=0, 0, (#REF!)*100)</f>
        <v>#REF!</v>
      </c>
    </row>
    <row r="7" spans="1:4">
      <c r="B7" t="s">
        <v>256</v>
      </c>
      <c r="D7" t="e">
        <f>#REF!</f>
        <v>#REF!</v>
      </c>
    </row>
    <row r="8" spans="1:4">
      <c r="B8" t="s">
        <v>257</v>
      </c>
      <c r="D8" t="e">
        <f>#REF!</f>
        <v>#REF!</v>
      </c>
    </row>
    <row r="9" spans="1:4">
      <c r="B9" t="s">
        <v>258</v>
      </c>
      <c r="D9" t="e">
        <f>#REF!</f>
        <v>#REF!</v>
      </c>
    </row>
    <row r="10" spans="1:4">
      <c r="B10" t="s">
        <v>259</v>
      </c>
      <c r="D10" t="e">
        <f>#REF!</f>
        <v>#REF!</v>
      </c>
    </row>
    <row r="11" spans="1:4">
      <c r="B11" t="s">
        <v>260</v>
      </c>
      <c r="D11" t="e">
        <f>#REF!</f>
        <v>#REF!</v>
      </c>
    </row>
    <row r="12" spans="1:4">
      <c r="B12" t="s">
        <v>261</v>
      </c>
      <c r="D12" t="e">
        <f>#REF!</f>
        <v>#REF!</v>
      </c>
    </row>
    <row r="13" spans="1:4">
      <c r="B13" t="s">
        <v>262</v>
      </c>
      <c r="D13" t="e">
        <f>#REF!</f>
        <v>#REF!</v>
      </c>
    </row>
    <row r="14" spans="1:4">
      <c r="B14" t="s">
        <v>263</v>
      </c>
      <c r="D14" t="e">
        <f>#REF!</f>
        <v>#REF!</v>
      </c>
    </row>
    <row r="15" spans="1:4">
      <c r="B15" t="s">
        <v>264</v>
      </c>
      <c r="D15" t="e">
        <f>#REF!</f>
        <v>#REF!</v>
      </c>
    </row>
    <row r="16" spans="1:4">
      <c r="B16" t="s">
        <v>265</v>
      </c>
      <c r="D16" t="e">
        <f>#REF!</f>
        <v>#REF!</v>
      </c>
    </row>
    <row r="17" spans="2:4">
      <c r="B17" t="s">
        <v>266</v>
      </c>
      <c r="D17" t="e">
        <f>#REF!</f>
        <v>#REF!</v>
      </c>
    </row>
    <row r="18" spans="2:4">
      <c r="B18" t="s">
        <v>267</v>
      </c>
      <c r="D18" t="e">
        <f>#REF!</f>
        <v>#REF!</v>
      </c>
    </row>
    <row r="19" spans="2:4">
      <c r="B19" t="s">
        <v>268</v>
      </c>
      <c r="D19" t="e">
        <f>#REF!</f>
        <v>#REF!</v>
      </c>
    </row>
    <row r="20" spans="2:4">
      <c r="B20" t="s">
        <v>269</v>
      </c>
      <c r="D20" t="e">
        <f>#REF!</f>
        <v>#REF!</v>
      </c>
    </row>
    <row r="21" spans="2:4">
      <c r="B21" t="s">
        <v>270</v>
      </c>
      <c r="D21" t="e">
        <f>IF(D2=0, 0, (#REF!)*100)</f>
        <v>#REF!</v>
      </c>
    </row>
    <row r="22" spans="2:4">
      <c r="B22" t="s">
        <v>271</v>
      </c>
      <c r="D22" t="e">
        <f>#REF!</f>
        <v>#REF!</v>
      </c>
    </row>
    <row r="23" spans="2:4">
      <c r="B23" t="s">
        <v>272</v>
      </c>
      <c r="D23" t="e">
        <f>#REF!</f>
        <v>#REF!</v>
      </c>
    </row>
    <row r="24" spans="2:4">
      <c r="B24" t="s">
        <v>273</v>
      </c>
      <c r="D24" t="e">
        <f>#REF!</f>
        <v>#REF!</v>
      </c>
    </row>
    <row r="25" spans="2:4">
      <c r="B25" t="s">
        <v>274</v>
      </c>
      <c r="D25" t="e">
        <f>#REF!</f>
        <v>#REF!</v>
      </c>
    </row>
    <row r="26" spans="2:4">
      <c r="B26" t="s">
        <v>275</v>
      </c>
      <c r="D26" t="e">
        <f>#REF!</f>
        <v>#REF!</v>
      </c>
    </row>
    <row r="27" spans="2:4">
      <c r="B27" t="s">
        <v>276</v>
      </c>
      <c r="D27" t="e">
        <f>#REF!</f>
        <v>#REF!</v>
      </c>
    </row>
    <row r="28" spans="2:4">
      <c r="B28" t="s">
        <v>277</v>
      </c>
      <c r="D28" t="e">
        <f>#REF!</f>
        <v>#REF!</v>
      </c>
    </row>
    <row r="29" spans="2:4">
      <c r="B29" t="s">
        <v>278</v>
      </c>
      <c r="D29" t="e">
        <f>#REF!</f>
        <v>#REF!</v>
      </c>
    </row>
    <row r="30" spans="2:4">
      <c r="B30" t="s">
        <v>279</v>
      </c>
      <c r="D30" t="e">
        <f>#REF!</f>
        <v>#REF!</v>
      </c>
    </row>
    <row r="31" spans="2:4">
      <c r="B31" t="s">
        <v>280</v>
      </c>
      <c r="D31" t="e">
        <f>#REF!</f>
        <v>#REF!</v>
      </c>
    </row>
    <row r="32" spans="2:4">
      <c r="B32" t="s">
        <v>281</v>
      </c>
      <c r="D32" t="e">
        <f>#REF!</f>
        <v>#REF!</v>
      </c>
    </row>
    <row r="33" spans="1:4">
      <c r="B33" t="s">
        <v>282</v>
      </c>
      <c r="D33" t="e">
        <f>#REF!</f>
        <v>#REF!</v>
      </c>
    </row>
    <row r="34" spans="1:4">
      <c r="A34" t="s">
        <v>283</v>
      </c>
      <c r="B34" t="s">
        <v>284</v>
      </c>
      <c r="D34" t="e">
        <f>#REF!</f>
        <v>#REF!</v>
      </c>
    </row>
    <row r="35" spans="1:4">
      <c r="B35" t="s">
        <v>285</v>
      </c>
      <c r="D35" t="e">
        <f>#REF!</f>
        <v>#REF!</v>
      </c>
    </row>
    <row r="36" spans="1:4">
      <c r="B36" t="s">
        <v>286</v>
      </c>
      <c r="D36" t="e">
        <f>#REF!</f>
        <v>#REF!</v>
      </c>
    </row>
    <row r="37" spans="1:4">
      <c r="B37" t="s">
        <v>287</v>
      </c>
      <c r="D37" t="e">
        <f>#REF!</f>
        <v>#REF!</v>
      </c>
    </row>
    <row r="38" spans="1:4">
      <c r="B38" t="s">
        <v>288</v>
      </c>
      <c r="D38" t="e">
        <f>#REF!</f>
        <v>#REF!</v>
      </c>
    </row>
    <row r="39" spans="1:4">
      <c r="B39" t="s">
        <v>289</v>
      </c>
      <c r="D39" t="e">
        <f>#REF!</f>
        <v>#REF!</v>
      </c>
    </row>
    <row r="40" spans="1:4">
      <c r="B40" t="s">
        <v>290</v>
      </c>
      <c r="D40" t="e">
        <f>#REF!</f>
        <v>#REF!</v>
      </c>
    </row>
    <row r="41" spans="1:4">
      <c r="B41" t="s">
        <v>291</v>
      </c>
      <c r="D41" t="e">
        <f>#REF!</f>
        <v>#REF!</v>
      </c>
    </row>
    <row r="42" spans="1:4">
      <c r="B42" t="s">
        <v>292</v>
      </c>
      <c r="D42" t="e">
        <f>#REF!</f>
        <v>#REF!</v>
      </c>
    </row>
    <row r="43" spans="1:4">
      <c r="B43" t="s">
        <v>293</v>
      </c>
      <c r="D43" t="e">
        <f>#REF!</f>
        <v>#REF!</v>
      </c>
    </row>
    <row r="44" spans="1:4">
      <c r="B44" t="s">
        <v>294</v>
      </c>
      <c r="D44" t="e">
        <f>#REF!</f>
        <v>#REF!</v>
      </c>
    </row>
    <row r="45" spans="1:4">
      <c r="B45" t="s">
        <v>295</v>
      </c>
      <c r="D45" t="e">
        <f>#REF!</f>
        <v>#REF!</v>
      </c>
    </row>
    <row r="46" spans="1:4">
      <c r="B46" t="s">
        <v>296</v>
      </c>
      <c r="D46" t="e">
        <f>#REF!</f>
        <v>#REF!</v>
      </c>
    </row>
    <row r="47" spans="1:4">
      <c r="B47" t="s">
        <v>297</v>
      </c>
      <c r="D47" t="e">
        <f>#REF!</f>
        <v>#REF!</v>
      </c>
    </row>
    <row r="48" spans="1:4">
      <c r="B48" t="s">
        <v>298</v>
      </c>
      <c r="D48" t="e">
        <f>#REF!</f>
        <v>#REF!</v>
      </c>
    </row>
    <row r="49" spans="1:4">
      <c r="B49" t="s">
        <v>299</v>
      </c>
      <c r="D49" t="e">
        <f>#REF!</f>
        <v>#REF!</v>
      </c>
    </row>
    <row r="50" spans="1:4">
      <c r="B50" t="s">
        <v>300</v>
      </c>
      <c r="D50" t="e">
        <f>#REF!</f>
        <v>#REF!</v>
      </c>
    </row>
    <row r="51" spans="1:4">
      <c r="A51" t="s">
        <v>301</v>
      </c>
      <c r="B51" t="s">
        <v>302</v>
      </c>
      <c r="D51" t="e">
        <f>#REF!</f>
        <v>#REF!</v>
      </c>
    </row>
    <row r="52" spans="1:4">
      <c r="B52" t="s">
        <v>303</v>
      </c>
      <c r="D52" t="e">
        <f>#REF!</f>
        <v>#REF!</v>
      </c>
    </row>
    <row r="53" spans="1:4">
      <c r="B53" t="s">
        <v>304</v>
      </c>
      <c r="D53" t="e">
        <f>#REF!</f>
        <v>#REF!</v>
      </c>
    </row>
    <row r="54" spans="1:4">
      <c r="B54" t="s">
        <v>305</v>
      </c>
      <c r="D54" t="e">
        <f>#REF!</f>
        <v>#REF!</v>
      </c>
    </row>
    <row r="55" spans="1:4">
      <c r="B55" t="s">
        <v>306</v>
      </c>
      <c r="D55" t="e">
        <f>#REF!</f>
        <v>#REF!</v>
      </c>
    </row>
    <row r="56" spans="1:4">
      <c r="B56" t="s">
        <v>307</v>
      </c>
      <c r="D56" t="e">
        <f>#REF!</f>
        <v>#REF!</v>
      </c>
    </row>
    <row r="57" spans="1:4">
      <c r="B57" t="s">
        <v>308</v>
      </c>
      <c r="D57" t="e">
        <f>#REF!</f>
        <v>#REF!</v>
      </c>
    </row>
    <row r="58" spans="1:4">
      <c r="B58" t="s">
        <v>309</v>
      </c>
      <c r="D58" t="e">
        <f>#REF!</f>
        <v>#REF!</v>
      </c>
    </row>
    <row r="59" spans="1:4">
      <c r="B59" t="s">
        <v>310</v>
      </c>
      <c r="D59" t="e">
        <f>#REF!</f>
        <v>#REF!</v>
      </c>
    </row>
    <row r="60" spans="1:4">
      <c r="B60" t="s">
        <v>311</v>
      </c>
      <c r="D60" t="e">
        <f>#REF!</f>
        <v>#REF!</v>
      </c>
    </row>
    <row r="61" spans="1:4">
      <c r="B61" t="s">
        <v>312</v>
      </c>
      <c r="D61" t="e">
        <f>#REF!</f>
        <v>#REF!</v>
      </c>
    </row>
    <row r="62" spans="1:4">
      <c r="B62" t="s">
        <v>313</v>
      </c>
      <c r="D62" t="e">
        <f>#REF!</f>
        <v>#REF!</v>
      </c>
    </row>
    <row r="63" spans="1:4">
      <c r="B63" t="s">
        <v>314</v>
      </c>
      <c r="D63" t="e">
        <f>#REF!</f>
        <v>#REF!</v>
      </c>
    </row>
    <row r="64" spans="1:4">
      <c r="B64" t="s">
        <v>315</v>
      </c>
      <c r="D64" t="e">
        <f>#REF!</f>
        <v>#REF!</v>
      </c>
    </row>
    <row r="65" spans="2:4">
      <c r="B65" t="s">
        <v>316</v>
      </c>
      <c r="D65" t="e">
        <f>#REF!</f>
        <v>#REF!</v>
      </c>
    </row>
    <row r="66" spans="2:4">
      <c r="B66" t="s">
        <v>317</v>
      </c>
      <c r="D66" t="e">
        <f>#REF!</f>
        <v>#REF!</v>
      </c>
    </row>
    <row r="67" spans="2:4">
      <c r="B67" t="s">
        <v>318</v>
      </c>
      <c r="D67" t="e">
        <f>#REF!</f>
        <v>#REF!</v>
      </c>
    </row>
    <row r="68" spans="2:4">
      <c r="B68" t="s">
        <v>319</v>
      </c>
      <c r="D68" t="e">
        <f>#REF!</f>
        <v>#REF!</v>
      </c>
    </row>
    <row r="69" spans="2:4">
      <c r="B69" t="s">
        <v>320</v>
      </c>
      <c r="D69" t="e">
        <f>#REF!</f>
        <v>#REF!</v>
      </c>
    </row>
    <row r="70" spans="2:4">
      <c r="B70" t="s">
        <v>321</v>
      </c>
      <c r="D70" t="e">
        <f>#REF!</f>
        <v>#REF!</v>
      </c>
    </row>
    <row r="71" spans="2:4">
      <c r="B71" t="s">
        <v>322</v>
      </c>
      <c r="D71" t="e">
        <f>#REF!</f>
        <v>#REF!</v>
      </c>
    </row>
    <row r="72" spans="2:4">
      <c r="B72" t="s">
        <v>323</v>
      </c>
      <c r="D72" t="e">
        <f>#REF!</f>
        <v>#REF!</v>
      </c>
    </row>
    <row r="73" spans="2:4">
      <c r="B73" t="s">
        <v>324</v>
      </c>
      <c r="D73" t="e">
        <f>#REF!</f>
        <v>#REF!</v>
      </c>
    </row>
    <row r="74" spans="2:4">
      <c r="B74" t="s">
        <v>325</v>
      </c>
      <c r="D74" t="e">
        <f>#REF!</f>
        <v>#REF!</v>
      </c>
    </row>
    <row r="75" spans="2:4">
      <c r="B75" t="s">
        <v>326</v>
      </c>
      <c r="D75" t="e">
        <f>#REF!</f>
        <v>#REF!</v>
      </c>
    </row>
    <row r="76" spans="2:4">
      <c r="B76" t="s">
        <v>327</v>
      </c>
      <c r="D76" t="e">
        <f>#REF!</f>
        <v>#REF!</v>
      </c>
    </row>
    <row r="77" spans="2:4">
      <c r="B77" t="s">
        <v>328</v>
      </c>
      <c r="D77" t="e">
        <f>#REF!</f>
        <v>#REF!</v>
      </c>
    </row>
    <row r="78" spans="2:4">
      <c r="B78" t="s">
        <v>329</v>
      </c>
      <c r="D78" t="e">
        <f>#REF!</f>
        <v>#REF!</v>
      </c>
    </row>
    <row r="79" spans="2:4">
      <c r="B79" t="s">
        <v>330</v>
      </c>
      <c r="D79" t="e">
        <f>#REF!</f>
        <v>#REF!</v>
      </c>
    </row>
    <row r="80" spans="2:4">
      <c r="B80" t="s">
        <v>331</v>
      </c>
      <c r="D80" t="e">
        <f>#REF!</f>
        <v>#REF!</v>
      </c>
    </row>
    <row r="81" spans="1:4">
      <c r="B81" t="s">
        <v>332</v>
      </c>
      <c r="D81" t="e">
        <f>#REF!</f>
        <v>#REF!</v>
      </c>
    </row>
    <row r="82" spans="1:4">
      <c r="A82" t="s">
        <v>333</v>
      </c>
      <c r="B82" t="s">
        <v>334</v>
      </c>
      <c r="D82" t="e">
        <f>#REF!</f>
        <v>#REF!</v>
      </c>
    </row>
    <row r="83" spans="1:4">
      <c r="B83" t="s">
        <v>335</v>
      </c>
      <c r="D83" t="e">
        <f>#REF!</f>
        <v>#REF!</v>
      </c>
    </row>
    <row r="84" spans="1:4">
      <c r="B84" t="s">
        <v>336</v>
      </c>
      <c r="D84" t="e">
        <f>#REF!</f>
        <v>#REF!</v>
      </c>
    </row>
    <row r="85" spans="1:4">
      <c r="B85" t="s">
        <v>337</v>
      </c>
      <c r="D85" t="e">
        <f>#REF!</f>
        <v>#REF!</v>
      </c>
    </row>
    <row r="86" spans="1:4">
      <c r="B86" t="s">
        <v>338</v>
      </c>
      <c r="D86" t="e">
        <f>#REF!</f>
        <v>#REF!</v>
      </c>
    </row>
    <row r="87" spans="1:4">
      <c r="B87" t="s">
        <v>339</v>
      </c>
      <c r="D87" t="e">
        <f>#REF!</f>
        <v>#REF!</v>
      </c>
    </row>
    <row r="88" spans="1:4">
      <c r="B88" t="s">
        <v>340</v>
      </c>
      <c r="D88" t="e">
        <f>#REF!</f>
        <v>#REF!</v>
      </c>
    </row>
  </sheetData>
  <phoneticPr fontId="4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27F055C374E64587F713B7E1478E1A" ma:contentTypeVersion="15" ma:contentTypeDescription="Crea un document nou" ma:contentTypeScope="" ma:versionID="4e755a0b00a9b40b64745740db80074c">
  <xsd:schema xmlns:xsd="http://www.w3.org/2001/XMLSchema" xmlns:xs="http://www.w3.org/2001/XMLSchema" xmlns:p="http://schemas.microsoft.com/office/2006/metadata/properties" xmlns:ns2="acd86990-166e-48dd-9d9b-ea276fb1ef84" xmlns:ns3="ca828ae1-3432-4d0b-910d-d595be0ce1f7" targetNamespace="http://schemas.microsoft.com/office/2006/metadata/properties" ma:root="true" ma:fieldsID="ba8e63cd86cef217364e6dab5eb8b4bf" ns2:_="" ns3:_="">
    <xsd:import namespace="acd86990-166e-48dd-9d9b-ea276fb1ef84"/>
    <xsd:import namespace="ca828ae1-3432-4d0b-910d-d595be0ce1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d86990-166e-48dd-9d9b-ea276fb1ef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828ae1-3432-4d0b-910d-d595be0ce1f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4768bf6-705c-436b-ba6f-4397aaa59a3c}" ma:internalName="TaxCatchAll" ma:showField="CatchAllData" ma:web="ca828ae1-3432-4d0b-910d-d595be0ce1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828ae1-3432-4d0b-910d-d595be0ce1f7" xsi:nil="true"/>
    <lcf76f155ced4ddcb4097134ff3c332f xmlns="acd86990-166e-48dd-9d9b-ea276fb1ef8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5AC78C-E199-4D4C-9B0B-3A4752791CA2}"/>
</file>

<file path=customXml/itemProps2.xml><?xml version="1.0" encoding="utf-8"?>
<ds:datastoreItem xmlns:ds="http://schemas.openxmlformats.org/officeDocument/2006/customXml" ds:itemID="{0C6F0984-DBA9-4FD1-B6AE-C113D9404F04}"/>
</file>

<file path=customXml/itemProps3.xml><?xml version="1.0" encoding="utf-8"?>
<ds:datastoreItem xmlns:ds="http://schemas.openxmlformats.org/officeDocument/2006/customXml" ds:itemID="{82181188-F143-4358-BFF4-828F3A3E73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Caixa Capital Risc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elena.rico</dc:creator>
  <cp:keywords/>
  <dc:description/>
  <cp:lastModifiedBy>Amice Corella, Esther</cp:lastModifiedBy>
  <cp:revision/>
  <dcterms:created xsi:type="dcterms:W3CDTF">2010-07-21T09:45:23Z</dcterms:created>
  <dcterms:modified xsi:type="dcterms:W3CDTF">2026-04-17T08:28:12Z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0x010100E527F055C374E64587F713B7E1478E1A</vt:lpwstr>
  </property>
  <property fmtid="{D5CDD505-2E9C-101B-9397-08002B2CF9AE}" pid="3" name="MediaServiceImageTags">
    <vt:lpwstr/>
  </property>
</Properties>
</file>