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AquestLlibreDeTreball"/>
  <mc:AlternateContent xmlns:mc="http://schemas.openxmlformats.org/markup-compatibility/2006">
    <mc:Choice Requires="x15">
      <x15ac:absPath xmlns:x15ac="http://schemas.microsoft.com/office/spreadsheetml/2010/11/ac" url="X:\11723_ICEC\12781_AUDIOVISUAL\GESTIÓ\SUBVENCIONS\2025\- FORMULARIS 2025\"/>
    </mc:Choice>
  </mc:AlternateContent>
  <workbookProtection workbookAlgorithmName="SHA-512" workbookHashValue="bvgpbE98RzvYiXf8TBPuLey++2iohORqE9jRwSsO31YGmIerY1dlY/5yL6nPT11sxHpypesY0DHOElqbZ0q6IQ==" workbookSaltValue="+R3SgktJ3hRWj9CGlcvAmg==" workbookSpinCount="100000" lockStructure="1"/>
  <bookViews>
    <workbookView xWindow="-105" yWindow="-105" windowWidth="23250" windowHeight="12570" tabRatio="887"/>
  </bookViews>
  <sheets>
    <sheet name="Portada" sheetId="16" r:id="rId1"/>
    <sheet name="Resum" sheetId="1" r:id="rId2"/>
    <sheet name="CAP. 1" sheetId="2" r:id="rId3"/>
    <sheet name="CAP. 2" sheetId="3" r:id="rId4"/>
    <sheet name="CAP. 3" sheetId="15" r:id="rId5"/>
    <sheet name="CAP. 4" sheetId="14" r:id="rId6"/>
    <sheet name="CAP. 5" sheetId="13" r:id="rId7"/>
    <sheet name="CAP. 6" sheetId="12" r:id="rId8"/>
    <sheet name="CAP. 7" sheetId="11" r:id="rId9"/>
    <sheet name="CAP. 8" sheetId="10" r:id="rId10"/>
    <sheet name="CAP. 9" sheetId="9" r:id="rId11"/>
    <sheet name="CAP. 10" sheetId="8" r:id="rId12"/>
    <sheet name="CAP. 11" sheetId="7" r:id="rId13"/>
    <sheet name="CAP. 12" sheetId="6" r:id="rId14"/>
    <sheet name="Resum complementari " sheetId="5" r:id="rId15"/>
    <sheet name="Resum (en cas copro)" sheetId="19" r:id="rId16"/>
    <sheet name="Resum %" sheetId="18" r:id="rId17"/>
  </sheets>
  <definedNames>
    <definedName name="_1Àrea_d_impressió" localSheetId="2">'CAP. 1'!$A$1:$K$34</definedName>
    <definedName name="_2Àrea_d_impressió" localSheetId="13">'CAP. 12'!$A$2:$H$46</definedName>
    <definedName name="_3Àrea_d_impressió" localSheetId="3">'CAP. 2'!$A$1:$K$112</definedName>
    <definedName name="_4Àrea_d_impressió" localSheetId="5">'CAP. 4'!$A$2:$H$75</definedName>
    <definedName name="_5Àrea_d_impressió" localSheetId="6">'CAP. 5'!$A$2:$H$75</definedName>
    <definedName name="_6Àrea_d_impressió" localSheetId="9">'CAP. 8'!$A$2:$H$39</definedName>
    <definedName name="_7Àrea_d_impressió" localSheetId="10">'CAP. 9'!$A$2:$H$50</definedName>
    <definedName name="_8Àrea_d_impressió" localSheetId="15">'Resum (en cas copro)'!$A$1:$R$22</definedName>
    <definedName name="_8Àrea_d_impressió" localSheetId="14">'Resum complementari '!$A$1:$F$21</definedName>
    <definedName name="_xlnm.Print_Area" localSheetId="0">Portada!$B$1:$M$20</definedName>
    <definedName name="_xlnm.Print_Area" localSheetId="15">'Resum (en cas copro)'!$A$1:$R$23</definedName>
    <definedName name="_xlnm.Print_Area" localSheetId="14">'Resum complementari '!$A$1:$F$22</definedName>
  </definedNames>
  <calcPr calcId="162913"/>
</workbook>
</file>

<file path=xl/calcChain.xml><?xml version="1.0" encoding="utf-8"?>
<calcChain xmlns="http://schemas.openxmlformats.org/spreadsheetml/2006/main">
  <c r="M17" i="16" l="1"/>
  <c r="M16" i="16"/>
  <c r="M15" i="16"/>
  <c r="M11" i="16"/>
  <c r="Q21" i="19" l="1"/>
  <c r="E20" i="5"/>
  <c r="O160" i="15" l="1"/>
  <c r="N160" i="15"/>
  <c r="M160" i="15"/>
  <c r="L160" i="15"/>
  <c r="K160" i="15"/>
  <c r="J160" i="15"/>
  <c r="I160" i="15"/>
  <c r="H160" i="15"/>
  <c r="G160" i="15"/>
  <c r="F160" i="15"/>
  <c r="O46" i="15"/>
  <c r="N46" i="15"/>
  <c r="M46" i="15"/>
  <c r="L46" i="15"/>
  <c r="K46" i="15"/>
  <c r="J46" i="15"/>
  <c r="I46" i="15"/>
  <c r="H46" i="15"/>
  <c r="G46" i="15"/>
  <c r="F46" i="15"/>
  <c r="O16" i="15"/>
  <c r="N16" i="15"/>
  <c r="M16" i="15"/>
  <c r="L16" i="15"/>
  <c r="K16" i="15"/>
  <c r="J16" i="15"/>
  <c r="I16" i="15"/>
  <c r="H16" i="15"/>
  <c r="G16" i="15"/>
  <c r="F16" i="15"/>
  <c r="P20" i="19" l="1"/>
  <c r="P19" i="19"/>
  <c r="P18" i="19"/>
  <c r="P17" i="19"/>
  <c r="D20" i="19"/>
  <c r="Q20" i="19"/>
  <c r="Q19" i="19"/>
  <c r="O3" i="19" l="1"/>
  <c r="M3" i="19"/>
  <c r="K3" i="19"/>
  <c r="I3" i="19"/>
  <c r="G3" i="19"/>
  <c r="E3" i="19"/>
  <c r="N21" i="19"/>
  <c r="O21" i="19" s="1"/>
  <c r="N20" i="19"/>
  <c r="O20" i="19" s="1"/>
  <c r="N19" i="19"/>
  <c r="O19" i="19" s="1"/>
  <c r="N18" i="19"/>
  <c r="N17" i="19"/>
  <c r="N16" i="19"/>
  <c r="N15" i="19"/>
  <c r="N5" i="19"/>
  <c r="O5" i="19" s="1"/>
  <c r="L21" i="19"/>
  <c r="L20" i="19"/>
  <c r="M20" i="19" s="1"/>
  <c r="L19" i="19"/>
  <c r="M19" i="19" s="1"/>
  <c r="L18" i="19"/>
  <c r="L17" i="19"/>
  <c r="L15" i="19"/>
  <c r="L12" i="19"/>
  <c r="M12" i="19" s="1"/>
  <c r="L11" i="19"/>
  <c r="J21" i="19"/>
  <c r="J20" i="19"/>
  <c r="K20" i="19" s="1"/>
  <c r="J19" i="19"/>
  <c r="K19" i="19" s="1"/>
  <c r="J18" i="19"/>
  <c r="J17" i="19"/>
  <c r="J15" i="19"/>
  <c r="J10" i="19"/>
  <c r="K10" i="19" s="1"/>
  <c r="J9" i="19"/>
  <c r="K9" i="19" s="1"/>
  <c r="H11" i="19"/>
  <c r="I11" i="19" s="1"/>
  <c r="H19" i="19"/>
  <c r="I19" i="19" s="1"/>
  <c r="H20" i="19"/>
  <c r="I20" i="19"/>
  <c r="F20" i="19"/>
  <c r="G20" i="19" s="1"/>
  <c r="H18" i="19"/>
  <c r="H17" i="19"/>
  <c r="H15" i="19"/>
  <c r="F19" i="19"/>
  <c r="G19" i="19" s="1"/>
  <c r="F18" i="19"/>
  <c r="F17" i="19"/>
  <c r="F15" i="19"/>
  <c r="F12" i="19"/>
  <c r="G12" i="19" s="1"/>
  <c r="M21" i="19"/>
  <c r="K21" i="19"/>
  <c r="M11" i="19"/>
  <c r="D11" i="19"/>
  <c r="E11" i="19" s="1"/>
  <c r="D12" i="19"/>
  <c r="D15" i="19"/>
  <c r="D16" i="19"/>
  <c r="D17" i="19"/>
  <c r="D18" i="19"/>
  <c r="D19" i="19"/>
  <c r="E19" i="19" s="1"/>
  <c r="E20" i="19"/>
  <c r="A13" i="19"/>
  <c r="A12" i="19"/>
  <c r="A11" i="19"/>
  <c r="A10" i="19"/>
  <c r="A9" i="19"/>
  <c r="A8" i="19"/>
  <c r="A7" i="19"/>
  <c r="A6" i="19"/>
  <c r="A5" i="19"/>
  <c r="A4" i="19"/>
  <c r="D19" i="5"/>
  <c r="J15" i="1"/>
  <c r="L40" i="6"/>
  <c r="K40" i="6"/>
  <c r="L31" i="6"/>
  <c r="K31" i="6"/>
  <c r="L14" i="6"/>
  <c r="K14" i="6"/>
  <c r="L6" i="6"/>
  <c r="L44" i="6"/>
  <c r="K6" i="6"/>
  <c r="K44" i="6"/>
  <c r="I15" i="1"/>
  <c r="J14" i="1"/>
  <c r="L35" i="7"/>
  <c r="K35" i="7"/>
  <c r="L6" i="7"/>
  <c r="K6" i="7"/>
  <c r="L6" i="8"/>
  <c r="L34" i="8"/>
  <c r="J13" i="1"/>
  <c r="K6" i="8"/>
  <c r="K34" i="8"/>
  <c r="I13" i="1"/>
  <c r="N13" i="19" s="1"/>
  <c r="O13" i="19" s="1"/>
  <c r="J12" i="1"/>
  <c r="L23" i="9"/>
  <c r="L48" i="9"/>
  <c r="K23" i="9"/>
  <c r="L13" i="9"/>
  <c r="K13" i="9"/>
  <c r="L4" i="9"/>
  <c r="K4" i="9"/>
  <c r="K48" i="9"/>
  <c r="I12" i="1"/>
  <c r="N12" i="19" s="1"/>
  <c r="O12" i="19" s="1"/>
  <c r="J11" i="1"/>
  <c r="L26" i="10"/>
  <c r="L16" i="10"/>
  <c r="L5" i="10"/>
  <c r="L39" i="10"/>
  <c r="K26" i="10"/>
  <c r="K16" i="10"/>
  <c r="K5" i="10"/>
  <c r="K39" i="10"/>
  <c r="I11" i="1"/>
  <c r="N11" i="19" s="1"/>
  <c r="O11" i="19" s="1"/>
  <c r="J10" i="1"/>
  <c r="L27" i="11"/>
  <c r="L17" i="11"/>
  <c r="L6" i="11"/>
  <c r="L38" i="11"/>
  <c r="K27" i="11"/>
  <c r="K17" i="11"/>
  <c r="K6" i="11"/>
  <c r="K38" i="11"/>
  <c r="J9" i="1"/>
  <c r="L40" i="12"/>
  <c r="K40" i="12"/>
  <c r="L34" i="12"/>
  <c r="L39" i="12"/>
  <c r="L70" i="12"/>
  <c r="K34" i="12"/>
  <c r="K39" i="12"/>
  <c r="K70" i="12"/>
  <c r="I9" i="1"/>
  <c r="N9" i="19" s="1"/>
  <c r="O9" i="19" s="1"/>
  <c r="L4" i="12"/>
  <c r="K4" i="12"/>
  <c r="L43" i="13"/>
  <c r="K43" i="13"/>
  <c r="L17" i="13"/>
  <c r="K17" i="13"/>
  <c r="L5" i="13"/>
  <c r="L37" i="13"/>
  <c r="L42" i="13"/>
  <c r="L73" i="13"/>
  <c r="J8" i="1"/>
  <c r="K5" i="13"/>
  <c r="K37" i="13"/>
  <c r="K42" i="13"/>
  <c r="K73" i="13"/>
  <c r="I8" i="1"/>
  <c r="N8" i="19"/>
  <c r="O8" i="19" s="1"/>
  <c r="J7" i="1"/>
  <c r="L65" i="14"/>
  <c r="K65" i="14"/>
  <c r="L53" i="14"/>
  <c r="K53" i="14"/>
  <c r="L41" i="14"/>
  <c r="K41" i="14"/>
  <c r="L35" i="14"/>
  <c r="L40" i="14"/>
  <c r="L74" i="14"/>
  <c r="L20" i="14"/>
  <c r="K20" i="14"/>
  <c r="K35" i="14"/>
  <c r="K40" i="14"/>
  <c r="K74" i="14"/>
  <c r="I7" i="1"/>
  <c r="N7" i="19" s="1"/>
  <c r="O7" i="19" s="1"/>
  <c r="L5" i="14"/>
  <c r="K5" i="14"/>
  <c r="O182" i="15"/>
  <c r="O171" i="15"/>
  <c r="O141" i="15"/>
  <c r="O132" i="15"/>
  <c r="O122" i="15"/>
  <c r="O110" i="15"/>
  <c r="O101" i="15"/>
  <c r="O92" i="15"/>
  <c r="O83" i="15"/>
  <c r="O59" i="15"/>
  <c r="O4" i="15"/>
  <c r="O40" i="15" s="1"/>
  <c r="O45" i="15" s="1"/>
  <c r="O77" i="15" s="1"/>
  <c r="O82" i="15" s="1"/>
  <c r="O116" i="15" s="1"/>
  <c r="O121" i="15" s="1"/>
  <c r="O154" i="15" s="1"/>
  <c r="O159" i="15" s="1"/>
  <c r="O194" i="15" s="1"/>
  <c r="J6" i="1" s="1"/>
  <c r="N182" i="15"/>
  <c r="N171" i="15"/>
  <c r="N141" i="15"/>
  <c r="N132" i="15"/>
  <c r="N122" i="15"/>
  <c r="N110" i="15"/>
  <c r="N101" i="15"/>
  <c r="N92" i="15"/>
  <c r="N83" i="15"/>
  <c r="N59" i="15"/>
  <c r="N4" i="15"/>
  <c r="N40" i="15" s="1"/>
  <c r="N45" i="15" s="1"/>
  <c r="N77" i="15" s="1"/>
  <c r="N82" i="15" s="1"/>
  <c r="N116" i="15" s="1"/>
  <c r="N121" i="15" s="1"/>
  <c r="N154" i="15" s="1"/>
  <c r="N159" i="15" s="1"/>
  <c r="N194" i="15" s="1"/>
  <c r="I6" i="1" s="1"/>
  <c r="N6" i="19" s="1"/>
  <c r="J5" i="1"/>
  <c r="O94" i="3"/>
  <c r="N94" i="3"/>
  <c r="O83" i="3"/>
  <c r="N83" i="3"/>
  <c r="O68" i="3"/>
  <c r="N68" i="3"/>
  <c r="O57" i="3"/>
  <c r="N57" i="3"/>
  <c r="O52" i="3"/>
  <c r="N52" i="3"/>
  <c r="O43" i="3"/>
  <c r="N43" i="3"/>
  <c r="O37" i="3"/>
  <c r="O42" i="3"/>
  <c r="N37" i="3"/>
  <c r="N42" i="3"/>
  <c r="N76" i="3"/>
  <c r="N82" i="3"/>
  <c r="N111" i="3"/>
  <c r="I5" i="1"/>
  <c r="O26" i="3"/>
  <c r="N26" i="3"/>
  <c r="O14" i="3"/>
  <c r="N14" i="3"/>
  <c r="O4" i="3"/>
  <c r="N4" i="3"/>
  <c r="O15" i="2"/>
  <c r="O4" i="2"/>
  <c r="O29" i="2"/>
  <c r="N15" i="2"/>
  <c r="N4" i="2"/>
  <c r="N29" i="2"/>
  <c r="I4" i="1"/>
  <c r="I2" i="1"/>
  <c r="K3" i="13" s="1"/>
  <c r="I3" i="1"/>
  <c r="I14" i="1"/>
  <c r="I10" i="1"/>
  <c r="N10" i="19" s="1"/>
  <c r="O10" i="19" s="1"/>
  <c r="I2" i="18"/>
  <c r="N4" i="19"/>
  <c r="O4" i="19" s="1"/>
  <c r="K3" i="14"/>
  <c r="K3" i="10"/>
  <c r="K2" i="9"/>
  <c r="N119" i="15"/>
  <c r="K4" i="8"/>
  <c r="N2" i="3"/>
  <c r="K4" i="11"/>
  <c r="N40" i="3"/>
  <c r="N80" i="15"/>
  <c r="K40" i="13"/>
  <c r="N43" i="15"/>
  <c r="N157" i="15"/>
  <c r="K37" i="12"/>
  <c r="K4" i="6"/>
  <c r="N80" i="3"/>
  <c r="N2" i="15"/>
  <c r="K38" i="14"/>
  <c r="O76" i="3"/>
  <c r="O82" i="3"/>
  <c r="O111" i="3"/>
  <c r="J4" i="1"/>
  <c r="J19" i="16"/>
  <c r="M19" i="16" s="1"/>
  <c r="J40" i="6"/>
  <c r="I40" i="6"/>
  <c r="J31" i="6"/>
  <c r="I31" i="6"/>
  <c r="J14" i="6"/>
  <c r="I14" i="6"/>
  <c r="J6" i="6"/>
  <c r="I6" i="6"/>
  <c r="H14" i="1"/>
  <c r="L16" i="19" s="1"/>
  <c r="J6" i="7"/>
  <c r="J35" i="7"/>
  <c r="I6" i="7"/>
  <c r="I35" i="7"/>
  <c r="G14" i="1"/>
  <c r="J16" i="19" s="1"/>
  <c r="J6" i="8"/>
  <c r="J34" i="8"/>
  <c r="H13" i="1"/>
  <c r="L13" i="19" s="1"/>
  <c r="M13" i="19" s="1"/>
  <c r="I6" i="8"/>
  <c r="I34" i="8"/>
  <c r="G13" i="1"/>
  <c r="K13" i="1" s="1"/>
  <c r="J13" i="19"/>
  <c r="K13" i="19" s="1"/>
  <c r="J23" i="9"/>
  <c r="I23" i="9"/>
  <c r="J13" i="9"/>
  <c r="I13" i="9"/>
  <c r="J4" i="9"/>
  <c r="I4" i="9"/>
  <c r="J26" i="10"/>
  <c r="I26" i="10"/>
  <c r="J16" i="10"/>
  <c r="I16" i="10"/>
  <c r="J5" i="10"/>
  <c r="I5" i="10"/>
  <c r="J27" i="11"/>
  <c r="I27" i="11"/>
  <c r="J17" i="11"/>
  <c r="I17" i="11"/>
  <c r="J6" i="11"/>
  <c r="I6" i="11"/>
  <c r="J40" i="12"/>
  <c r="I40" i="12"/>
  <c r="J4" i="12"/>
  <c r="J34" i="12"/>
  <c r="J39" i="12"/>
  <c r="I4" i="12"/>
  <c r="I34" i="12"/>
  <c r="I39" i="12"/>
  <c r="I70" i="12"/>
  <c r="G9" i="1"/>
  <c r="J43" i="13"/>
  <c r="I43" i="13"/>
  <c r="J17" i="13"/>
  <c r="I17" i="13"/>
  <c r="J5" i="13"/>
  <c r="J37" i="13"/>
  <c r="J42" i="13"/>
  <c r="I5" i="13"/>
  <c r="I37" i="13"/>
  <c r="I42" i="13"/>
  <c r="J65" i="14"/>
  <c r="I65" i="14"/>
  <c r="J53" i="14"/>
  <c r="I53" i="14"/>
  <c r="J41" i="14"/>
  <c r="I41" i="14"/>
  <c r="J20" i="14"/>
  <c r="I20" i="14"/>
  <c r="J5" i="14"/>
  <c r="I5" i="14"/>
  <c r="M182" i="15"/>
  <c r="L182" i="15"/>
  <c r="M171" i="15"/>
  <c r="L171" i="15"/>
  <c r="M141" i="15"/>
  <c r="L141" i="15"/>
  <c r="M132" i="15"/>
  <c r="L132" i="15"/>
  <c r="M122" i="15"/>
  <c r="L122" i="15"/>
  <c r="M110" i="15"/>
  <c r="L110" i="15"/>
  <c r="M101" i="15"/>
  <c r="L101" i="15"/>
  <c r="M92" i="15"/>
  <c r="L92" i="15"/>
  <c r="M83" i="15"/>
  <c r="L83" i="15"/>
  <c r="M59" i="15"/>
  <c r="L59" i="15"/>
  <c r="M4" i="15"/>
  <c r="M40" i="15" s="1"/>
  <c r="M45" i="15" s="1"/>
  <c r="L4" i="15"/>
  <c r="L40" i="15" s="1"/>
  <c r="L45" i="15" s="1"/>
  <c r="M94" i="3"/>
  <c r="L94" i="3"/>
  <c r="M83" i="3"/>
  <c r="L83" i="3"/>
  <c r="M68" i="3"/>
  <c r="L68" i="3"/>
  <c r="M57" i="3"/>
  <c r="L57" i="3"/>
  <c r="M52" i="3"/>
  <c r="L52" i="3"/>
  <c r="M43" i="3"/>
  <c r="L43" i="3"/>
  <c r="M26" i="3"/>
  <c r="L26" i="3"/>
  <c r="M14" i="3"/>
  <c r="L14" i="3"/>
  <c r="M4" i="3"/>
  <c r="L4" i="3"/>
  <c r="M15" i="2"/>
  <c r="L15" i="2"/>
  <c r="M4" i="2"/>
  <c r="L4" i="2"/>
  <c r="H3" i="1"/>
  <c r="G3" i="1"/>
  <c r="H2" i="1"/>
  <c r="H2" i="18" s="1"/>
  <c r="G2" i="1"/>
  <c r="I4" i="6" s="1"/>
  <c r="I44" i="6"/>
  <c r="G15" i="1"/>
  <c r="J48" i="9"/>
  <c r="H12" i="1"/>
  <c r="I48" i="9"/>
  <c r="G12" i="1"/>
  <c r="K12" i="1" s="1"/>
  <c r="J39" i="10"/>
  <c r="H11" i="1"/>
  <c r="J38" i="11"/>
  <c r="H10" i="1"/>
  <c r="L10" i="19" s="1"/>
  <c r="M10" i="19" s="1"/>
  <c r="I38" i="11"/>
  <c r="G10" i="1"/>
  <c r="J70" i="12"/>
  <c r="H9" i="1"/>
  <c r="L9" i="19" s="1"/>
  <c r="M9" i="19" s="1"/>
  <c r="I73" i="13"/>
  <c r="G8" i="1"/>
  <c r="J8" i="19" s="1"/>
  <c r="K8" i="19" s="1"/>
  <c r="L37" i="3"/>
  <c r="L42" i="3"/>
  <c r="L76" i="3"/>
  <c r="L82" i="3"/>
  <c r="L111" i="3"/>
  <c r="G5" i="1"/>
  <c r="J5" i="19" s="1"/>
  <c r="K5" i="19" s="1"/>
  <c r="M37" i="3"/>
  <c r="M42" i="3"/>
  <c r="M76" i="3"/>
  <c r="M82" i="3"/>
  <c r="M111" i="3"/>
  <c r="H5" i="1"/>
  <c r="L5" i="19" s="1"/>
  <c r="M5" i="19" s="1"/>
  <c r="L29" i="2"/>
  <c r="G4" i="1"/>
  <c r="J4" i="19"/>
  <c r="K4" i="19" s="1"/>
  <c r="I35" i="14"/>
  <c r="I40" i="14"/>
  <c r="I74" i="14"/>
  <c r="G7" i="1"/>
  <c r="J7" i="19" s="1"/>
  <c r="K7" i="19" s="1"/>
  <c r="J73" i="13"/>
  <c r="H8" i="1"/>
  <c r="L8" i="19"/>
  <c r="M8" i="19" s="1"/>
  <c r="I2" i="9"/>
  <c r="J35" i="14"/>
  <c r="J40" i="14"/>
  <c r="J74" i="14"/>
  <c r="H7" i="1"/>
  <c r="L7" i="19" s="1"/>
  <c r="M7" i="19" s="1"/>
  <c r="J44" i="6"/>
  <c r="H15" i="1"/>
  <c r="I4" i="11"/>
  <c r="M29" i="2"/>
  <c r="H4" i="1"/>
  <c r="L4" i="19"/>
  <c r="M4" i="19" s="1"/>
  <c r="L2" i="15"/>
  <c r="I39" i="10"/>
  <c r="G11" i="1"/>
  <c r="J11" i="19" s="1"/>
  <c r="K11" i="19" s="1"/>
  <c r="H40" i="6"/>
  <c r="H44" i="6" s="1"/>
  <c r="F15" i="1" s="1"/>
  <c r="G40" i="6"/>
  <c r="G44" i="6" s="1"/>
  <c r="E15" i="1" s="1"/>
  <c r="F40" i="6"/>
  <c r="F44" i="6" s="1"/>
  <c r="D15" i="1" s="1"/>
  <c r="H31" i="6"/>
  <c r="G31" i="6"/>
  <c r="F31" i="6"/>
  <c r="H14" i="6"/>
  <c r="G14" i="6"/>
  <c r="F14" i="6"/>
  <c r="H6" i="6"/>
  <c r="G6" i="6"/>
  <c r="F6" i="6"/>
  <c r="H6" i="7"/>
  <c r="H35" i="7"/>
  <c r="G6" i="7"/>
  <c r="G35" i="7"/>
  <c r="F6" i="7"/>
  <c r="F35" i="7"/>
  <c r="H6" i="8"/>
  <c r="H34" i="8"/>
  <c r="G6" i="8"/>
  <c r="G34" i="8"/>
  <c r="F6" i="8"/>
  <c r="F34" i="8"/>
  <c r="F23" i="9"/>
  <c r="F13" i="9"/>
  <c r="F4" i="9"/>
  <c r="F26" i="10"/>
  <c r="F16" i="10"/>
  <c r="F5" i="10"/>
  <c r="F27" i="11"/>
  <c r="F17" i="11"/>
  <c r="F6" i="11"/>
  <c r="F40" i="12"/>
  <c r="F4" i="12"/>
  <c r="F34" i="12"/>
  <c r="F39" i="12"/>
  <c r="F70" i="12"/>
  <c r="F43" i="13"/>
  <c r="F17" i="13"/>
  <c r="F5" i="13"/>
  <c r="F65" i="14"/>
  <c r="F53" i="14"/>
  <c r="F41" i="14"/>
  <c r="F20" i="14"/>
  <c r="F5" i="14"/>
  <c r="F182" i="15"/>
  <c r="F171" i="15"/>
  <c r="F141" i="15"/>
  <c r="F132" i="15"/>
  <c r="F122" i="15"/>
  <c r="F110" i="15"/>
  <c r="F101" i="15"/>
  <c r="F92" i="15"/>
  <c r="F83" i="15"/>
  <c r="F59" i="15"/>
  <c r="F4" i="15"/>
  <c r="F40" i="15" s="1"/>
  <c r="F45" i="15" s="1"/>
  <c r="F94" i="3"/>
  <c r="F83" i="3"/>
  <c r="F68" i="3"/>
  <c r="F57" i="3"/>
  <c r="F52" i="3"/>
  <c r="F43" i="3"/>
  <c r="F26" i="3"/>
  <c r="F14" i="3"/>
  <c r="F4" i="3"/>
  <c r="F15" i="2"/>
  <c r="F4" i="2"/>
  <c r="F29" i="2"/>
  <c r="F39" i="10"/>
  <c r="F48" i="9"/>
  <c r="F38" i="11"/>
  <c r="F37" i="13"/>
  <c r="F42" i="13"/>
  <c r="F73" i="13"/>
  <c r="F35" i="14"/>
  <c r="F40" i="14"/>
  <c r="F74" i="14"/>
  <c r="F37" i="3"/>
  <c r="F42" i="3"/>
  <c r="F76" i="3"/>
  <c r="F82" i="3"/>
  <c r="F111" i="3"/>
  <c r="F3" i="1"/>
  <c r="E3" i="1"/>
  <c r="D17" i="5"/>
  <c r="D14" i="5"/>
  <c r="D16" i="5"/>
  <c r="D18" i="5"/>
  <c r="E18" i="5"/>
  <c r="D13" i="1"/>
  <c r="G23" i="9"/>
  <c r="D11" i="1"/>
  <c r="K11" i="1" s="1"/>
  <c r="D10" i="1"/>
  <c r="D10" i="19" s="1"/>
  <c r="D8" i="1"/>
  <c r="D7" i="1"/>
  <c r="D6" i="5" s="1"/>
  <c r="E6" i="5" s="1"/>
  <c r="K7" i="1"/>
  <c r="H6" i="18" s="1"/>
  <c r="E19" i="5"/>
  <c r="G26" i="3"/>
  <c r="G14" i="3"/>
  <c r="H14" i="3"/>
  <c r="I14" i="3"/>
  <c r="K14" i="3"/>
  <c r="K4" i="3"/>
  <c r="J4" i="3"/>
  <c r="I4" i="3"/>
  <c r="H4" i="3"/>
  <c r="G4" i="3"/>
  <c r="K15" i="2"/>
  <c r="J15" i="2"/>
  <c r="I15" i="2"/>
  <c r="H15" i="2"/>
  <c r="G15" i="2"/>
  <c r="K4" i="2"/>
  <c r="J4" i="2"/>
  <c r="I4" i="2"/>
  <c r="H4" i="2"/>
  <c r="G4" i="2"/>
  <c r="G122" i="15"/>
  <c r="H122" i="15"/>
  <c r="I122" i="15"/>
  <c r="J122" i="15"/>
  <c r="K122" i="15"/>
  <c r="F2" i="1"/>
  <c r="H3" i="10" s="1"/>
  <c r="E2" i="1"/>
  <c r="G3" i="13" s="1"/>
  <c r="D9" i="1"/>
  <c r="D9" i="19" s="1"/>
  <c r="G4" i="12"/>
  <c r="G34" i="12"/>
  <c r="G39" i="12"/>
  <c r="H4" i="12"/>
  <c r="H34" i="12"/>
  <c r="H39" i="12"/>
  <c r="D2" i="1"/>
  <c r="F38" i="14" s="1"/>
  <c r="A3" i="5"/>
  <c r="A4" i="5"/>
  <c r="A5" i="5"/>
  <c r="A6" i="5"/>
  <c r="A7" i="5"/>
  <c r="A8" i="5"/>
  <c r="A9" i="5"/>
  <c r="A10" i="5"/>
  <c r="A11" i="5"/>
  <c r="A12" i="5"/>
  <c r="F14" i="1"/>
  <c r="H16" i="19" s="1"/>
  <c r="E14" i="1"/>
  <c r="F16" i="19" s="1"/>
  <c r="F13" i="1"/>
  <c r="H13" i="19" s="1"/>
  <c r="I13" i="19" s="1"/>
  <c r="E13" i="1"/>
  <c r="F13" i="19"/>
  <c r="G13" i="19"/>
  <c r="H4" i="9"/>
  <c r="H13" i="9"/>
  <c r="H23" i="9"/>
  <c r="G4" i="9"/>
  <c r="G13" i="9"/>
  <c r="D12" i="1"/>
  <c r="K26" i="3"/>
  <c r="K43" i="3"/>
  <c r="K52" i="3"/>
  <c r="K57" i="3"/>
  <c r="K68" i="3"/>
  <c r="K83" i="3"/>
  <c r="K94" i="3"/>
  <c r="J14" i="3"/>
  <c r="J26" i="3"/>
  <c r="J43" i="3"/>
  <c r="J52" i="3"/>
  <c r="J57" i="3"/>
  <c r="J68" i="3"/>
  <c r="J83" i="3"/>
  <c r="J94" i="3"/>
  <c r="I26" i="3"/>
  <c r="I43" i="3"/>
  <c r="I52" i="3"/>
  <c r="I57" i="3"/>
  <c r="I68" i="3"/>
  <c r="I83" i="3"/>
  <c r="I94" i="3"/>
  <c r="H26" i="3"/>
  <c r="H43" i="3"/>
  <c r="H52" i="3"/>
  <c r="H57" i="3"/>
  <c r="H68" i="3"/>
  <c r="H83" i="3"/>
  <c r="H94" i="3"/>
  <c r="G37" i="3"/>
  <c r="G42" i="3"/>
  <c r="G43" i="3"/>
  <c r="G52" i="3"/>
  <c r="G57" i="3"/>
  <c r="G68" i="3"/>
  <c r="G83" i="3"/>
  <c r="G94" i="3"/>
  <c r="K4" i="15"/>
  <c r="K40" i="15" s="1"/>
  <c r="K45" i="15" s="1"/>
  <c r="K59" i="15"/>
  <c r="K83" i="15"/>
  <c r="K92" i="15"/>
  <c r="K101" i="15"/>
  <c r="K110" i="15"/>
  <c r="K132" i="15"/>
  <c r="K141" i="15"/>
  <c r="K171" i="15"/>
  <c r="K182" i="15"/>
  <c r="J4" i="15"/>
  <c r="J59" i="15"/>
  <c r="J83" i="15"/>
  <c r="J92" i="15"/>
  <c r="J101" i="15"/>
  <c r="J110" i="15"/>
  <c r="J132" i="15"/>
  <c r="J141" i="15"/>
  <c r="J171" i="15"/>
  <c r="J182" i="15"/>
  <c r="I4" i="15"/>
  <c r="I59" i="15"/>
  <c r="I83" i="15"/>
  <c r="I92" i="15"/>
  <c r="I101" i="15"/>
  <c r="I110" i="15"/>
  <c r="I132" i="15"/>
  <c r="I141" i="15"/>
  <c r="I171" i="15"/>
  <c r="I182" i="15"/>
  <c r="H4" i="15"/>
  <c r="H40" i="15" s="1"/>
  <c r="H45" i="15" s="1"/>
  <c r="H77" i="15" s="1"/>
  <c r="H82" i="15" s="1"/>
  <c r="H59" i="15"/>
  <c r="H83" i="15"/>
  <c r="H92" i="15"/>
  <c r="H101" i="15"/>
  <c r="H110" i="15"/>
  <c r="H132" i="15"/>
  <c r="H141" i="15"/>
  <c r="H171" i="15"/>
  <c r="H182" i="15"/>
  <c r="G4" i="15"/>
  <c r="G59" i="15"/>
  <c r="G83" i="15"/>
  <c r="G92" i="15"/>
  <c r="G101" i="15"/>
  <c r="G110" i="15"/>
  <c r="G132" i="15"/>
  <c r="G141" i="15"/>
  <c r="G171" i="15"/>
  <c r="G182" i="15"/>
  <c r="H5" i="14"/>
  <c r="H20" i="14"/>
  <c r="H41" i="14"/>
  <c r="H53" i="14"/>
  <c r="H65" i="14"/>
  <c r="G5" i="14"/>
  <c r="G20" i="14"/>
  <c r="G41" i="14"/>
  <c r="G53" i="14"/>
  <c r="G65" i="14"/>
  <c r="H5" i="13"/>
  <c r="H17" i="13"/>
  <c r="H43" i="13"/>
  <c r="G5" i="13"/>
  <c r="G17" i="13"/>
  <c r="G43" i="13"/>
  <c r="H40" i="12"/>
  <c r="G40" i="12"/>
  <c r="H6" i="11"/>
  <c r="H17" i="11"/>
  <c r="H27" i="11"/>
  <c r="G6" i="11"/>
  <c r="G17" i="11"/>
  <c r="G27" i="11"/>
  <c r="H5" i="10"/>
  <c r="H16" i="10"/>
  <c r="H26" i="10"/>
  <c r="G5" i="10"/>
  <c r="G16" i="10"/>
  <c r="G26" i="10"/>
  <c r="J40" i="15"/>
  <c r="J45" i="15" s="1"/>
  <c r="J77" i="15" s="1"/>
  <c r="J82" i="15" s="1"/>
  <c r="J116" i="15" s="1"/>
  <c r="J121" i="15" s="1"/>
  <c r="J154" i="15" s="1"/>
  <c r="J159" i="15" s="1"/>
  <c r="J194" i="15" s="1"/>
  <c r="E6" i="1" s="1"/>
  <c r="D13" i="19"/>
  <c r="D8" i="19"/>
  <c r="H48" i="9"/>
  <c r="F12" i="1"/>
  <c r="H12" i="19" s="1"/>
  <c r="I12" i="19" s="1"/>
  <c r="J157" i="15"/>
  <c r="G4" i="11"/>
  <c r="G4" i="8"/>
  <c r="F3" i="10"/>
  <c r="H70" i="12"/>
  <c r="F9" i="1"/>
  <c r="H9" i="19" s="1"/>
  <c r="I9" i="19" s="1"/>
  <c r="G40" i="15"/>
  <c r="G45" i="15" s="1"/>
  <c r="J40" i="3"/>
  <c r="H37" i="3"/>
  <c r="H42" i="3"/>
  <c r="H76" i="3"/>
  <c r="H82" i="3"/>
  <c r="H111" i="3"/>
  <c r="I40" i="15"/>
  <c r="I45" i="15" s="1"/>
  <c r="G38" i="14"/>
  <c r="D12" i="5"/>
  <c r="E12" i="5" s="1"/>
  <c r="D10" i="5"/>
  <c r="E10" i="5" s="1"/>
  <c r="D7" i="5"/>
  <c r="E7" i="5" s="1"/>
  <c r="J80" i="3"/>
  <c r="J2" i="15"/>
  <c r="J80" i="15"/>
  <c r="J119" i="15"/>
  <c r="H4" i="8"/>
  <c r="H3" i="13"/>
  <c r="H4" i="6"/>
  <c r="G2" i="12"/>
  <c r="K80" i="15"/>
  <c r="G37" i="12"/>
  <c r="K157" i="15"/>
  <c r="K119" i="15"/>
  <c r="G3" i="10"/>
  <c r="H2" i="9"/>
  <c r="D14" i="1"/>
  <c r="K14" i="1" s="1"/>
  <c r="D15" i="5"/>
  <c r="G48" i="9"/>
  <c r="E12" i="1"/>
  <c r="D11" i="5"/>
  <c r="E11" i="5" s="1"/>
  <c r="G39" i="10"/>
  <c r="E11" i="1"/>
  <c r="F11" i="19" s="1"/>
  <c r="G11" i="19" s="1"/>
  <c r="H39" i="10"/>
  <c r="F11" i="1"/>
  <c r="G38" i="11"/>
  <c r="E10" i="1"/>
  <c r="F10" i="19" s="1"/>
  <c r="G10" i="19" s="1"/>
  <c r="H38" i="11"/>
  <c r="F10" i="1"/>
  <c r="H10" i="19" s="1"/>
  <c r="I10" i="19" s="1"/>
  <c r="D9" i="5"/>
  <c r="E9" i="5" s="1"/>
  <c r="G70" i="12"/>
  <c r="E9" i="1"/>
  <c r="F9" i="19" s="1"/>
  <c r="G9" i="19" s="1"/>
  <c r="H37" i="13"/>
  <c r="H42" i="13"/>
  <c r="H73" i="13"/>
  <c r="F8" i="1"/>
  <c r="H8" i="19" s="1"/>
  <c r="I8" i="19" s="1"/>
  <c r="G37" i="13"/>
  <c r="G42" i="13"/>
  <c r="G73" i="13"/>
  <c r="E8" i="1"/>
  <c r="F8" i="19" s="1"/>
  <c r="G8" i="19" s="1"/>
  <c r="H35" i="14"/>
  <c r="H40" i="14"/>
  <c r="H74" i="14"/>
  <c r="F7" i="1"/>
  <c r="H7" i="19" s="1"/>
  <c r="I7" i="19" s="1"/>
  <c r="G35" i="14"/>
  <c r="G40" i="14"/>
  <c r="G74" i="14"/>
  <c r="E7" i="1"/>
  <c r="F7" i="19" s="1"/>
  <c r="G7" i="19" s="1"/>
  <c r="I37" i="3"/>
  <c r="I42" i="3"/>
  <c r="I76" i="3"/>
  <c r="I82" i="3"/>
  <c r="I111" i="3"/>
  <c r="D5" i="1"/>
  <c r="D5" i="19" s="1"/>
  <c r="I29" i="2"/>
  <c r="D4" i="1"/>
  <c r="H29" i="2"/>
  <c r="K29" i="2"/>
  <c r="F4" i="1"/>
  <c r="H4" i="19"/>
  <c r="F2" i="12"/>
  <c r="F40" i="13"/>
  <c r="F3" i="13"/>
  <c r="F3" i="14"/>
  <c r="F4" i="6"/>
  <c r="G4" i="7"/>
  <c r="F2" i="9"/>
  <c r="G4" i="6"/>
  <c r="G76" i="3"/>
  <c r="G82" i="3"/>
  <c r="G111" i="3"/>
  <c r="K37" i="3"/>
  <c r="K42" i="3"/>
  <c r="K76" i="3"/>
  <c r="K82" i="3"/>
  <c r="K111" i="3"/>
  <c r="F5" i="1"/>
  <c r="K5" i="1" s="1"/>
  <c r="J37" i="3"/>
  <c r="J42" i="3"/>
  <c r="J76" i="3"/>
  <c r="J82" i="3"/>
  <c r="J111" i="3"/>
  <c r="E5" i="1"/>
  <c r="F5" i="19" s="1"/>
  <c r="G5" i="19" s="1"/>
  <c r="G29" i="2"/>
  <c r="J29" i="2"/>
  <c r="E4" i="1"/>
  <c r="F4" i="19"/>
  <c r="G4" i="19" s="1"/>
  <c r="K80" i="3"/>
  <c r="H2" i="12"/>
  <c r="K2" i="15"/>
  <c r="H3" i="14"/>
  <c r="H37" i="12"/>
  <c r="K2" i="2"/>
  <c r="K43" i="15"/>
  <c r="H4" i="7"/>
  <c r="K2" i="3"/>
  <c r="H38" i="14"/>
  <c r="H4" i="11"/>
  <c r="F2" i="18"/>
  <c r="K40" i="3"/>
  <c r="H40" i="13"/>
  <c r="G40" i="13"/>
  <c r="J2" i="3"/>
  <c r="J43" i="15"/>
  <c r="G3" i="14"/>
  <c r="G2" i="9"/>
  <c r="J2" i="2"/>
  <c r="E2" i="18"/>
  <c r="F37" i="12"/>
  <c r="F4" i="7"/>
  <c r="D2" i="18"/>
  <c r="F4" i="11"/>
  <c r="K4" i="1"/>
  <c r="E3" i="18" s="1"/>
  <c r="I3" i="18"/>
  <c r="I4" i="19"/>
  <c r="D4" i="19"/>
  <c r="D3" i="5"/>
  <c r="E3" i="5"/>
  <c r="G3" i="18"/>
  <c r="F4" i="8" l="1"/>
  <c r="F13" i="18"/>
  <c r="G13" i="18"/>
  <c r="H13" i="18"/>
  <c r="D13" i="18"/>
  <c r="I13" i="18"/>
  <c r="E13" i="18"/>
  <c r="I10" i="18"/>
  <c r="D10" i="18"/>
  <c r="E10" i="18"/>
  <c r="F10" i="18"/>
  <c r="H10" i="18"/>
  <c r="G10" i="18"/>
  <c r="F12" i="18"/>
  <c r="D12" i="18"/>
  <c r="J12" i="18" s="1"/>
  <c r="G12" i="18"/>
  <c r="I12" i="18"/>
  <c r="E12" i="18"/>
  <c r="H12" i="18"/>
  <c r="I4" i="18"/>
  <c r="G4" i="18"/>
  <c r="D4" i="18"/>
  <c r="E4" i="18"/>
  <c r="F4" i="18"/>
  <c r="H4" i="18"/>
  <c r="H11" i="18"/>
  <c r="I11" i="18"/>
  <c r="F11" i="18"/>
  <c r="D11" i="18"/>
  <c r="E11" i="18"/>
  <c r="G11" i="18"/>
  <c r="L80" i="3"/>
  <c r="D8" i="5"/>
  <c r="E8" i="5" s="1"/>
  <c r="I38" i="14"/>
  <c r="J4" i="7"/>
  <c r="L80" i="15"/>
  <c r="K9" i="1"/>
  <c r="E6" i="18"/>
  <c r="G6" i="18"/>
  <c r="K8" i="1"/>
  <c r="P13" i="19"/>
  <c r="L157" i="15"/>
  <c r="J4" i="6"/>
  <c r="N2" i="2"/>
  <c r="D6" i="18"/>
  <c r="F6" i="18"/>
  <c r="D3" i="18"/>
  <c r="J3" i="18" s="1"/>
  <c r="F3" i="18"/>
  <c r="I3" i="10"/>
  <c r="L119" i="15"/>
  <c r="I4" i="7"/>
  <c r="M43" i="15"/>
  <c r="J16" i="1"/>
  <c r="D7" i="19"/>
  <c r="J12" i="19"/>
  <c r="K12" i="19" s="1"/>
  <c r="H3" i="18"/>
  <c r="I40" i="13"/>
  <c r="I37" i="12"/>
  <c r="J4" i="11"/>
  <c r="L43" i="15"/>
  <c r="I2" i="12"/>
  <c r="M40" i="3"/>
  <c r="D4" i="5"/>
  <c r="E4" i="5" s="1"/>
  <c r="H5" i="19"/>
  <c r="I5" i="19" s="1"/>
  <c r="K10" i="1"/>
  <c r="I3" i="13"/>
  <c r="G2" i="18"/>
  <c r="L40" i="3"/>
  <c r="M80" i="3"/>
  <c r="P16" i="19"/>
  <c r="I6" i="18"/>
  <c r="I3" i="14"/>
  <c r="I4" i="8"/>
  <c r="L2" i="2"/>
  <c r="L2" i="3"/>
  <c r="K2" i="12"/>
  <c r="K4" i="7"/>
  <c r="Q11" i="19"/>
  <c r="E12" i="19"/>
  <c r="Q12" i="19" s="1"/>
  <c r="E4" i="19"/>
  <c r="Q4" i="19" s="1"/>
  <c r="P4" i="19"/>
  <c r="E13" i="19"/>
  <c r="Q13" i="19" s="1"/>
  <c r="P11" i="19"/>
  <c r="E10" i="19"/>
  <c r="Q10" i="19" s="1"/>
  <c r="P10" i="19"/>
  <c r="E9" i="19"/>
  <c r="Q9" i="19" s="1"/>
  <c r="P9" i="19"/>
  <c r="E8" i="19"/>
  <c r="Q8" i="19" s="1"/>
  <c r="P8" i="19"/>
  <c r="E7" i="19"/>
  <c r="Q7" i="19" s="1"/>
  <c r="P7" i="19"/>
  <c r="E5" i="19"/>
  <c r="Q5" i="19" s="1"/>
  <c r="P5" i="19"/>
  <c r="J2" i="12"/>
  <c r="J3" i="13"/>
  <c r="J4" i="8"/>
  <c r="M119" i="15"/>
  <c r="J40" i="13"/>
  <c r="J2" i="9"/>
  <c r="J3" i="10"/>
  <c r="M157" i="15"/>
  <c r="M80" i="15"/>
  <c r="J37" i="12"/>
  <c r="M2" i="15"/>
  <c r="J38" i="14"/>
  <c r="M2" i="2"/>
  <c r="J3" i="14"/>
  <c r="M2" i="3"/>
  <c r="L77" i="15"/>
  <c r="L82" i="15" s="1"/>
  <c r="L116" i="15" s="1"/>
  <c r="L121" i="15" s="1"/>
  <c r="L154" i="15" s="1"/>
  <c r="L159" i="15" s="1"/>
  <c r="L194" i="15" s="1"/>
  <c r="G6" i="1" s="1"/>
  <c r="J6" i="19" s="1"/>
  <c r="P15" i="19"/>
  <c r="M77" i="15"/>
  <c r="M82" i="15" s="1"/>
  <c r="M116" i="15" s="1"/>
  <c r="M121" i="15" s="1"/>
  <c r="M154" i="15" s="1"/>
  <c r="M159" i="15" s="1"/>
  <c r="M194" i="15" s="1"/>
  <c r="H6" i="1" s="1"/>
  <c r="H16" i="1" s="1"/>
  <c r="J18" i="16" s="1"/>
  <c r="H116" i="15"/>
  <c r="H121" i="15" s="1"/>
  <c r="H154" i="15" s="1"/>
  <c r="H159" i="15" s="1"/>
  <c r="H194" i="15" s="1"/>
  <c r="G77" i="15"/>
  <c r="G82" i="15" s="1"/>
  <c r="G116" i="15" s="1"/>
  <c r="G121" i="15" s="1"/>
  <c r="G154" i="15" s="1"/>
  <c r="G159" i="15" s="1"/>
  <c r="G194" i="15" s="1"/>
  <c r="I77" i="15"/>
  <c r="I82" i="15" s="1"/>
  <c r="I116" i="15" s="1"/>
  <c r="I121" i="15" s="1"/>
  <c r="I154" i="15" s="1"/>
  <c r="I159" i="15" s="1"/>
  <c r="I194" i="15" s="1"/>
  <c r="K77" i="15"/>
  <c r="K82" i="15" s="1"/>
  <c r="K116" i="15" s="1"/>
  <c r="K121" i="15" s="1"/>
  <c r="K154" i="15" s="1"/>
  <c r="K159" i="15" s="1"/>
  <c r="K194" i="15" s="1"/>
  <c r="F6" i="1" s="1"/>
  <c r="H6" i="19" s="1"/>
  <c r="I6" i="19" s="1"/>
  <c r="H21" i="19"/>
  <c r="I21" i="19" s="1"/>
  <c r="F21" i="19"/>
  <c r="G21" i="19" s="1"/>
  <c r="K15" i="1"/>
  <c r="G14" i="18" s="1"/>
  <c r="D21" i="19"/>
  <c r="D20" i="5"/>
  <c r="F77" i="15"/>
  <c r="F82" i="15" s="1"/>
  <c r="F116" i="15" s="1"/>
  <c r="F121" i="15" s="1"/>
  <c r="F154" i="15" s="1"/>
  <c r="F159" i="15" s="1"/>
  <c r="F194" i="15" s="1"/>
  <c r="F6" i="19"/>
  <c r="G6" i="19" s="1"/>
  <c r="E16" i="1"/>
  <c r="J15" i="16" s="1"/>
  <c r="N14" i="19"/>
  <c r="O17" i="19" s="1"/>
  <c r="O6" i="19"/>
  <c r="I16" i="1"/>
  <c r="P12" i="19" l="1"/>
  <c r="H7" i="18"/>
  <c r="G7" i="18"/>
  <c r="D7" i="18"/>
  <c r="F7" i="18"/>
  <c r="E7" i="18"/>
  <c r="I7" i="18"/>
  <c r="J14" i="19"/>
  <c r="K16" i="19" s="1"/>
  <c r="J4" i="18"/>
  <c r="J6" i="18"/>
  <c r="F8" i="18"/>
  <c r="G8" i="18"/>
  <c r="H8" i="18"/>
  <c r="E8" i="18"/>
  <c r="I8" i="18"/>
  <c r="D8" i="18"/>
  <c r="J11" i="18"/>
  <c r="J13" i="18"/>
  <c r="G16" i="1"/>
  <c r="J17" i="16" s="1"/>
  <c r="D9" i="18"/>
  <c r="E9" i="18"/>
  <c r="F9" i="18"/>
  <c r="G9" i="18"/>
  <c r="H9" i="18"/>
  <c r="I9" i="18"/>
  <c r="J10" i="18"/>
  <c r="F16" i="1"/>
  <c r="J16" i="16" s="1"/>
  <c r="H14" i="19"/>
  <c r="I15" i="19" s="1"/>
  <c r="L6" i="19"/>
  <c r="M6" i="19" s="1"/>
  <c r="D6" i="1"/>
  <c r="D5" i="5" s="1"/>
  <c r="F14" i="18"/>
  <c r="E14" i="18"/>
  <c r="D14" i="18"/>
  <c r="I14" i="18"/>
  <c r="H14" i="18"/>
  <c r="E21" i="19"/>
  <c r="P21" i="19"/>
  <c r="F14" i="19"/>
  <c r="G18" i="19" s="1"/>
  <c r="O18" i="19"/>
  <c r="K6" i="19"/>
  <c r="O15" i="19"/>
  <c r="O14" i="19"/>
  <c r="N22" i="19"/>
  <c r="O16" i="19"/>
  <c r="I18" i="19"/>
  <c r="J22" i="19"/>
  <c r="K15" i="19"/>
  <c r="K17" i="19"/>
  <c r="J8" i="18" l="1"/>
  <c r="J7" i="18"/>
  <c r="J9" i="18"/>
  <c r="K18" i="19"/>
  <c r="K14" i="19"/>
  <c r="D6" i="19"/>
  <c r="P6" i="19" s="1"/>
  <c r="P14" i="19" s="1"/>
  <c r="Q16" i="19" s="1"/>
  <c r="L14" i="19"/>
  <c r="M16" i="19" s="1"/>
  <c r="K6" i="1"/>
  <c r="F5" i="18" s="1"/>
  <c r="D16" i="1"/>
  <c r="I17" i="19"/>
  <c r="H22" i="19"/>
  <c r="I16" i="19"/>
  <c r="I14" i="19"/>
  <c r="Q18" i="19"/>
  <c r="J14" i="18"/>
  <c r="O22" i="19"/>
  <c r="G14" i="19"/>
  <c r="G17" i="19"/>
  <c r="G16" i="19"/>
  <c r="F22" i="19"/>
  <c r="G15" i="19"/>
  <c r="E5" i="5"/>
  <c r="D13" i="5"/>
  <c r="K22" i="19"/>
  <c r="M18" i="19" l="1"/>
  <c r="I5" i="18"/>
  <c r="L22" i="19"/>
  <c r="M17" i="19"/>
  <c r="Q17" i="19"/>
  <c r="Q14" i="19"/>
  <c r="Q22" i="19" s="1"/>
  <c r="G5" i="18"/>
  <c r="P22" i="19"/>
  <c r="M14" i="19"/>
  <c r="E6" i="19"/>
  <c r="Q6" i="19" s="1"/>
  <c r="Q15" i="19"/>
  <c r="M15" i="19"/>
  <c r="D14" i="19"/>
  <c r="D22" i="19" s="1"/>
  <c r="D5" i="18"/>
  <c r="H5" i="18"/>
  <c r="E5" i="18"/>
  <c r="J5" i="18" s="1"/>
  <c r="K16" i="1"/>
  <c r="M18" i="16" s="1"/>
  <c r="G22" i="19"/>
  <c r="I22" i="19"/>
  <c r="M22" i="19"/>
  <c r="E16" i="19"/>
  <c r="E14" i="19"/>
  <c r="E15" i="19"/>
  <c r="E17" i="5"/>
  <c r="D21" i="5"/>
  <c r="E15" i="5"/>
  <c r="E14" i="5"/>
  <c r="E13" i="5"/>
  <c r="E16" i="5"/>
  <c r="E18" i="19" l="1"/>
  <c r="E17" i="19"/>
  <c r="I15" i="18"/>
  <c r="F15" i="18"/>
  <c r="H15" i="18"/>
  <c r="D15" i="18"/>
  <c r="G15" i="18"/>
  <c r="E15" i="18"/>
  <c r="E21" i="5"/>
  <c r="J11" i="16" s="1"/>
  <c r="E22" i="19"/>
  <c r="J15" i="18" l="1"/>
</calcChain>
</file>

<file path=xl/sharedStrings.xml><?xml version="1.0" encoding="utf-8"?>
<sst xmlns="http://schemas.openxmlformats.org/spreadsheetml/2006/main" count="1843" uniqueCount="1072">
  <si>
    <t xml:space="preserve">Negatiu de color - ASA </t>
  </si>
  <si>
    <t xml:space="preserve">Negatiu de blanc i negre  </t>
  </si>
  <si>
    <t xml:space="preserve">Negatiu de so </t>
  </si>
  <si>
    <t xml:space="preserve">Internegatiu </t>
  </si>
  <si>
    <t xml:space="preserve">Duplicating </t>
  </si>
  <si>
    <t xml:space="preserve">Positiu imatge color </t>
  </si>
  <si>
    <t xml:space="preserve">Positiu imatge blanc i negre </t>
  </si>
  <si>
    <t xml:space="preserve">Positiu primera còpia estàndard </t>
  </si>
  <si>
    <t xml:space="preserve">Positiu segona còpia estàndard </t>
  </si>
  <si>
    <t xml:space="preserve">Interpositiu </t>
  </si>
  <si>
    <t xml:space="preserve">Lavender </t>
  </si>
  <si>
    <t xml:space="preserve">Magnètic 35/16 mm (nou) </t>
  </si>
  <si>
    <t xml:space="preserve">Magnètic 35/16 mm (usat) </t>
  </si>
  <si>
    <t xml:space="preserve">Magnètic 1/4 polzada </t>
  </si>
  <si>
    <t xml:space="preserve">Material fotografies escenes </t>
  </si>
  <si>
    <t>Altres materials</t>
  </si>
  <si>
    <t xml:space="preserve">Varis </t>
  </si>
  <si>
    <t xml:space="preserve">D'imatge a color </t>
  </si>
  <si>
    <t xml:space="preserve">D'imagen en blanc i negre </t>
  </si>
  <si>
    <t xml:space="preserve">D'internegatiu </t>
  </si>
  <si>
    <t xml:space="preserve">De so </t>
  </si>
  <si>
    <t xml:space="preserve">D' imatge a color </t>
  </si>
  <si>
    <t xml:space="preserve">D' imatge en blanc i negre </t>
  </si>
  <si>
    <t>D' interpositiu</t>
  </si>
  <si>
    <t>De primera còpia estàndard</t>
  </si>
  <si>
    <t>De segona còpia estàndard</t>
  </si>
  <si>
    <t>Tall de negatius</t>
  </si>
  <si>
    <t xml:space="preserve">Descartament </t>
  </si>
  <si>
    <t xml:space="preserve">Classificació  i arxiu  </t>
  </si>
  <si>
    <t xml:space="preserve">Sincronització  negatius  </t>
  </si>
  <si>
    <t xml:space="preserve">Titols de crèdit  </t>
  </si>
  <si>
    <t xml:space="preserve">Laboratori  fotografies  </t>
  </si>
  <si>
    <t xml:space="preserve">Animació </t>
  </si>
  <si>
    <t>Imatges d' arxiu</t>
  </si>
  <si>
    <t>Altres treballs  (Telecinemes)</t>
  </si>
  <si>
    <t>Trucatges (fosos)</t>
  </si>
  <si>
    <t xml:space="preserve">Assegurança de negatiu </t>
  </si>
  <si>
    <t xml:space="preserve">Assegurança de materials de rodatge </t>
  </si>
  <si>
    <t xml:space="preserve">Assegurança de responsabilitat civil </t>
  </si>
  <si>
    <t xml:space="preserve">Assegurança d'accidents </t>
  </si>
  <si>
    <t xml:space="preserve">Assegurança d' interrupció de rodatge </t>
  </si>
  <si>
    <t xml:space="preserve">Assegurança de bona fi </t>
  </si>
  <si>
    <t>Seguretat Social (Règ. Artistes) (Quotes d' empresa)</t>
  </si>
  <si>
    <t xml:space="preserve">Seguretat Social (Règ. General) (Quotes d' empresa) </t>
  </si>
  <si>
    <t xml:space="preserve">Lloguer d'oficina </t>
  </si>
  <si>
    <t xml:space="preserve">Personal administratiu </t>
  </si>
  <si>
    <t xml:space="preserve">Missatgeria </t>
  </si>
  <si>
    <t xml:space="preserve">Correu i telègrafs  </t>
  </si>
  <si>
    <t xml:space="preserve">Telèfons </t>
  </si>
  <si>
    <t xml:space="preserve">de rodatge </t>
  </si>
  <si>
    <t xml:space="preserve">Llum, aigua, neteja </t>
  </si>
  <si>
    <t xml:space="preserve">Material d' oficina </t>
  </si>
  <si>
    <t xml:space="preserve">Gestoria assegurances socials </t>
  </si>
  <si>
    <t xml:space="preserve">CRI o Internegatiu </t>
  </si>
  <si>
    <t xml:space="preserve">Còpies </t>
  </si>
  <si>
    <t xml:space="preserve">Tràiler (*) </t>
  </si>
  <si>
    <t xml:space="preserve">Making off </t>
  </si>
  <si>
    <t>TOTAL CAPÍTOL  03 ....................................................................</t>
  </si>
  <si>
    <t>Localitzacions.</t>
  </si>
  <si>
    <t>Viatges.</t>
  </si>
  <si>
    <t>02.01.06</t>
  </si>
  <si>
    <t>03.02.09.</t>
  </si>
  <si>
    <t>Protagonistes</t>
  </si>
  <si>
    <t>Secundaris</t>
  </si>
  <si>
    <t>Petites parts</t>
  </si>
  <si>
    <t>Figuració</t>
  </si>
  <si>
    <t>Especialistes</t>
  </si>
  <si>
    <t>Ballet i Orquestres.</t>
  </si>
  <si>
    <t>Doblatge.</t>
  </si>
  <si>
    <t>Principals</t>
  </si>
  <si>
    <t>Direcció.</t>
  </si>
  <si>
    <t>03.06.01</t>
  </si>
  <si>
    <t>03.06.02.</t>
  </si>
  <si>
    <t>03.06.03.</t>
  </si>
  <si>
    <t>03.07.</t>
  </si>
  <si>
    <t>03.07.01.</t>
  </si>
  <si>
    <t>03.07.02.</t>
  </si>
  <si>
    <t>03.07.03.</t>
  </si>
  <si>
    <t>03.08.</t>
  </si>
  <si>
    <t>03.08.01.</t>
  </si>
  <si>
    <t>03.08.02.</t>
  </si>
  <si>
    <t>03.08.03.</t>
  </si>
  <si>
    <t>03.08.04.</t>
  </si>
  <si>
    <t>03.08.05.</t>
  </si>
  <si>
    <t>03.08.06.</t>
  </si>
  <si>
    <t>03.09.01.</t>
  </si>
  <si>
    <t>03.09.02.</t>
  </si>
  <si>
    <t>03.10.</t>
  </si>
  <si>
    <t>03.10.01.</t>
  </si>
  <si>
    <t>03.10.02.</t>
  </si>
  <si>
    <t>03.10.03.</t>
  </si>
  <si>
    <t>03.11.</t>
  </si>
  <si>
    <t>03.11.01.</t>
  </si>
  <si>
    <t>03.11.02.</t>
  </si>
  <si>
    <t>03.11.03.</t>
  </si>
  <si>
    <t>03.12.</t>
  </si>
  <si>
    <t>03.12.01.</t>
  </si>
  <si>
    <t>03.12.02.</t>
  </si>
  <si>
    <t>03.12.03.</t>
  </si>
  <si>
    <t>03.13.</t>
  </si>
  <si>
    <t>03.13.01.</t>
  </si>
  <si>
    <t>03.13.02.</t>
  </si>
  <si>
    <t>03.13.03.</t>
  </si>
  <si>
    <t>03.13.04.</t>
  </si>
  <si>
    <t>03.13.05.</t>
  </si>
  <si>
    <t>03.13.06.</t>
  </si>
  <si>
    <t>03.13.07.</t>
  </si>
  <si>
    <t>04.01.</t>
  </si>
  <si>
    <t>04.01.01.</t>
  </si>
  <si>
    <t>04.01.02.</t>
  </si>
  <si>
    <t>04.01.03.</t>
  </si>
  <si>
    <t>04.01.04.</t>
  </si>
  <si>
    <t>04.01.05.</t>
  </si>
  <si>
    <t>04.01.06.</t>
  </si>
  <si>
    <t>04.01.07.</t>
  </si>
  <si>
    <t>04.01.08.</t>
  </si>
  <si>
    <t>04.02.</t>
  </si>
  <si>
    <t>04.02.01.</t>
  </si>
  <si>
    <t>04.02.02.</t>
  </si>
  <si>
    <t>04.02.03.</t>
  </si>
  <si>
    <t>04.02.04.</t>
  </si>
  <si>
    <t>04.02.05.</t>
  </si>
  <si>
    <t>04.02.06.</t>
  </si>
  <si>
    <t>04.02.07.</t>
  </si>
  <si>
    <t>04.02.08.</t>
  </si>
  <si>
    <t>04.02.09.</t>
  </si>
  <si>
    <t>04.03.</t>
  </si>
  <si>
    <t>04.03.01.</t>
  </si>
  <si>
    <t>04.03.02.</t>
  </si>
  <si>
    <t>04.03.03.</t>
  </si>
  <si>
    <t>04.03.04.</t>
  </si>
  <si>
    <t>04.03.05.</t>
  </si>
  <si>
    <t>04.03.06.</t>
  </si>
  <si>
    <t>04.04.</t>
  </si>
  <si>
    <t>04.04.01.</t>
  </si>
  <si>
    <t>04.04.02.</t>
  </si>
  <si>
    <t>04.04.03.</t>
  </si>
  <si>
    <t>04.04.04.</t>
  </si>
  <si>
    <t>04.04.05.</t>
  </si>
  <si>
    <t>04.04.06.</t>
  </si>
  <si>
    <t>04.05.</t>
  </si>
  <si>
    <t>04.05.01.</t>
  </si>
  <si>
    <t>04.05.02.</t>
  </si>
  <si>
    <t>04.05.03.</t>
  </si>
  <si>
    <t>05.01.</t>
  </si>
  <si>
    <t>05.01.01.</t>
  </si>
  <si>
    <t>05.01.02.</t>
  </si>
  <si>
    <t>05.01.03.</t>
  </si>
  <si>
    <t>05.01.04.</t>
  </si>
  <si>
    <t>05.01.06.</t>
  </si>
  <si>
    <t>05.02.</t>
  </si>
  <si>
    <t>05.02.01.</t>
  </si>
  <si>
    <t>05.02.02.</t>
  </si>
  <si>
    <t>05.02.03.</t>
  </si>
  <si>
    <t>05.02.04.</t>
  </si>
  <si>
    <t>05.02.05.</t>
  </si>
  <si>
    <t>05.02.06.</t>
  </si>
  <si>
    <t>05.02.07.</t>
  </si>
  <si>
    <t>05.02.08.</t>
  </si>
  <si>
    <t>05.02.09.</t>
  </si>
  <si>
    <t>05.02.10.</t>
  </si>
  <si>
    <t>05.02.11.</t>
  </si>
  <si>
    <t>05.02.13.</t>
  </si>
  <si>
    <t>05.02.14.</t>
  </si>
  <si>
    <t>05.02.15.</t>
  </si>
  <si>
    <t>05.03.</t>
  </si>
  <si>
    <t>05.03.01.</t>
  </si>
  <si>
    <t>05.03.02.</t>
  </si>
  <si>
    <t>05.03.03.</t>
  </si>
  <si>
    <t>05.03.04.</t>
  </si>
  <si>
    <t>05.03.05.</t>
  </si>
  <si>
    <t>05.03.06.</t>
  </si>
  <si>
    <t>05.03.07.</t>
  </si>
  <si>
    <t>05.03.08.</t>
  </si>
  <si>
    <t>05.03.09.</t>
  </si>
  <si>
    <t>05.03.10.</t>
  </si>
  <si>
    <t>05.03.11.</t>
  </si>
  <si>
    <t>06.01.</t>
  </si>
  <si>
    <t>06.01.01.</t>
  </si>
  <si>
    <t>06.01.02.</t>
  </si>
  <si>
    <t>06.01.03.</t>
  </si>
  <si>
    <t>06.01.04.</t>
  </si>
  <si>
    <t>06.01.05.</t>
  </si>
  <si>
    <t>06.01.06.</t>
  </si>
  <si>
    <t>06.01.07.</t>
  </si>
  <si>
    <t>06.01.08.</t>
  </si>
  <si>
    <t>06.01.09.</t>
  </si>
  <si>
    <t>06.01.10.</t>
  </si>
  <si>
    <t>06.01.11.</t>
  </si>
  <si>
    <t>06.01.12.</t>
  </si>
  <si>
    <t>06.01.13.</t>
  </si>
  <si>
    <t>06.01.14.</t>
  </si>
  <si>
    <t>06.01.15.</t>
  </si>
  <si>
    <t>06.01.16.</t>
  </si>
  <si>
    <t>06.01.17.</t>
  </si>
  <si>
    <t>06.01.18.</t>
  </si>
  <si>
    <t>06.01.19.</t>
  </si>
  <si>
    <t>06.01.20.</t>
  </si>
  <si>
    <t>06.01.21.</t>
  </si>
  <si>
    <t>06.01.22.</t>
  </si>
  <si>
    <t>06.01.23.</t>
  </si>
  <si>
    <t>06.02.</t>
  </si>
  <si>
    <t>06.02.01.</t>
  </si>
  <si>
    <t>06.02.02.</t>
  </si>
  <si>
    <t>06.02.03.</t>
  </si>
  <si>
    <t>06.02.04.</t>
  </si>
  <si>
    <t>06.02.05.</t>
  </si>
  <si>
    <t>06.02.06.</t>
  </si>
  <si>
    <t>06.02.07.</t>
  </si>
  <si>
    <t>06.02.08.</t>
  </si>
  <si>
    <t>06.02.09.</t>
  </si>
  <si>
    <t>06.02.10.</t>
  </si>
  <si>
    <t>06.02.11.</t>
  </si>
  <si>
    <t>06.02.12.</t>
  </si>
  <si>
    <t>06.02.13.</t>
  </si>
  <si>
    <t>06.02.14.</t>
  </si>
  <si>
    <t>06.02.15.</t>
  </si>
  <si>
    <t>06.02.16.</t>
  </si>
  <si>
    <t>06.02.17.</t>
  </si>
  <si>
    <t>06.02.18.</t>
  </si>
  <si>
    <t>06.02.19.</t>
  </si>
  <si>
    <t>06.02.20.</t>
  </si>
  <si>
    <t>06.02.21.</t>
  </si>
  <si>
    <t>06.02.22.</t>
  </si>
  <si>
    <t>07.01.</t>
  </si>
  <si>
    <t>07.01.01.</t>
  </si>
  <si>
    <t>07.01.02.</t>
  </si>
  <si>
    <t>07.01.03.</t>
  </si>
  <si>
    <t>07.01.04.</t>
  </si>
  <si>
    <t>07.01.05.</t>
  </si>
  <si>
    <t>07.02.</t>
  </si>
  <si>
    <t>07.02.01.</t>
  </si>
  <si>
    <t>07.02.02.</t>
  </si>
  <si>
    <t>07.02.03.</t>
  </si>
  <si>
    <t>07.02.04.</t>
  </si>
  <si>
    <t>07.03.</t>
  </si>
  <si>
    <t>07.03.01.</t>
  </si>
  <si>
    <t>07.03.02.</t>
  </si>
  <si>
    <t>07.03.03.</t>
  </si>
  <si>
    <t>07.03.04.</t>
  </si>
  <si>
    <t>07.03.05.</t>
  </si>
  <si>
    <t>08.01.</t>
  </si>
  <si>
    <t>08.01.01.</t>
  </si>
  <si>
    <t>08.01.02.</t>
  </si>
  <si>
    <t>08.01.03.</t>
  </si>
  <si>
    <t>08.01.04.</t>
  </si>
  <si>
    <t>08.01.05.</t>
  </si>
  <si>
    <t>08.01.06.</t>
  </si>
  <si>
    <t>08.02.</t>
  </si>
  <si>
    <t>08.02.01.</t>
  </si>
  <si>
    <t>08.02.02.</t>
  </si>
  <si>
    <t>08.02.03.</t>
  </si>
  <si>
    <t>08.02.04.</t>
  </si>
  <si>
    <t>08.02.05.</t>
  </si>
  <si>
    <t>08.02.06.</t>
  </si>
  <si>
    <t>08.03.</t>
  </si>
  <si>
    <t>08.03.01.</t>
  </si>
  <si>
    <t>08.03.02.</t>
  </si>
  <si>
    <t>08.03.03.</t>
  </si>
  <si>
    <t>08.03.04.</t>
  </si>
  <si>
    <t>08.03.05.</t>
  </si>
  <si>
    <t>08.03.06.</t>
  </si>
  <si>
    <t>08.03.07.</t>
  </si>
  <si>
    <t>08.03.08.</t>
  </si>
  <si>
    <t>IRPF i Seguretat Social.</t>
  </si>
  <si>
    <t>Incloent-hi "hores extres" (si s'escau) i retencions per</t>
  </si>
  <si>
    <t>Cal emplenar encara que s' inclogui a la casella anterior.</t>
  </si>
  <si>
    <t>Muntatge</t>
  </si>
  <si>
    <t>Personal complementari</t>
  </si>
  <si>
    <t>Generals.</t>
  </si>
  <si>
    <t>CRI i còpies</t>
  </si>
  <si>
    <t>Publicitat.</t>
  </si>
  <si>
    <t>Lloguer sala de projecció</t>
  </si>
  <si>
    <t>Interessos passius.</t>
  </si>
  <si>
    <t>Despeses generals (Cap. 11) .............................</t>
  </si>
  <si>
    <t>Títol:</t>
  </si>
  <si>
    <t>Format:</t>
  </si>
  <si>
    <t>Empresa productora sol·licitant:</t>
  </si>
  <si>
    <t xml:space="preserve">Drets d' autor de les músiques </t>
  </si>
  <si>
    <t xml:space="preserve">Drets d'autor </t>
  </si>
  <si>
    <t xml:space="preserve">Argument original  </t>
  </si>
  <si>
    <t xml:space="preserve">Guió  </t>
  </si>
  <si>
    <t>Diàlegs addicionals</t>
  </si>
  <si>
    <t xml:space="preserve">Traduccions </t>
  </si>
  <si>
    <t xml:space="preserve">Drets d' autor de les cançons </t>
  </si>
  <si>
    <t>Compositor de la música de fons</t>
  </si>
  <si>
    <t>Arranjaments</t>
  </si>
  <si>
    <t xml:space="preserve">Direcció de l'orquestra </t>
  </si>
  <si>
    <t>Professors enregistrament de les cançons</t>
  </si>
  <si>
    <t xml:space="preserve">Ídem de la música de fons </t>
  </si>
  <si>
    <t xml:space="preserve">Cantants </t>
  </si>
  <si>
    <t>Cors</t>
  </si>
  <si>
    <t xml:space="preserve">Copisteria musical </t>
  </si>
  <si>
    <t>Agrupacions</t>
  </si>
  <si>
    <t>Local</t>
  </si>
  <si>
    <t xml:space="preserve">Local a </t>
  </si>
  <si>
    <t xml:space="preserve">Dobles de llums </t>
  </si>
  <si>
    <t>Coreògraf/a</t>
  </si>
  <si>
    <t xml:space="preserve">Ballarins </t>
  </si>
  <si>
    <t xml:space="preserve">Cos de ball </t>
  </si>
  <si>
    <t>Orquestres</t>
  </si>
  <si>
    <t xml:space="preserve">Dobles en acció </t>
  </si>
  <si>
    <t xml:space="preserve">Mestre d' armes </t>
  </si>
  <si>
    <t xml:space="preserve">Especialistes </t>
  </si>
  <si>
    <t xml:space="preserve">Caballistes </t>
  </si>
  <si>
    <t>Director de doblatge</t>
  </si>
  <si>
    <t xml:space="preserve">Doblador/a per a </t>
  </si>
  <si>
    <t>Doblador/a per a</t>
  </si>
  <si>
    <t>TOTAL CAPÍTOL 02  ........................................................</t>
  </si>
  <si>
    <t>Director/a</t>
  </si>
  <si>
    <t>Primer/a ajudant/a direcció</t>
  </si>
  <si>
    <t xml:space="preserve">Secretari/ària de rodatge </t>
  </si>
  <si>
    <t xml:space="preserve">Auxiliar de direcció  </t>
  </si>
  <si>
    <t xml:space="preserve">Director/a de repartiment </t>
  </si>
  <si>
    <t>Segon/a ajudant/a direcció</t>
  </si>
  <si>
    <t>Productor/a executiu/va</t>
  </si>
  <si>
    <t xml:space="preserve">Director/a producció </t>
  </si>
  <si>
    <t xml:space="preserve">Cap de producció </t>
  </si>
  <si>
    <t>Primer/a ajudant/a producció</t>
  </si>
  <si>
    <t>Regidor/a</t>
  </si>
  <si>
    <t xml:space="preserve">Auxiliars producció  </t>
  </si>
  <si>
    <t xml:space="preserve">Caixer/a-pagador/a </t>
  </si>
  <si>
    <t>Secretari/ària producció</t>
  </si>
  <si>
    <t xml:space="preserve">Ajudants producció oficina </t>
  </si>
  <si>
    <t xml:space="preserve">Ajudants producció </t>
  </si>
  <si>
    <t xml:space="preserve">Ajudant/a del/de la regidor/a </t>
  </si>
  <si>
    <t>Productor/a associat/da</t>
  </si>
  <si>
    <t xml:space="preserve">Product manager </t>
  </si>
  <si>
    <t>Director/a producció</t>
  </si>
  <si>
    <t>Coordinador/a Producció</t>
  </si>
  <si>
    <t>Coordinador/a d'especialistes</t>
  </si>
  <si>
    <t xml:space="preserve">Assist.coordinador/a producció </t>
  </si>
  <si>
    <t>Localitzador/a</t>
  </si>
  <si>
    <t xml:space="preserve">Director/a fotografia </t>
  </si>
  <si>
    <t xml:space="preserve">Segon/a operador/a </t>
  </si>
  <si>
    <t>Ajudant/a (foquista)</t>
  </si>
  <si>
    <t xml:space="preserve">Auxiliar de càmara </t>
  </si>
  <si>
    <t xml:space="preserve">Fotògraf/a d' escenes </t>
  </si>
  <si>
    <t xml:space="preserve">Operador/a Steadicam </t>
  </si>
  <si>
    <t xml:space="preserve">Decorador/a </t>
  </si>
  <si>
    <t>Ajudant/a decoració</t>
  </si>
  <si>
    <t xml:space="preserve">Ambientador/a </t>
  </si>
  <si>
    <t>Atrecistes</t>
  </si>
  <si>
    <t xml:space="preserve">Tapisser/a </t>
  </si>
  <si>
    <t>Constructor/a cap</t>
  </si>
  <si>
    <t>Pintor/a</t>
  </si>
  <si>
    <t xml:space="preserve">Pintor/a </t>
  </si>
  <si>
    <t>Fuster</t>
  </si>
  <si>
    <t xml:space="preserve">Fuster </t>
  </si>
  <si>
    <t xml:space="preserve">Ajudants d'atrecista </t>
  </si>
  <si>
    <t xml:space="preserve">Ajudant/a decoració </t>
  </si>
  <si>
    <t xml:space="preserve">Coordinador/a decoració  </t>
  </si>
  <si>
    <t xml:space="preserve">Figurinista </t>
  </si>
  <si>
    <t>Cap Sastrería</t>
  </si>
  <si>
    <t>Sastre/sastressa</t>
  </si>
  <si>
    <t xml:space="preserve">Ajudants de vestuari  </t>
  </si>
  <si>
    <t xml:space="preserve">Maquillador/a </t>
  </si>
  <si>
    <t xml:space="preserve">Ajudant/a </t>
  </si>
  <si>
    <t xml:space="preserve">Auxiliar </t>
  </si>
  <si>
    <t xml:space="preserve">Perruquer/a </t>
  </si>
  <si>
    <t xml:space="preserve">Ajudant/a  </t>
  </si>
  <si>
    <t xml:space="preserve">Cap efectes especials </t>
  </si>
  <si>
    <t xml:space="preserve">Armer/a  </t>
  </si>
  <si>
    <t xml:space="preserve">Cap </t>
  </si>
  <si>
    <t xml:space="preserve">Post-producció </t>
  </si>
  <si>
    <t>Muntador/a</t>
  </si>
  <si>
    <t xml:space="preserve">Auxiliars </t>
  </si>
  <si>
    <t xml:space="preserve">Cap electricistes </t>
  </si>
  <si>
    <t xml:space="preserve">Electricistes </t>
  </si>
  <si>
    <t>Maquinistes</t>
  </si>
  <si>
    <t>Ajudants</t>
  </si>
  <si>
    <t xml:space="preserve">Assistència sanitària </t>
  </si>
  <si>
    <t xml:space="preserve">Guardes </t>
  </si>
  <si>
    <t xml:space="preserve">Peons </t>
  </si>
  <si>
    <t xml:space="preserve">Managers </t>
  </si>
  <si>
    <t xml:space="preserve">Director/a </t>
  </si>
  <si>
    <t xml:space="preserve">Cap producció </t>
  </si>
  <si>
    <t xml:space="preserve">Primer/a operador/a </t>
  </si>
  <si>
    <t>Ajudant/a direcció</t>
  </si>
  <si>
    <t xml:space="preserve">Ajudant/a producció </t>
  </si>
  <si>
    <t xml:space="preserve">Ajudant/a càmara </t>
  </si>
  <si>
    <t>Cap efectes sonors</t>
  </si>
  <si>
    <t>Ambients</t>
  </si>
  <si>
    <t xml:space="preserve">Efectes sala </t>
  </si>
  <si>
    <t xml:space="preserve">Construcció i muntatge de decorats </t>
  </si>
  <si>
    <t xml:space="preserve">Enderroc decorats </t>
  </si>
  <si>
    <t xml:space="preserve">Construcció en  exteriors </t>
  </si>
  <si>
    <t xml:space="preserve">Construcció en interiors naturals </t>
  </si>
  <si>
    <t xml:space="preserve">Maquetes </t>
  </si>
  <si>
    <t>Telonets</t>
  </si>
  <si>
    <t xml:space="preserve">Lloguer decorats </t>
  </si>
  <si>
    <t xml:space="preserve">Lloguer d' interiors naturals </t>
  </si>
  <si>
    <t xml:space="preserve">Mobiliari llogat </t>
  </si>
  <si>
    <t xml:space="preserve">Atrezzo llogat </t>
  </si>
  <si>
    <t xml:space="preserve">Mobiliari adquirit </t>
  </si>
  <si>
    <t xml:space="preserve">Atrezzo adquirit </t>
  </si>
  <si>
    <t xml:space="preserve">Jardineria </t>
  </si>
  <si>
    <t xml:space="preserve">Armeria </t>
  </si>
  <si>
    <t xml:space="preserve">Vehicles en escena </t>
  </si>
  <si>
    <t xml:space="preserve">Àpats en escena </t>
  </si>
  <si>
    <t xml:space="preserve">Material efectes especials </t>
  </si>
  <si>
    <t>Material fungible</t>
  </si>
  <si>
    <t>Vestuari llogat</t>
  </si>
  <si>
    <t xml:space="preserve">Vestuari adquirit </t>
  </si>
  <si>
    <t xml:space="preserve">Sabateria </t>
  </si>
  <si>
    <t xml:space="preserve">Complements </t>
  </si>
  <si>
    <t xml:space="preserve">Materials sastreria </t>
  </si>
  <si>
    <t xml:space="preserve">Animals </t>
  </si>
  <si>
    <t xml:space="preserve">Quadres i pinsos </t>
  </si>
  <si>
    <t xml:space="preserve">Carruatges </t>
  </si>
  <si>
    <t xml:space="preserve">Material perruqueria </t>
  </si>
  <si>
    <t xml:space="preserve">Material maquillatge </t>
  </si>
  <si>
    <t>Electricistes i maquinistes</t>
  </si>
  <si>
    <t>Segona unitat</t>
  </si>
  <si>
    <t>Sò</t>
  </si>
  <si>
    <t>Núm. Comtpe</t>
  </si>
  <si>
    <t>Decorats i escenaris</t>
  </si>
  <si>
    <t>Ambientació</t>
  </si>
  <si>
    <t>Vestuari</t>
  </si>
  <si>
    <t>Varis</t>
  </si>
  <si>
    <t>Núm compte</t>
  </si>
  <si>
    <t>Estudis de rodatge</t>
  </si>
  <si>
    <t>Instruccions per emplenar aquest document</t>
  </si>
  <si>
    <t xml:space="preserve">BRUTES (*) </t>
  </si>
  <si>
    <t>09.01.</t>
  </si>
  <si>
    <t>09.01.01.</t>
  </si>
  <si>
    <t>09.01.02.</t>
  </si>
  <si>
    <t>09.01.03.</t>
  </si>
  <si>
    <t>09.01.04.</t>
  </si>
  <si>
    <t>09.01.05.</t>
  </si>
  <si>
    <t>09.02.</t>
  </si>
  <si>
    <t>09.02.01.</t>
  </si>
  <si>
    <t>09.02.02.</t>
  </si>
  <si>
    <t>09.02.03.</t>
  </si>
  <si>
    <t>09.02.04.</t>
  </si>
  <si>
    <t>09.02.05.</t>
  </si>
  <si>
    <t>09.02.06.</t>
  </si>
  <si>
    <t>09.03.</t>
  </si>
  <si>
    <t>09.03.01.</t>
  </si>
  <si>
    <t>09.03.02.</t>
  </si>
  <si>
    <t>09.03.03.</t>
  </si>
  <si>
    <t>09.03.04.</t>
  </si>
  <si>
    <t>09.03.05.</t>
  </si>
  <si>
    <t>09.03.06.</t>
  </si>
  <si>
    <t>09.03.07.</t>
  </si>
  <si>
    <t>09.03.08.</t>
  </si>
  <si>
    <t>09.03.09.</t>
  </si>
  <si>
    <t>09.03.10.</t>
  </si>
  <si>
    <t>09.03.11.</t>
  </si>
  <si>
    <t>09.03.12.</t>
  </si>
  <si>
    <t>10.01.</t>
  </si>
  <si>
    <t>10.01.01.</t>
  </si>
  <si>
    <t>10.01.02.</t>
  </si>
  <si>
    <t>10.01.03.</t>
  </si>
  <si>
    <t>10.01.04.</t>
  </si>
  <si>
    <t>10.01.05.</t>
  </si>
  <si>
    <t>10.01.06.</t>
  </si>
  <si>
    <t>10.01.07.</t>
  </si>
  <si>
    <t>10.01.08.</t>
  </si>
  <si>
    <t>10.01.09.</t>
  </si>
  <si>
    <t>Positivat.</t>
  </si>
  <si>
    <t>Varis.</t>
  </si>
  <si>
    <t>Núm compte.</t>
  </si>
  <si>
    <t>Assegurances.</t>
  </si>
  <si>
    <t>Perruqueria</t>
  </si>
  <si>
    <t>11.01.</t>
  </si>
  <si>
    <t>11.01.01.</t>
  </si>
  <si>
    <t>11.01.02.</t>
  </si>
  <si>
    <t>11.01.03.</t>
  </si>
  <si>
    <t>11.01.04.</t>
  </si>
  <si>
    <t>11.01.05.</t>
  </si>
  <si>
    <t>11.01.06.</t>
  </si>
  <si>
    <t>11.01.07.</t>
  </si>
  <si>
    <t>11.01.08.</t>
  </si>
  <si>
    <t>11.01.09.</t>
  </si>
  <si>
    <t>11.01.10.</t>
  </si>
  <si>
    <t>11.01.11.</t>
  </si>
  <si>
    <t>12.01.</t>
  </si>
  <si>
    <t>12.01.01.</t>
  </si>
  <si>
    <t>12.01.02.</t>
  </si>
  <si>
    <t>12.02.</t>
  </si>
  <si>
    <t>12.02.01.</t>
  </si>
  <si>
    <t>12.02.02.</t>
  </si>
  <si>
    <t>12.02.03.</t>
  </si>
  <si>
    <t>12.02.04.</t>
  </si>
  <si>
    <t>12.02.05.</t>
  </si>
  <si>
    <t>12.03.</t>
  </si>
  <si>
    <t>12.03.01.</t>
  </si>
  <si>
    <t>Subtotal</t>
  </si>
  <si>
    <t>Negatiu.</t>
  </si>
  <si>
    <t>Positiu.</t>
  </si>
  <si>
    <t>CAPÍTOL  10.- Assegurances</t>
  </si>
  <si>
    <t>Ròssec CAPÍTOL 03  ............................................</t>
  </si>
  <si>
    <t>Ròssec  CAPÍTOL 03  ............................................</t>
  </si>
  <si>
    <t>Ròssec CAPÍTOL 02  ............................................</t>
  </si>
  <si>
    <t>TOTAL CAPÍTOL 07 .....................................</t>
  </si>
  <si>
    <t>TOTAL CAPÍTOL 09 .....................................</t>
  </si>
  <si>
    <t>TOTAL CAPÍTOL 10 .....................................</t>
  </si>
  <si>
    <t>TOTAL CAPÍTOL 11 .....................................</t>
  </si>
  <si>
    <t>TOTAL CAPÍTOL 12 .....................................</t>
  </si>
  <si>
    <t>Magnètic i varis</t>
  </si>
  <si>
    <t>TOTALS</t>
  </si>
  <si>
    <t>OBSERVACIONS</t>
  </si>
  <si>
    <t>COST DE REALITZACIÓ</t>
  </si>
  <si>
    <t>Productor executiu .........................................</t>
  </si>
  <si>
    <t>Publicitat (Cap. 12.02.) .................................</t>
  </si>
  <si>
    <t>Còpies (Cap. 12.01.) ........................................</t>
  </si>
  <si>
    <t>TOTAL .......................................</t>
  </si>
  <si>
    <t>IRPF</t>
  </si>
  <si>
    <t>SEG. SOCIAL</t>
  </si>
  <si>
    <t>(*)</t>
  </si>
  <si>
    <t>(**)</t>
  </si>
  <si>
    <t>01.01.</t>
  </si>
  <si>
    <t>01.01.03.</t>
  </si>
  <si>
    <t>01.01.02.</t>
  </si>
  <si>
    <t>01.01.01.</t>
  </si>
  <si>
    <t>01.01.04.</t>
  </si>
  <si>
    <t>01.01.05.</t>
  </si>
  <si>
    <t>Música</t>
  </si>
  <si>
    <t>01.02.</t>
  </si>
  <si>
    <t>01.02.02.</t>
  </si>
  <si>
    <t>01.02.01.</t>
  </si>
  <si>
    <t>01.02.03.</t>
  </si>
  <si>
    <t>01.02.04.</t>
  </si>
  <si>
    <t>01.02.05.</t>
  </si>
  <si>
    <t>01.02.06.</t>
  </si>
  <si>
    <t>01.02.07.</t>
  </si>
  <si>
    <t>01.02.08.</t>
  </si>
  <si>
    <t>01.02.09.</t>
  </si>
  <si>
    <t>01.02.10.</t>
  </si>
  <si>
    <t>02.01.</t>
  </si>
  <si>
    <t>02.01.01</t>
  </si>
  <si>
    <t>02.01.02.</t>
  </si>
  <si>
    <t>02.01.03.</t>
  </si>
  <si>
    <t>02.01.04.</t>
  </si>
  <si>
    <t>RESUM (1)</t>
  </si>
  <si>
    <t>RESUM %</t>
  </si>
  <si>
    <t>02.01.05.</t>
  </si>
  <si>
    <t>02.02.</t>
  </si>
  <si>
    <t>02.02.01.</t>
  </si>
  <si>
    <t>02.02.02.</t>
  </si>
  <si>
    <t>02.02.03.</t>
  </si>
  <si>
    <t>02.02.04.</t>
  </si>
  <si>
    <t>02.02.05.</t>
  </si>
  <si>
    <t>02.02.06.</t>
  </si>
  <si>
    <t>02.02.07.</t>
  </si>
  <si>
    <t>02.02.08.</t>
  </si>
  <si>
    <t>02.03.</t>
  </si>
  <si>
    <t>02.03.01.</t>
  </si>
  <si>
    <t>02.03.02.</t>
  </si>
  <si>
    <t>02.03.03.</t>
  </si>
  <si>
    <t>02.03.04.</t>
  </si>
  <si>
    <t>02.03.05.</t>
  </si>
  <si>
    <t>02.03.06.</t>
  </si>
  <si>
    <t>02.03.07.</t>
  </si>
  <si>
    <t>02.03.08.</t>
  </si>
  <si>
    <t>02.03.09.</t>
  </si>
  <si>
    <t>02.03.10.</t>
  </si>
  <si>
    <t>02.04.</t>
  </si>
  <si>
    <t>02.04.01.</t>
  </si>
  <si>
    <t>02.05.</t>
  </si>
  <si>
    <t>02.05.01.</t>
  </si>
  <si>
    <t>02.05.02.</t>
  </si>
  <si>
    <t>02.05.03.</t>
  </si>
  <si>
    <t>02.05.04.</t>
  </si>
  <si>
    <t>02.05.05.</t>
  </si>
  <si>
    <t>02.06.</t>
  </si>
  <si>
    <t>02.06.01.</t>
  </si>
  <si>
    <t>02.06.02.</t>
  </si>
  <si>
    <t>02.06.03.</t>
  </si>
  <si>
    <t>02.07.</t>
  </si>
  <si>
    <t>02.07.01.</t>
  </si>
  <si>
    <t>02.07.02.</t>
  </si>
  <si>
    <t>02.07.03.</t>
  </si>
  <si>
    <t>02.07.04.</t>
  </si>
  <si>
    <t>03.04.11.</t>
  </si>
  <si>
    <t>03.04.12.</t>
  </si>
  <si>
    <t>03.04.13.</t>
  </si>
  <si>
    <t>02.08.</t>
  </si>
  <si>
    <t>02.08.01.</t>
  </si>
  <si>
    <t>02.08.04.</t>
  </si>
  <si>
    <t>02.08.05.</t>
  </si>
  <si>
    <t>02.08.06.</t>
  </si>
  <si>
    <t>03.01.</t>
  </si>
  <si>
    <t>03.01.01.</t>
  </si>
  <si>
    <t>03.01.02.</t>
  </si>
  <si>
    <t>03.01.03.</t>
  </si>
  <si>
    <t>03.01.04.</t>
  </si>
  <si>
    <t>03.01.05.</t>
  </si>
  <si>
    <t>03.01.06.</t>
  </si>
  <si>
    <t>03.03.</t>
  </si>
  <si>
    <t>03.03.01.</t>
  </si>
  <si>
    <t>03.03.02.</t>
  </si>
  <si>
    <t>03.03.03.</t>
  </si>
  <si>
    <t>03.03.04.</t>
  </si>
  <si>
    <t>03.03.05.</t>
  </si>
  <si>
    <t>Producció</t>
  </si>
  <si>
    <t>Fotografia.</t>
  </si>
  <si>
    <t>Decoració</t>
  </si>
  <si>
    <t>Sastreria</t>
  </si>
  <si>
    <t>Maquillatge</t>
  </si>
  <si>
    <t>Efectes especials i efectes sonors</t>
  </si>
  <si>
    <t xml:space="preserve">  Límit màxim: 40% del subtotal</t>
  </si>
  <si>
    <t>La resta de columnes han de recollir els imports que corresponen a les empreses coproductores.</t>
  </si>
  <si>
    <t>TOTAL</t>
  </si>
  <si>
    <t>RESUM COMPLEMENTARI PRODUCTORA SOL·LICITANT</t>
  </si>
  <si>
    <t>Semovents i carruatges</t>
  </si>
  <si>
    <t>Muntatge i sonorització</t>
  </si>
  <si>
    <t>Hotels i àpats.</t>
  </si>
  <si>
    <t>Revelat.</t>
  </si>
  <si>
    <t>Taxis i despeses de locomoció fora de dates</t>
  </si>
  <si>
    <t>(*) Laboratori, còpies, difusió.</t>
  </si>
  <si>
    <t xml:space="preserve">  Límit màxim: 5% del subtotal</t>
  </si>
  <si>
    <t>A qualsevol idioma de l'Estat espanyol</t>
  </si>
  <si>
    <t>Interessos passius (Cap. 12.03.) ......................</t>
  </si>
  <si>
    <t>03.04.</t>
  </si>
  <si>
    <t>03.04.01.</t>
  </si>
  <si>
    <t>03.04.02.</t>
  </si>
  <si>
    <t>03.04.03.</t>
  </si>
  <si>
    <t>03.04.04.</t>
  </si>
  <si>
    <t>03.04.05.</t>
  </si>
  <si>
    <t>03.04.06.</t>
  </si>
  <si>
    <t>03.04.07.</t>
  </si>
  <si>
    <t>03.04.08.</t>
  </si>
  <si>
    <t>03.04.09.</t>
  </si>
  <si>
    <t>03.04.10.</t>
  </si>
  <si>
    <t>03.05.</t>
  </si>
  <si>
    <t>03.05.01.</t>
  </si>
  <si>
    <t>03.05.02.</t>
  </si>
  <si>
    <t>03.05.03.</t>
  </si>
  <si>
    <t>03.06.</t>
  </si>
  <si>
    <t>03.02.</t>
  </si>
  <si>
    <t>03.02.01.</t>
  </si>
  <si>
    <t>03.02.02.</t>
  </si>
  <si>
    <t>03.02.03.</t>
  </si>
  <si>
    <t>03.02.04.</t>
  </si>
  <si>
    <t>03.02.05.</t>
  </si>
  <si>
    <t>03.02.06.</t>
  </si>
  <si>
    <t>03.02.07.</t>
  </si>
  <si>
    <t>03.02.08.</t>
  </si>
  <si>
    <t>11.01.12.</t>
  </si>
  <si>
    <t>REMUNERACIONS</t>
  </si>
  <si>
    <t>RETENCIONS (**)</t>
  </si>
  <si>
    <t>DIETES</t>
  </si>
  <si>
    <t>BRUTES (*)</t>
  </si>
  <si>
    <t>Núm. Compte</t>
  </si>
  <si>
    <t>Guió</t>
  </si>
  <si>
    <t>-</t>
  </si>
  <si>
    <t>Transports</t>
  </si>
  <si>
    <t>PRODUCTORA</t>
  </si>
  <si>
    <t>COPRODUCTORA 1</t>
  </si>
  <si>
    <t>COPRODUCTORA 2</t>
  </si>
  <si>
    <t>Lloguer de platós</t>
  </si>
  <si>
    <t xml:space="preserve">Rodatge en exteriors estudi </t>
  </si>
  <si>
    <t xml:space="preserve">Flux elèctric de l'estudi </t>
  </si>
  <si>
    <t xml:space="preserve">Instal·lacions complementàries </t>
  </si>
  <si>
    <t xml:space="preserve">Sala de muntatge </t>
  </si>
  <si>
    <t xml:space="preserve">Sala de projecció </t>
  </si>
  <si>
    <t xml:space="preserve">Sala de doblatge </t>
  </si>
  <si>
    <t xml:space="preserve">Sala d'efectes sonors sala </t>
  </si>
  <si>
    <t xml:space="preserve">Enregistrament barreges </t>
  </si>
  <si>
    <t xml:space="preserve">Enregistrament banda sonora </t>
  </si>
  <si>
    <t>Transcripcions magnètiques</t>
  </si>
  <si>
    <t xml:space="preserve">Sala enregistrament cançons </t>
  </si>
  <si>
    <t xml:space="preserve">Sala enregistrament música fons </t>
  </si>
  <si>
    <t>Lloguer instruments musicals</t>
  </si>
  <si>
    <t xml:space="preserve">Efectes sonors arxiu </t>
  </si>
  <si>
    <t xml:space="preserve">Drets discogràfics música </t>
  </si>
  <si>
    <t xml:space="preserve">Drets discogràfics cançons </t>
  </si>
  <si>
    <t xml:space="preserve">Transcripcions a video per al muntatge </t>
  </si>
  <si>
    <t xml:space="preserve">Sala de post-producció </t>
  </si>
  <si>
    <t xml:space="preserve">Còpies del guió </t>
  </si>
  <si>
    <t xml:space="preserve">Fotocòpies en rodatge </t>
  </si>
  <si>
    <t xml:space="preserve">Telèfon en dates de rodatge </t>
  </si>
  <si>
    <t>Lloguer de camerinos exteriors</t>
  </si>
  <si>
    <t xml:space="preserve">Lloguer de caravanes </t>
  </si>
  <si>
    <t>Lloguer d'oficines en exteriors</t>
  </si>
  <si>
    <t xml:space="preserve">Magatzems varis </t>
  </si>
  <si>
    <t xml:space="preserve">Garatges en dates de rodatge </t>
  </si>
  <si>
    <t>Gratificacions</t>
  </si>
  <si>
    <t>Neteja, etc., llocs de rodatge</t>
  </si>
  <si>
    <t>Comunicacions en rodatge</t>
  </si>
  <si>
    <t>Gasolina, Reparacions, etc.</t>
  </si>
  <si>
    <t>Contingències</t>
  </si>
  <si>
    <t>Despeses vàries</t>
  </si>
  <si>
    <t>Walkies</t>
  </si>
  <si>
    <t xml:space="preserve">Objectius especials i complementaris </t>
  </si>
  <si>
    <t xml:space="preserve">Accessoris </t>
  </si>
  <si>
    <t xml:space="preserve">Material il·luminació llogat </t>
  </si>
  <si>
    <t xml:space="preserve">Material maquinistes llogat </t>
  </si>
  <si>
    <t xml:space="preserve">Material il·luminació adquirit </t>
  </si>
  <si>
    <t xml:space="preserve">Material maquinistes adquirit </t>
  </si>
  <si>
    <t xml:space="preserve">Grues </t>
  </si>
  <si>
    <t xml:space="preserve">Altres materials il·luminació maquinistes </t>
  </si>
  <si>
    <t xml:space="preserve">Càmera mòbil </t>
  </si>
  <si>
    <t xml:space="preserve">Plataforma </t>
  </si>
  <si>
    <t xml:space="preserve">Grup electrògen </t>
  </si>
  <si>
    <t xml:space="preserve">Carburant grup </t>
  </si>
  <si>
    <t xml:space="preserve">Helicòpters, avions, etc. </t>
  </si>
  <si>
    <t xml:space="preserve">Equip de so principal </t>
  </si>
  <si>
    <t xml:space="preserve">Equip de so complementari  </t>
  </si>
  <si>
    <t xml:space="preserve">Flux elèctric (escomesa) </t>
  </si>
  <si>
    <t xml:space="preserve">Cotxes de producció  </t>
  </si>
  <si>
    <t>Furgonetes vàries</t>
  </si>
  <si>
    <t xml:space="preserve">Lloguer cotxes sense conductor </t>
  </si>
  <si>
    <t xml:space="preserve">Furgonetes de càmeres </t>
  </si>
  <si>
    <t xml:space="preserve">Furgoneta de decoració </t>
  </si>
  <si>
    <t xml:space="preserve">Furgoneta d'àpats en rodatge </t>
  </si>
  <si>
    <t xml:space="preserve">Camió de material elèctric </t>
  </si>
  <si>
    <t>Camió de vestuari</t>
  </si>
  <si>
    <t>Camió de maquillatge</t>
  </si>
  <si>
    <t>Camió de</t>
  </si>
  <si>
    <t xml:space="preserve">Autobusos </t>
  </si>
  <si>
    <t xml:space="preserve">Taxis en dates de rodatge </t>
  </si>
  <si>
    <t xml:space="preserve">Facturacions </t>
  </si>
  <si>
    <t>Duanes i nòlits</t>
  </si>
  <si>
    <t>Furgonetes d'actors</t>
  </si>
  <si>
    <t>Viatge (lloc i data)</t>
  </si>
  <si>
    <t>Despeses localitzacions</t>
  </si>
  <si>
    <t xml:space="preserve">Despeses locomoció </t>
  </si>
  <si>
    <t xml:space="preserve"> persones a avions</t>
  </si>
  <si>
    <t xml:space="preserve"> persones a altres mitjans transport</t>
  </si>
  <si>
    <t xml:space="preserve">Facturació  hotel </t>
  </si>
  <si>
    <t xml:space="preserve">Menjars en dates de rodatge </t>
  </si>
  <si>
    <t>Hotels</t>
  </si>
  <si>
    <t>TOTAL CAPÍTOL 01  .....................................................................</t>
  </si>
  <si>
    <t>Ròssec CAPÍTOL 03 .....................................................</t>
  </si>
  <si>
    <t>Ròssec CAPÍTOL 06 ...............................................................</t>
  </si>
  <si>
    <t>Ròssec CAPÍTOL 04 ....................................................</t>
  </si>
  <si>
    <t>TOTAL CAPÍTOL 04 ...................................................................</t>
  </si>
  <si>
    <t>Ròssec CAPÍTOL 05 ...................................................</t>
  </si>
  <si>
    <t>TOTAL CAPÍTOL  06 .......................................................</t>
  </si>
  <si>
    <t>TOTAL CAPÍTOL 08 ..................................................</t>
  </si>
  <si>
    <t>TOTAL CAPÍTOL 05 .................................................</t>
  </si>
  <si>
    <t>Repicat a òptic (DAT 5")</t>
  </si>
  <si>
    <t>(Cintes DAT 45')</t>
  </si>
  <si>
    <t>(TELECINEMA)</t>
  </si>
  <si>
    <t>TOTALS AMB LÍMITS</t>
  </si>
  <si>
    <t xml:space="preserve">  Límit màxim: 7% del subtotal</t>
  </si>
  <si>
    <t xml:space="preserve">  Límit màxim: 20% del subtotal</t>
  </si>
  <si>
    <t>CAP. 10.- ASSEGURANCES  ...........................................................................................</t>
  </si>
  <si>
    <t>CAP. 11.- DESPESES GENERALS  ...................................................................................</t>
  </si>
  <si>
    <t>CAP. 12.- DESPESES EXPLOTACÓ I FINANCERES  .............................................................</t>
  </si>
  <si>
    <t>CAP. 05.- EST. RODATGE/SONORITZACIÓ I DIVERSOS PRODUCCIÓ ........................................</t>
  </si>
  <si>
    <t>Maquinària i elements de rodatge</t>
  </si>
  <si>
    <t>02.08.02.</t>
  </si>
  <si>
    <t>02.08.03.</t>
  </si>
  <si>
    <t>04.02.10.</t>
  </si>
  <si>
    <t>04.01.09.</t>
  </si>
  <si>
    <t>04.01.10.</t>
  </si>
  <si>
    <t>04.01.11.</t>
  </si>
  <si>
    <t>04.01.12.</t>
  </si>
  <si>
    <t>04.02.11.</t>
  </si>
  <si>
    <t>04.02.12.</t>
  </si>
  <si>
    <t>04.02.13.</t>
  </si>
  <si>
    <t>04.03.07.</t>
  </si>
  <si>
    <t>04.03.08.</t>
  </si>
  <si>
    <t>04.03.09.</t>
  </si>
  <si>
    <t>04.04.07.</t>
  </si>
  <si>
    <t>04.04.08.</t>
  </si>
  <si>
    <t>04.04.09.</t>
  </si>
  <si>
    <t>04.05.04.</t>
  </si>
  <si>
    <t>04.05.05.</t>
  </si>
  <si>
    <t>04.05.06.</t>
  </si>
  <si>
    <t>04.05.07.</t>
  </si>
  <si>
    <t>01.01.06.</t>
  </si>
  <si>
    <t>01.01.07.</t>
  </si>
  <si>
    <t>01.01.08.</t>
  </si>
  <si>
    <t>01.02.11.</t>
  </si>
  <si>
    <t>01.02.12.</t>
  </si>
  <si>
    <t>02.05.06.</t>
  </si>
  <si>
    <t>02.05.07.</t>
  </si>
  <si>
    <t>02.05.08.</t>
  </si>
  <si>
    <t>02.01.07.</t>
  </si>
  <si>
    <t>02.02.09.</t>
  </si>
  <si>
    <t>02.03.11.</t>
  </si>
  <si>
    <t>02.03.12.</t>
  </si>
  <si>
    <t>02.03.13.</t>
  </si>
  <si>
    <t>02.03.14.</t>
  </si>
  <si>
    <t>02.03.15.</t>
  </si>
  <si>
    <t>02.04.02.</t>
  </si>
  <si>
    <t>02.06.05.</t>
  </si>
  <si>
    <t>02.06.04.</t>
  </si>
  <si>
    <t>02.06.06.</t>
  </si>
  <si>
    <t>02.07.05.</t>
  </si>
  <si>
    <t>02.07.06.</t>
  </si>
  <si>
    <t>02.07.07.</t>
  </si>
  <si>
    <t>02.07.08.</t>
  </si>
  <si>
    <t>02.08.07.</t>
  </si>
  <si>
    <t>02.08.08.</t>
  </si>
  <si>
    <t>02.08.09.</t>
  </si>
  <si>
    <t>02.08.10.</t>
  </si>
  <si>
    <t>02.08.11.</t>
  </si>
  <si>
    <t>02.08.12.</t>
  </si>
  <si>
    <t>02.08.13.</t>
  </si>
  <si>
    <t>02.08.14.</t>
  </si>
  <si>
    <t>02.08.15.</t>
  </si>
  <si>
    <t>03.01.07.</t>
  </si>
  <si>
    <t>03.01.08.</t>
  </si>
  <si>
    <t>03.01.09.</t>
  </si>
  <si>
    <t>03.02.10.</t>
  </si>
  <si>
    <t>03.02.11.</t>
  </si>
  <si>
    <t>03.02.12.</t>
  </si>
  <si>
    <t>03.02.13.</t>
  </si>
  <si>
    <t>03.02.14.</t>
  </si>
  <si>
    <t>03.02.15.</t>
  </si>
  <si>
    <t>03.02.16.</t>
  </si>
  <si>
    <t>03.02.17.</t>
  </si>
  <si>
    <t>03.02.18.</t>
  </si>
  <si>
    <t>03.03.06.</t>
  </si>
  <si>
    <t>03.04.14.</t>
  </si>
  <si>
    <t>03.04.15.</t>
  </si>
  <si>
    <t>03.04.16.</t>
  </si>
  <si>
    <t>03.05.05.</t>
  </si>
  <si>
    <t>03.05.04.</t>
  </si>
  <si>
    <t>03.05.06.</t>
  </si>
  <si>
    <t>03.06.04.</t>
  </si>
  <si>
    <t>03.06.05.</t>
  </si>
  <si>
    <t>03.06.06.</t>
  </si>
  <si>
    <t>03.07.04.</t>
  </si>
  <si>
    <t>03.07.05.</t>
  </si>
  <si>
    <t>03.07.06.</t>
  </si>
  <si>
    <t>03.08.07.</t>
  </si>
  <si>
    <t>03.08.08.</t>
  </si>
  <si>
    <t>03.08.09.</t>
  </si>
  <si>
    <t>03.08.10.</t>
  </si>
  <si>
    <t>03.09.03.</t>
  </si>
  <si>
    <t>03.09.04.</t>
  </si>
  <si>
    <t>03.09.05.</t>
  </si>
  <si>
    <t>03.09.06.</t>
  </si>
  <si>
    <t>03.10.04.</t>
  </si>
  <si>
    <t>03.10.05.</t>
  </si>
  <si>
    <t>03.10.06.</t>
  </si>
  <si>
    <t>03.10.07.</t>
  </si>
  <si>
    <t>03.10.08.</t>
  </si>
  <si>
    <t>03.10.09.</t>
  </si>
  <si>
    <t>03.10.10.</t>
  </si>
  <si>
    <t>03.10.11.</t>
  </si>
  <si>
    <t>03.11.04.</t>
  </si>
  <si>
    <t>03.11.05.</t>
  </si>
  <si>
    <t>03.11.06.</t>
  </si>
  <si>
    <t>03.12.05.</t>
  </si>
  <si>
    <t>03.12.04.</t>
  </si>
  <si>
    <t>03.12.06.</t>
  </si>
  <si>
    <t>03.12.07.</t>
  </si>
  <si>
    <t>03.12.08.</t>
  </si>
  <si>
    <t>03.13.08.</t>
  </si>
  <si>
    <t>03.13.09</t>
  </si>
  <si>
    <t>03.13.10.</t>
  </si>
  <si>
    <t>05.02.16.</t>
  </si>
  <si>
    <t>05.02.17.</t>
  </si>
  <si>
    <t>05.02.18.</t>
  </si>
  <si>
    <t>05.03.16.</t>
  </si>
  <si>
    <t>05.01.05.</t>
  </si>
  <si>
    <t>05.02.12.</t>
  </si>
  <si>
    <t>05.03.12.</t>
  </si>
  <si>
    <t>05.03.13.</t>
  </si>
  <si>
    <t>05.03.14.</t>
  </si>
  <si>
    <t>05.03.15.</t>
  </si>
  <si>
    <t>05.03.17.</t>
  </si>
  <si>
    <t>05.03.18.</t>
  </si>
  <si>
    <t>06.01.24.</t>
  </si>
  <si>
    <t>06.01.25.</t>
  </si>
  <si>
    <t>06.01.26.</t>
  </si>
  <si>
    <t>06.01.27.</t>
  </si>
  <si>
    <t>06.01.28.</t>
  </si>
  <si>
    <t>06.02.23.</t>
  </si>
  <si>
    <t>06.02.24.</t>
  </si>
  <si>
    <t>06.02.25.</t>
  </si>
  <si>
    <t>06.02.26.</t>
  </si>
  <si>
    <t>06.02.27.</t>
  </si>
  <si>
    <t>06.02.28.</t>
  </si>
  <si>
    <t>07.01.06.</t>
  </si>
  <si>
    <t>07.01.07.</t>
  </si>
  <si>
    <t>07.01.08.</t>
  </si>
  <si>
    <t>07.02.05.</t>
  </si>
  <si>
    <t>07.02.06.</t>
  </si>
  <si>
    <t>07.02.07.</t>
  </si>
  <si>
    <t>07.03.06.</t>
  </si>
  <si>
    <t>07.03.07.</t>
  </si>
  <si>
    <t>07.03.08.</t>
  </si>
  <si>
    <t>07.03.09.</t>
  </si>
  <si>
    <t>08.01.07.</t>
  </si>
  <si>
    <t>08.01.08.</t>
  </si>
  <si>
    <t>08.02.07.</t>
  </si>
  <si>
    <t>08.03.09.</t>
  </si>
  <si>
    <t>09.03.13.</t>
  </si>
  <si>
    <t>10.01.10.</t>
  </si>
  <si>
    <t>10.01.11.</t>
  </si>
  <si>
    <t>10.01.12.</t>
  </si>
  <si>
    <t>10.01.13.</t>
  </si>
  <si>
    <t>10.01.14.</t>
  </si>
  <si>
    <t>10.01.15.</t>
  </si>
  <si>
    <t>10.01.16.</t>
  </si>
  <si>
    <t>10.01.17.</t>
  </si>
  <si>
    <t>10.01.18.</t>
  </si>
  <si>
    <t>10.01.19.</t>
  </si>
  <si>
    <t>10.01.20.</t>
  </si>
  <si>
    <t>10.01.21.</t>
  </si>
  <si>
    <t>10.01.22.</t>
  </si>
  <si>
    <t>10.01.23.</t>
  </si>
  <si>
    <t>10.01.24.</t>
  </si>
  <si>
    <t>10.01.25.</t>
  </si>
  <si>
    <t>10.01.26.</t>
  </si>
  <si>
    <t>11.01.13.</t>
  </si>
  <si>
    <t>11.01.14.</t>
  </si>
  <si>
    <t>11.01.15.</t>
  </si>
  <si>
    <t>11.01.16.</t>
  </si>
  <si>
    <t>11.01.17.</t>
  </si>
  <si>
    <t>11.01.18.</t>
  </si>
  <si>
    <t>11.01.19.</t>
  </si>
  <si>
    <t>11.01.20.</t>
  </si>
  <si>
    <t>11.01.21.</t>
  </si>
  <si>
    <t>11.01.22.</t>
  </si>
  <si>
    <t>11.01.23.</t>
  </si>
  <si>
    <t>11.01.24.</t>
  </si>
  <si>
    <t>11.01.25.</t>
  </si>
  <si>
    <t>11.01.26.</t>
  </si>
  <si>
    <t>12.01.03.</t>
  </si>
  <si>
    <t>12.01.04.</t>
  </si>
  <si>
    <t>12.01.05.</t>
  </si>
  <si>
    <t>12.02.06.</t>
  </si>
  <si>
    <t>12.02.07.</t>
  </si>
  <si>
    <t>12.02.08.</t>
  </si>
  <si>
    <t>12.02.09.</t>
  </si>
  <si>
    <t>12.02.10.</t>
  </si>
  <si>
    <t>12.03.02.</t>
  </si>
  <si>
    <t>12.03.03.</t>
  </si>
  <si>
    <t>12.03.04.</t>
  </si>
  <si>
    <t>12.03.05.</t>
  </si>
  <si>
    <t>12.03.06.</t>
  </si>
  <si>
    <t>03.03.07.</t>
  </si>
  <si>
    <t>03.03.08.</t>
  </si>
  <si>
    <t>03.08.11.</t>
  </si>
  <si>
    <t>05.01.07.</t>
  </si>
  <si>
    <t>05.01.08.</t>
  </si>
  <si>
    <t>05.01.09.</t>
  </si>
  <si>
    <t>03.09.</t>
  </si>
  <si>
    <t>05.03.19.</t>
  </si>
  <si>
    <t>05.03.20.</t>
  </si>
  <si>
    <t>05.03.21.</t>
  </si>
  <si>
    <t>05.03.22.</t>
  </si>
  <si>
    <t>05.03.23.</t>
  </si>
  <si>
    <t>05.03.24.</t>
  </si>
  <si>
    <t>05.03.25.</t>
  </si>
  <si>
    <t>05.03.26.</t>
  </si>
  <si>
    <t>05.03.27.</t>
  </si>
  <si>
    <t>05.03.28.</t>
  </si>
  <si>
    <t>09.01.06.</t>
  </si>
  <si>
    <t>09.02.07.</t>
  </si>
  <si>
    <t xml:space="preserve">Càmera principal </t>
  </si>
  <si>
    <t xml:space="preserve">Càmeres secundàries </t>
  </si>
  <si>
    <t>CAP. 01.- GUIÓ I MÚSICA .....................................................................................................................</t>
  </si>
  <si>
    <t>CAP. 02.- PERSONAL ARTÍSTIC .........................................................................................................</t>
  </si>
  <si>
    <t>CAP. 03.- EQUIP TÈCNIC ......................................................................................................................</t>
  </si>
  <si>
    <t>CAP. 04.- ESCENOGRAFIA ...................................................................................................................</t>
  </si>
  <si>
    <t>CAP. 06.- MAQUINÀRIA, RODATGE I TRANSPORTS ......................................................................</t>
  </si>
  <si>
    <t>CAP. 07.- VIATGES, HOTELS I ÀPATS ..............................................................................................</t>
  </si>
  <si>
    <t>CAP. 08.- PEL·LICULA VERGE ............................................................................................................</t>
  </si>
  <si>
    <t>CAP. 09.- LABORATORI .......................................................................................................................</t>
  </si>
  <si>
    <t>CAP. 10.- ASSEGURANCES .................................................................................................................</t>
  </si>
  <si>
    <t>CAP. 11.- DESPESES GENERALS .......................................................................................................</t>
  </si>
  <si>
    <t>CAP. 12.- DESPESES EXPLOTACIÓ, COMERÇ I FINANÇAMENT ..................................................</t>
  </si>
  <si>
    <t>Auditoria</t>
  </si>
  <si>
    <t>12.04.</t>
  </si>
  <si>
    <t>Nacionalitat</t>
  </si>
  <si>
    <r>
      <t>CAP. 10</t>
    </r>
    <r>
      <rPr>
        <b/>
        <sz val="14"/>
        <color indexed="18"/>
        <rFont val="Calibri"/>
        <family val="2"/>
        <scheme val="minor"/>
      </rPr>
      <t>: Als subcapítols de Seguretat Social (Règim General i Especial) només es fixaran les quotes empresarials, ja que les quotes dels treballadors es declaren als capítols 01, 02 i 03.</t>
    </r>
  </si>
  <si>
    <r>
      <t xml:space="preserve">CAPÍTOL 01.- </t>
    </r>
    <r>
      <rPr>
        <b/>
        <i/>
        <sz val="12"/>
        <color indexed="18"/>
        <rFont val="Calibri"/>
        <family val="2"/>
        <scheme val="minor"/>
      </rPr>
      <t>Guió i Música</t>
    </r>
  </si>
  <si>
    <r>
      <t xml:space="preserve">CAPÍTOL 02.- </t>
    </r>
    <r>
      <rPr>
        <b/>
        <i/>
        <sz val="12"/>
        <color indexed="18"/>
        <rFont val="Calibri"/>
        <family val="2"/>
        <scheme val="minor"/>
      </rPr>
      <t>Personal artístic</t>
    </r>
  </si>
  <si>
    <r>
      <t xml:space="preserve">CAPÍTOL 03.- </t>
    </r>
    <r>
      <rPr>
        <b/>
        <i/>
        <sz val="12"/>
        <color indexed="18"/>
        <rFont val="Calibri"/>
        <family val="2"/>
        <scheme val="minor"/>
      </rPr>
      <t>Equip tècnic</t>
    </r>
  </si>
  <si>
    <r>
      <t xml:space="preserve">CAPÍTOL 04.- </t>
    </r>
    <r>
      <rPr>
        <b/>
        <i/>
        <sz val="12"/>
        <color indexed="18"/>
        <rFont val="Calibri"/>
        <family val="2"/>
        <scheme val="minor"/>
      </rPr>
      <t>Escenografia</t>
    </r>
  </si>
  <si>
    <r>
      <t xml:space="preserve">CAPÍTOL 06.- </t>
    </r>
    <r>
      <rPr>
        <b/>
        <i/>
        <sz val="12"/>
        <color indexed="18"/>
        <rFont val="Calibri"/>
        <family val="2"/>
        <scheme val="minor"/>
      </rPr>
      <t>Maquinaria de rodatge i transports</t>
    </r>
  </si>
  <si>
    <r>
      <t xml:space="preserve">CAPÍTOL 07.- </t>
    </r>
    <r>
      <rPr>
        <b/>
        <i/>
        <sz val="12"/>
        <color indexed="18"/>
        <rFont val="Calibri"/>
        <family val="2"/>
        <scheme val="minor"/>
      </rPr>
      <t>Viatges, hotels i àpats</t>
    </r>
  </si>
  <si>
    <r>
      <t xml:space="preserve">CAPÍTOL 08.- </t>
    </r>
    <r>
      <rPr>
        <b/>
        <i/>
        <sz val="12"/>
        <color indexed="18"/>
        <rFont val="Calibri"/>
        <family val="2"/>
        <scheme val="minor"/>
      </rPr>
      <t>Pel·licula verge.</t>
    </r>
  </si>
  <si>
    <r>
      <t xml:space="preserve">CAPÍTOL 09.- </t>
    </r>
    <r>
      <rPr>
        <b/>
        <i/>
        <sz val="12"/>
        <color indexed="18"/>
        <rFont val="Calibri"/>
        <family val="2"/>
        <scheme val="minor"/>
      </rPr>
      <t>Laboratori.</t>
    </r>
  </si>
  <si>
    <r>
      <t xml:space="preserve">De </t>
    </r>
    <r>
      <rPr>
        <b/>
        <i/>
        <sz val="11"/>
        <color indexed="18"/>
        <rFont val="Calibri"/>
        <family val="2"/>
        <scheme val="minor"/>
      </rPr>
      <t>duplicating</t>
    </r>
    <r>
      <rPr>
        <b/>
        <sz val="11"/>
        <color indexed="18"/>
        <rFont val="Calibri"/>
        <family val="2"/>
        <scheme val="minor"/>
      </rPr>
      <t xml:space="preserve"> </t>
    </r>
  </si>
  <si>
    <r>
      <t xml:space="preserve">De </t>
    </r>
    <r>
      <rPr>
        <b/>
        <i/>
        <sz val="11"/>
        <color indexed="18"/>
        <rFont val="Calibri"/>
        <family val="2"/>
        <scheme val="minor"/>
      </rPr>
      <t>Lavender</t>
    </r>
  </si>
  <si>
    <r>
      <t xml:space="preserve">CAPÍTOL 11.- </t>
    </r>
    <r>
      <rPr>
        <b/>
        <i/>
        <sz val="12"/>
        <color indexed="18"/>
        <rFont val="Calibri"/>
        <family val="2"/>
        <scheme val="minor"/>
      </rPr>
      <t>Despeses generals</t>
    </r>
  </si>
  <si>
    <r>
      <t xml:space="preserve">CAPÍTOL 12.- </t>
    </r>
    <r>
      <rPr>
        <b/>
        <i/>
        <sz val="12"/>
        <color indexed="18"/>
        <rFont val="Calibri"/>
        <family val="2"/>
        <scheme val="minor"/>
      </rPr>
      <t>Despeses d'explotació, comercial i financers</t>
    </r>
  </si>
  <si>
    <t>12.04.01.</t>
  </si>
  <si>
    <t>Discos Durs</t>
  </si>
  <si>
    <t>Materials de muntatge</t>
  </si>
  <si>
    <t>08.03.10.</t>
  </si>
  <si>
    <t>08.03.11.</t>
  </si>
  <si>
    <t>Conformat</t>
  </si>
  <si>
    <t>Correcció de color</t>
  </si>
  <si>
    <t>Etalonatge</t>
  </si>
  <si>
    <t>Màster per TV</t>
  </si>
  <si>
    <t>Màster per cinema</t>
  </si>
  <si>
    <t>Màster per a Blu-ray</t>
  </si>
  <si>
    <t>Màster per a DVD</t>
  </si>
  <si>
    <t>Còpies per a sonorització</t>
  </si>
  <si>
    <t>Subtítols</t>
  </si>
  <si>
    <t>FX digitals</t>
  </si>
  <si>
    <t>09.03.14.</t>
  </si>
  <si>
    <t>09.03.15.</t>
  </si>
  <si>
    <t>09.03.16.</t>
  </si>
  <si>
    <t>09.03.17.</t>
  </si>
  <si>
    <t>09.03.18.</t>
  </si>
  <si>
    <t>09.03.19.</t>
  </si>
  <si>
    <t>09.03.20.</t>
  </si>
  <si>
    <t>09.03.21.</t>
  </si>
  <si>
    <t>09.03.22.</t>
  </si>
  <si>
    <t>Interessos pasius i despeses de negociació de prèstecs oficials</t>
  </si>
  <si>
    <t>Disseny material publicitari i promocional</t>
  </si>
  <si>
    <t>Producció de material publicitari i promocional</t>
  </si>
  <si>
    <t>Inserció de publicitat en mitjans i altres</t>
  </si>
  <si>
    <t>Responsable de comunicació i premsa</t>
  </si>
  <si>
    <t>Pla de màrketing</t>
  </si>
  <si>
    <t>12.02.11.</t>
  </si>
  <si>
    <t>12.02.12.</t>
  </si>
  <si>
    <t>12.02.13.</t>
  </si>
  <si>
    <t>12.02.14.</t>
  </si>
  <si>
    <t>Informe econòmic, auditoria (12.04.)......................................</t>
  </si>
  <si>
    <t>Doblatge/subtitulat (Cap. 2, Cap. 5, Cap. 9) ..........................................</t>
  </si>
  <si>
    <t>COST TOTAL ..............................................</t>
  </si>
  <si>
    <t>Sense incloure-hi doblatge</t>
  </si>
  <si>
    <t>Sense incloure-hi productor executiu</t>
  </si>
  <si>
    <t>Sense incloure-hi sala de doblatge</t>
  </si>
  <si>
    <t>Sense incloure-hi subtítols</t>
  </si>
  <si>
    <t>Cost assumit</t>
  </si>
  <si>
    <t>% de cost assumit</t>
  </si>
  <si>
    <t>Nacionalitat:</t>
  </si>
  <si>
    <t>Empresa coproductora 1:</t>
  </si>
  <si>
    <t>Empresa coproductora 2:</t>
  </si>
  <si>
    <t>Omplir només les parts ombrejades en gris</t>
  </si>
  <si>
    <t>Cost assumit (amb límits 
R. Compl)</t>
  </si>
  <si>
    <t>Pressupost per projectes de FICCIÓ o DOCUMENTAL</t>
  </si>
  <si>
    <t>Empresa coproductora 3:</t>
  </si>
  <si>
    <t>Empresa coproductora 4:</t>
  </si>
  <si>
    <t>Espanyola</t>
  </si>
  <si>
    <t>Empresa coproductora 5:</t>
  </si>
  <si>
    <t>Sol·licitant:</t>
  </si>
  <si>
    <t>SI/NO</t>
  </si>
  <si>
    <t>COPRODUCTORA 3</t>
  </si>
  <si>
    <t>COPRODUCTORA 4</t>
  </si>
  <si>
    <t>COPRODUCTORA 5</t>
  </si>
  <si>
    <t>Inversió
Recursos a Catalunya</t>
  </si>
  <si>
    <t>Inversió de recursos a Catalunya</t>
  </si>
  <si>
    <t>TOTALS COPRODUCTORA 1</t>
  </si>
  <si>
    <t>TOTALS COPRODUCTORA 2</t>
  </si>
  <si>
    <t>TOTALS COPRODUCTORA 3</t>
  </si>
  <si>
    <t>TOTALS SOL·LICITANT</t>
  </si>
  <si>
    <t>TOTALS COPRODUCTORA 4</t>
  </si>
  <si>
    <t>TOTALS COPRODUCTORA 5</t>
  </si>
  <si>
    <t>En Cap. 01, 02 i 03:</t>
  </si>
  <si>
    <t xml:space="preserve">TOTALS AMB LÍMITS </t>
  </si>
  <si>
    <t>TOTAL %</t>
  </si>
  <si>
    <t>ANY 2023</t>
  </si>
  <si>
    <t>03.02.19.</t>
  </si>
  <si>
    <t>03.02.20.</t>
  </si>
  <si>
    <t>Direcció:</t>
  </si>
  <si>
    <t>TOTAL PRODUCCIÓ</t>
  </si>
  <si>
    <t xml:space="preserve">AMB LÍMITS </t>
  </si>
  <si>
    <t>Pla de sostenibilitat mediambiental</t>
  </si>
  <si>
    <t>Certificacions mediambientals</t>
  </si>
  <si>
    <t>Medicions de petjada de carboni</t>
  </si>
  <si>
    <t>Varis producció i sostenibilitat</t>
  </si>
  <si>
    <t>CAP. 05.- EST. RODATGE/SONORITZACIÓ, DIVERSOS PRODUCCIÓ I SOSTENIBILITAT .............................</t>
  </si>
  <si>
    <r>
      <t xml:space="preserve">CAPÍTOL 05.- </t>
    </r>
    <r>
      <rPr>
        <b/>
        <i/>
        <sz val="12"/>
        <color indexed="18"/>
        <rFont val="Calibri"/>
        <family val="2"/>
        <scheme val="minor"/>
      </rPr>
      <t>Estudis rodatge/sonorització, varis producció i sostenibilitat</t>
    </r>
  </si>
  <si>
    <t>03.02.21.</t>
  </si>
  <si>
    <t>03.02.22.</t>
  </si>
  <si>
    <t>03.03.09.</t>
  </si>
  <si>
    <t>03.03.10.</t>
  </si>
  <si>
    <t>03.11.07.</t>
  </si>
  <si>
    <t>03.11.08.</t>
  </si>
  <si>
    <r>
      <t xml:space="preserve">*Cal omplir aquesta columna a cada capítol. 
</t>
    </r>
    <r>
      <rPr>
        <b/>
        <u/>
        <sz val="10"/>
        <color rgb="FFFF0000"/>
        <rFont val="Calibri"/>
        <family val="2"/>
        <scheme val="minor"/>
      </rPr>
      <t>La inversió a Catalunya no pot ser superior a l'import total del pressupost</t>
    </r>
  </si>
  <si>
    <t>Les “DIETES” només han de constar en la columna corresponent a "Dietes".</t>
  </si>
  <si>
    <r>
      <t xml:space="preserve">1) </t>
    </r>
    <r>
      <rPr>
        <b/>
        <u/>
        <sz val="14"/>
        <color indexed="18"/>
        <rFont val="Calibri"/>
        <family val="2"/>
        <scheme val="minor"/>
      </rPr>
      <t>PARTIDES DE PERSONAL (diversos capítols)</t>
    </r>
    <r>
      <rPr>
        <b/>
        <sz val="14"/>
        <color indexed="18"/>
        <rFont val="Calibri"/>
        <family val="2"/>
        <scheme val="minor"/>
      </rPr>
      <t>: Encara que les retencions per IRPF i Seguretat Social consten a les caselles indicades, aquests imports també s’inclouran en el declarat com a “REMUNERACIONS BRUTES”</t>
    </r>
  </si>
  <si>
    <r>
      <t xml:space="preserve">2) </t>
    </r>
    <r>
      <rPr>
        <b/>
        <u/>
        <sz val="14"/>
        <color indexed="18"/>
        <rFont val="Calibri"/>
        <family val="2"/>
        <scheme val="minor"/>
      </rPr>
      <t>RESTA DE PARTIDES (diversos capítols)</t>
    </r>
    <r>
      <rPr>
        <b/>
        <sz val="14"/>
        <color indexed="18"/>
        <rFont val="Calibri"/>
        <family val="2"/>
        <scheme val="minor"/>
      </rPr>
      <t xml:space="preserve">: A la primera columna cal detallar els imports corresponents a la productora sol·licitant. A la resta de columnes s’hi faran constar els imports de conceptes i partides aportats pels coproductors </t>
    </r>
  </si>
  <si>
    <t>Green Manager</t>
  </si>
  <si>
    <t>Eco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</si>
</sst>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0"/>
      <name val="Arial"/>
    </font>
    <font>
      <sz val="8"/>
      <name val="Arial"/>
      <family val="2"/>
    </font>
    <font>
      <b/>
      <sz val="12"/>
      <color indexed="18"/>
      <name val="Calibri"/>
      <family val="2"/>
      <scheme val="minor"/>
    </font>
    <font>
      <b/>
      <sz val="10"/>
      <color indexed="18"/>
      <name val="Calibri"/>
      <family val="2"/>
      <scheme val="minor"/>
    </font>
    <font>
      <b/>
      <sz val="9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8"/>
      <color indexed="18"/>
      <name val="Calibri"/>
      <family val="2"/>
      <scheme val="minor"/>
    </font>
    <font>
      <b/>
      <sz val="11"/>
      <color indexed="18"/>
      <name val="Calibri"/>
      <family val="2"/>
      <scheme val="minor"/>
    </font>
    <font>
      <b/>
      <i/>
      <sz val="11"/>
      <color indexed="18"/>
      <name val="Calibri"/>
      <family val="2"/>
      <scheme val="minor"/>
    </font>
    <font>
      <sz val="11"/>
      <color indexed="18"/>
      <name val="Calibri"/>
      <family val="2"/>
      <scheme val="minor"/>
    </font>
    <font>
      <sz val="11"/>
      <name val="Calibri"/>
      <family val="2"/>
      <scheme val="minor"/>
    </font>
    <font>
      <b/>
      <sz val="18"/>
      <color indexed="18"/>
      <name val="Calibri"/>
      <family val="2"/>
      <scheme val="minor"/>
    </font>
    <font>
      <b/>
      <sz val="14"/>
      <color indexed="18"/>
      <name val="Calibri"/>
      <family val="2"/>
      <scheme val="minor"/>
    </font>
    <font>
      <b/>
      <sz val="16"/>
      <color indexed="18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4"/>
      <color indexed="18"/>
      <name val="Calibri"/>
      <family val="2"/>
      <scheme val="minor"/>
    </font>
    <font>
      <sz val="9"/>
      <color indexed="18"/>
      <name val="Calibri"/>
      <family val="2"/>
      <scheme val="minor"/>
    </font>
    <font>
      <sz val="8"/>
      <color indexed="18"/>
      <name val="Calibri"/>
      <family val="2"/>
      <scheme val="minor"/>
    </font>
    <font>
      <b/>
      <i/>
      <sz val="12"/>
      <color indexed="18"/>
      <name val="Calibri"/>
      <family val="2"/>
      <scheme val="minor"/>
    </font>
    <font>
      <u/>
      <sz val="10"/>
      <color indexed="18"/>
      <name val="Calibri"/>
      <family val="2"/>
      <scheme val="minor"/>
    </font>
    <font>
      <b/>
      <sz val="7"/>
      <color indexed="18"/>
      <name val="Calibri"/>
      <family val="2"/>
      <scheme val="minor"/>
    </font>
    <font>
      <sz val="9"/>
      <color indexed="62"/>
      <name val="Calibri"/>
      <family val="2"/>
      <scheme val="minor"/>
    </font>
    <font>
      <sz val="10"/>
      <color indexed="62"/>
      <name val="Calibri"/>
      <family val="2"/>
      <scheme val="minor"/>
    </font>
    <font>
      <sz val="11"/>
      <color indexed="62"/>
      <name val="Calibri"/>
      <family val="2"/>
      <scheme val="minor"/>
    </font>
    <font>
      <b/>
      <u/>
      <sz val="11"/>
      <color indexed="18"/>
      <name val="Calibri"/>
      <family val="2"/>
      <scheme val="minor"/>
    </font>
    <font>
      <b/>
      <sz val="13"/>
      <color indexed="18"/>
      <name val="Calibri"/>
      <family val="2"/>
      <scheme val="minor"/>
    </font>
    <font>
      <sz val="12"/>
      <color indexed="18"/>
      <name val="Calibri"/>
      <family val="2"/>
      <scheme val="minor"/>
    </font>
    <font>
      <b/>
      <sz val="20"/>
      <color indexed="18"/>
      <name val="Calibri"/>
      <family val="2"/>
      <scheme val="minor"/>
    </font>
    <font>
      <u/>
      <sz val="11"/>
      <color indexed="18"/>
      <name val="Calibri"/>
      <family val="2"/>
      <scheme val="minor"/>
    </font>
    <font>
      <b/>
      <i/>
      <u/>
      <sz val="11"/>
      <color indexed="18"/>
      <name val="Calibri"/>
      <family val="2"/>
      <scheme val="minor"/>
    </font>
    <font>
      <b/>
      <sz val="10"/>
      <color theme="8" tint="-0.499984740745262"/>
      <name val="Calibri"/>
      <family val="2"/>
      <scheme val="minor"/>
    </font>
    <font>
      <b/>
      <u/>
      <sz val="18"/>
      <color rgb="FFFF0000"/>
      <name val="Calibri"/>
      <family val="2"/>
      <scheme val="minor"/>
    </font>
    <font>
      <sz val="10"/>
      <name val="Arial"/>
      <family val="2"/>
    </font>
    <font>
      <b/>
      <sz val="18"/>
      <color theme="9" tint="-0.249977111117893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7" tint="0.79998168889431442"/>
        <bgColor indexed="64"/>
      </patternFill>
    </fill>
  </fills>
  <borders count="154">
    <border>
      <left/>
      <right/>
      <top/>
      <bottom/>
      <diagonal/>
    </border>
    <border>
      <left style="thick">
        <color indexed="18"/>
      </left>
      <right/>
      <top/>
      <bottom/>
      <diagonal/>
    </border>
    <border>
      <left style="thick">
        <color indexed="18"/>
      </left>
      <right/>
      <top style="thick">
        <color indexed="18"/>
      </top>
      <bottom style="thick">
        <color indexed="18"/>
      </bottom>
      <diagonal/>
    </border>
    <border>
      <left/>
      <right/>
      <top style="medium">
        <color indexed="18"/>
      </top>
      <bottom/>
      <diagonal/>
    </border>
    <border>
      <left/>
      <right/>
      <top/>
      <bottom style="medium">
        <color indexed="18"/>
      </bottom>
      <diagonal/>
    </border>
    <border>
      <left style="medium">
        <color indexed="18"/>
      </left>
      <right/>
      <top style="medium">
        <color indexed="18"/>
      </top>
      <bottom style="dotted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dotted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 style="medium">
        <color indexed="18"/>
      </right>
      <top/>
      <bottom style="medium">
        <color indexed="18"/>
      </bottom>
      <diagonal/>
    </border>
    <border>
      <left style="medium">
        <color indexed="18"/>
      </left>
      <right style="medium">
        <color indexed="18"/>
      </right>
      <top/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dotted">
        <color indexed="18"/>
      </top>
      <bottom style="dotted">
        <color indexed="18"/>
      </bottom>
      <diagonal/>
    </border>
    <border>
      <left/>
      <right style="thin">
        <color indexed="18"/>
      </right>
      <top style="dotted">
        <color indexed="18"/>
      </top>
      <bottom style="dotted">
        <color indexed="18"/>
      </bottom>
      <diagonal/>
    </border>
    <border>
      <left style="thin">
        <color indexed="18"/>
      </left>
      <right/>
      <top style="dotted">
        <color indexed="18"/>
      </top>
      <bottom style="dotted">
        <color indexed="18"/>
      </bottom>
      <diagonal/>
    </border>
    <border>
      <left style="medium">
        <color indexed="18"/>
      </left>
      <right/>
      <top style="dotted">
        <color indexed="18"/>
      </top>
      <bottom style="dotted">
        <color indexed="18"/>
      </bottom>
      <diagonal/>
    </border>
    <border>
      <left style="medium">
        <color indexed="18"/>
      </left>
      <right style="medium">
        <color indexed="18"/>
      </right>
      <top style="dotted">
        <color indexed="64"/>
      </top>
      <bottom style="dotted">
        <color indexed="64"/>
      </bottom>
      <diagonal/>
    </border>
    <border>
      <left style="medium">
        <color indexed="18"/>
      </left>
      <right style="thin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dotted">
        <color indexed="18"/>
      </top>
      <bottom/>
      <diagonal/>
    </border>
    <border>
      <left/>
      <right style="thin">
        <color indexed="18"/>
      </right>
      <top style="dotted">
        <color indexed="18"/>
      </top>
      <bottom/>
      <diagonal/>
    </border>
    <border>
      <left style="thin">
        <color indexed="18"/>
      </left>
      <right/>
      <top style="dotted">
        <color indexed="18"/>
      </top>
      <bottom/>
      <diagonal/>
    </border>
    <border>
      <left style="medium">
        <color indexed="18"/>
      </left>
      <right style="medium">
        <color indexed="18"/>
      </right>
      <top style="dotted">
        <color indexed="64"/>
      </top>
      <bottom/>
      <diagonal/>
    </border>
    <border>
      <left/>
      <right style="thin">
        <color indexed="18"/>
      </right>
      <top style="medium">
        <color indexed="18"/>
      </top>
      <bottom style="dotted">
        <color indexed="18"/>
      </bottom>
      <diagonal/>
    </border>
    <border>
      <left style="thin">
        <color indexed="18"/>
      </left>
      <right/>
      <top style="medium">
        <color indexed="18"/>
      </top>
      <bottom style="dotted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dotted">
        <color indexed="64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 style="thin">
        <color indexed="18"/>
      </left>
      <right/>
      <top style="medium">
        <color indexed="18"/>
      </top>
      <bottom style="medium">
        <color indexed="18"/>
      </bottom>
      <diagonal/>
    </border>
    <border>
      <left style="medium">
        <color indexed="18"/>
      </left>
      <right/>
      <top style="medium">
        <color indexed="18"/>
      </top>
      <bottom style="medium">
        <color indexed="18"/>
      </bottom>
      <diagonal/>
    </border>
    <border>
      <left style="medium">
        <color indexed="64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64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 style="thin">
        <color indexed="18"/>
      </right>
      <top/>
      <bottom style="dotted">
        <color indexed="18"/>
      </bottom>
      <diagonal/>
    </border>
    <border>
      <left style="thin">
        <color indexed="18"/>
      </left>
      <right/>
      <top/>
      <bottom style="dotted">
        <color indexed="18"/>
      </bottom>
      <diagonal/>
    </border>
    <border>
      <left/>
      <right style="medium">
        <color indexed="18"/>
      </right>
      <top style="dotted">
        <color indexed="18"/>
      </top>
      <bottom style="dotted">
        <color indexed="18"/>
      </bottom>
      <diagonal/>
    </border>
    <border>
      <left/>
      <right style="thin">
        <color indexed="18"/>
      </right>
      <top style="medium">
        <color indexed="18"/>
      </top>
      <bottom style="medium">
        <color indexed="18"/>
      </bottom>
      <diagonal/>
    </border>
    <border>
      <left/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18"/>
      </left>
      <right style="thin">
        <color indexed="18"/>
      </right>
      <top style="dotted">
        <color indexed="18"/>
      </top>
      <bottom style="dotted">
        <color indexed="18"/>
      </bottom>
      <diagonal/>
    </border>
    <border>
      <left style="thin">
        <color indexed="18"/>
      </left>
      <right style="medium">
        <color indexed="18"/>
      </right>
      <top style="dotted">
        <color indexed="18"/>
      </top>
      <bottom style="dotted">
        <color indexed="18"/>
      </bottom>
      <diagonal/>
    </border>
    <border>
      <left style="medium">
        <color indexed="18"/>
      </left>
      <right style="thin">
        <color indexed="18"/>
      </right>
      <top style="dotted">
        <color indexed="18"/>
      </top>
      <bottom/>
      <diagonal/>
    </border>
    <border>
      <left style="thin">
        <color indexed="18"/>
      </left>
      <right style="medium">
        <color indexed="18"/>
      </right>
      <top style="dotted">
        <color indexed="18"/>
      </top>
      <bottom/>
      <diagonal/>
    </border>
    <border>
      <left style="medium">
        <color indexed="18"/>
      </left>
      <right style="medium">
        <color indexed="18"/>
      </right>
      <top/>
      <bottom style="dotted">
        <color indexed="18"/>
      </bottom>
      <diagonal/>
    </border>
    <border>
      <left style="medium">
        <color indexed="18"/>
      </left>
      <right style="thin">
        <color indexed="18"/>
      </right>
      <top/>
      <bottom style="dotted">
        <color indexed="18"/>
      </bottom>
      <diagonal/>
    </border>
    <border>
      <left style="thin">
        <color indexed="64"/>
      </left>
      <right style="medium">
        <color indexed="18"/>
      </right>
      <top style="dotted">
        <color indexed="18"/>
      </top>
      <bottom style="dotted">
        <color indexed="18"/>
      </bottom>
      <diagonal/>
    </border>
    <border>
      <left style="thin">
        <color indexed="64"/>
      </left>
      <right style="medium">
        <color indexed="18"/>
      </right>
      <top style="dotted">
        <color indexed="18"/>
      </top>
      <bottom/>
      <diagonal/>
    </border>
    <border>
      <left/>
      <right style="medium">
        <color indexed="18"/>
      </right>
      <top style="dotted">
        <color indexed="18"/>
      </top>
      <bottom/>
      <diagonal/>
    </border>
    <border>
      <left style="medium">
        <color indexed="18"/>
      </left>
      <right/>
      <top style="dotted">
        <color indexed="18"/>
      </top>
      <bottom/>
      <diagonal/>
    </border>
    <border>
      <left style="medium">
        <color indexed="18"/>
      </left>
      <right style="medium">
        <color indexed="18"/>
      </right>
      <top/>
      <bottom style="dotted">
        <color indexed="64"/>
      </bottom>
      <diagonal/>
    </border>
    <border>
      <left style="medium">
        <color indexed="18"/>
      </left>
      <right/>
      <top style="dotted">
        <color indexed="64"/>
      </top>
      <bottom/>
      <diagonal/>
    </border>
    <border>
      <left style="medium">
        <color indexed="18"/>
      </left>
      <right/>
      <top style="dotted">
        <color indexed="64"/>
      </top>
      <bottom style="dotted">
        <color indexed="64"/>
      </bottom>
      <diagonal/>
    </border>
    <border>
      <left style="medium">
        <color indexed="18"/>
      </left>
      <right style="medium">
        <color indexed="18"/>
      </right>
      <top style="dotted">
        <color indexed="18"/>
      </top>
      <bottom style="dotted">
        <color indexed="64"/>
      </bottom>
      <diagonal/>
    </border>
    <border>
      <left style="medium">
        <color indexed="18"/>
      </left>
      <right/>
      <top style="dotted">
        <color indexed="64"/>
      </top>
      <bottom style="dotted">
        <color indexed="18"/>
      </bottom>
      <diagonal/>
    </border>
    <border>
      <left style="medium">
        <color indexed="18"/>
      </left>
      <right style="medium">
        <color indexed="18"/>
      </right>
      <top style="dotted">
        <color indexed="64"/>
      </top>
      <bottom style="dotted">
        <color indexed="18"/>
      </bottom>
      <diagonal/>
    </border>
    <border>
      <left style="medium">
        <color indexed="18"/>
      </left>
      <right/>
      <top/>
      <bottom style="dotted">
        <color indexed="18"/>
      </bottom>
      <diagonal/>
    </border>
    <border>
      <left style="medium">
        <color indexed="18"/>
      </left>
      <right style="medium">
        <color indexed="18"/>
      </right>
      <top/>
      <bottom style="dashed">
        <color indexed="18"/>
      </bottom>
      <diagonal/>
    </border>
    <border>
      <left style="medium">
        <color indexed="18"/>
      </left>
      <right style="medium">
        <color indexed="18"/>
      </right>
      <top style="dashed">
        <color indexed="18"/>
      </top>
      <bottom style="dashed">
        <color indexed="18"/>
      </bottom>
      <diagonal/>
    </border>
    <border>
      <left style="medium">
        <color indexed="18"/>
      </left>
      <right style="medium">
        <color indexed="18"/>
      </right>
      <top style="dashed">
        <color indexed="18"/>
      </top>
      <bottom/>
      <diagonal/>
    </border>
    <border>
      <left style="thin">
        <color indexed="18"/>
      </left>
      <right style="medium">
        <color indexed="18"/>
      </right>
      <top/>
      <bottom style="dotted">
        <color indexed="18"/>
      </bottom>
      <diagonal/>
    </border>
    <border>
      <left style="thin">
        <color indexed="18"/>
      </left>
      <right style="thin">
        <color indexed="18"/>
      </right>
      <top style="dotted">
        <color indexed="64"/>
      </top>
      <bottom style="dotted">
        <color indexed="64"/>
      </bottom>
      <diagonal/>
    </border>
    <border>
      <left style="medium">
        <color indexed="18"/>
      </left>
      <right style="thin">
        <color indexed="18"/>
      </right>
      <top style="medium">
        <color indexed="18"/>
      </top>
      <bottom style="dotted">
        <color indexed="18"/>
      </bottom>
      <diagonal/>
    </border>
    <border>
      <left style="thin">
        <color indexed="18"/>
      </left>
      <right style="medium">
        <color indexed="18"/>
      </right>
      <top style="medium">
        <color indexed="18"/>
      </top>
      <bottom style="dotted">
        <color indexed="18"/>
      </bottom>
      <diagonal/>
    </border>
    <border>
      <left style="thin">
        <color indexed="64"/>
      </left>
      <right style="medium">
        <color indexed="18"/>
      </right>
      <top style="medium">
        <color indexed="18"/>
      </top>
      <bottom style="dotted">
        <color indexed="18"/>
      </bottom>
      <diagonal/>
    </border>
    <border>
      <left/>
      <right style="medium">
        <color indexed="18"/>
      </right>
      <top style="medium">
        <color indexed="18"/>
      </top>
      <bottom style="dotted">
        <color indexed="18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medium">
        <color indexed="18"/>
      </left>
      <right/>
      <top style="thin">
        <color indexed="18"/>
      </top>
      <bottom style="thin">
        <color indexed="18"/>
      </bottom>
      <diagonal/>
    </border>
    <border>
      <left style="medium">
        <color indexed="18"/>
      </left>
      <right/>
      <top style="medium">
        <color indexed="18"/>
      </top>
      <bottom style="thin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thin">
        <color indexed="18"/>
      </bottom>
      <diagonal/>
    </border>
    <border>
      <left style="medium">
        <color indexed="18"/>
      </left>
      <right style="thin">
        <color indexed="64"/>
      </right>
      <top style="medium">
        <color indexed="18"/>
      </top>
      <bottom style="medium">
        <color indexed="18"/>
      </bottom>
      <diagonal/>
    </border>
    <border>
      <left style="thick">
        <color indexed="18"/>
      </left>
      <right style="medium">
        <color indexed="18"/>
      </right>
      <top style="thick">
        <color indexed="18"/>
      </top>
      <bottom/>
      <diagonal/>
    </border>
    <border>
      <left style="medium">
        <color indexed="18"/>
      </left>
      <right style="medium">
        <color indexed="18"/>
      </right>
      <top style="thick">
        <color indexed="18"/>
      </top>
      <bottom/>
      <diagonal/>
    </border>
    <border>
      <left/>
      <right style="thick">
        <color indexed="18"/>
      </right>
      <top/>
      <bottom/>
      <diagonal/>
    </border>
    <border>
      <left style="medium">
        <color indexed="18"/>
      </left>
      <right style="medium">
        <color indexed="18"/>
      </right>
      <top/>
      <bottom/>
      <diagonal/>
    </border>
    <border>
      <left style="thick">
        <color indexed="18"/>
      </left>
      <right style="thick">
        <color indexed="18"/>
      </right>
      <top style="thick">
        <color indexed="18"/>
      </top>
      <bottom style="thick">
        <color indexed="18"/>
      </bottom>
      <diagonal/>
    </border>
    <border>
      <left/>
      <right style="thick">
        <color indexed="18"/>
      </right>
      <top style="thick">
        <color indexed="18"/>
      </top>
      <bottom style="thick">
        <color indexed="18"/>
      </bottom>
      <diagonal/>
    </border>
    <border>
      <left/>
      <right/>
      <top/>
      <bottom style="dashed">
        <color indexed="18"/>
      </bottom>
      <diagonal/>
    </border>
    <border>
      <left/>
      <right/>
      <top style="dashed">
        <color indexed="18"/>
      </top>
      <bottom style="dashed">
        <color indexed="18"/>
      </bottom>
      <diagonal/>
    </border>
    <border>
      <left style="medium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medium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medium">
        <color indexed="18"/>
      </right>
      <top style="thin">
        <color indexed="18"/>
      </top>
      <bottom style="thin">
        <color indexed="18"/>
      </bottom>
      <diagonal/>
    </border>
    <border>
      <left/>
      <right style="medium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medium">
        <color indexed="18"/>
      </right>
      <top/>
      <bottom style="dotted">
        <color indexed="18"/>
      </bottom>
      <diagonal/>
    </border>
    <border>
      <left/>
      <right style="medium">
        <color indexed="18"/>
      </right>
      <top/>
      <bottom style="dotted">
        <color indexed="18"/>
      </bottom>
      <diagonal/>
    </border>
    <border>
      <left style="medium">
        <color indexed="18"/>
      </left>
      <right/>
      <top/>
      <bottom/>
      <diagonal/>
    </border>
    <border>
      <left style="medium">
        <color indexed="18"/>
      </left>
      <right/>
      <top/>
      <bottom style="dotted">
        <color indexed="64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dashed">
        <color indexed="18"/>
      </bottom>
      <diagonal/>
    </border>
    <border>
      <left style="thin">
        <color indexed="18"/>
      </left>
      <right style="thin">
        <color indexed="18"/>
      </right>
      <top/>
      <bottom style="dotted">
        <color indexed="64"/>
      </bottom>
      <diagonal/>
    </border>
    <border>
      <left style="thin">
        <color indexed="18"/>
      </left>
      <right style="thin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dashed">
        <color indexed="18"/>
      </top>
      <bottom/>
      <diagonal/>
    </border>
    <border>
      <left style="thick">
        <color indexed="18"/>
      </left>
      <right style="medium">
        <color indexed="18"/>
      </right>
      <top style="thick">
        <color indexed="18"/>
      </top>
      <bottom style="thick">
        <color indexed="18"/>
      </bottom>
      <diagonal/>
    </border>
    <border>
      <left style="medium">
        <color indexed="18"/>
      </left>
      <right style="medium">
        <color indexed="18"/>
      </right>
      <top style="thick">
        <color indexed="18"/>
      </top>
      <bottom style="thick">
        <color indexed="18"/>
      </bottom>
      <diagonal/>
    </border>
    <border>
      <left style="medium">
        <color indexed="18"/>
      </left>
      <right style="thick">
        <color indexed="18"/>
      </right>
      <top style="thick">
        <color indexed="18"/>
      </top>
      <bottom style="thick">
        <color indexed="18"/>
      </bottom>
      <diagonal/>
    </border>
    <border>
      <left style="thick">
        <color indexed="18"/>
      </left>
      <right style="medium">
        <color indexed="18"/>
      </right>
      <top style="medium">
        <color indexed="18"/>
      </top>
      <bottom style="thick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thick">
        <color indexed="18"/>
      </bottom>
      <diagonal/>
    </border>
    <border>
      <left/>
      <right style="thick">
        <color indexed="18"/>
      </right>
      <top style="thick">
        <color indexed="18"/>
      </top>
      <bottom/>
      <diagonal/>
    </border>
    <border>
      <left style="thick">
        <color indexed="18"/>
      </left>
      <right/>
      <top style="thick">
        <color indexed="18"/>
      </top>
      <bottom style="thin">
        <color indexed="64"/>
      </bottom>
      <diagonal/>
    </border>
    <border>
      <left style="medium">
        <color indexed="18"/>
      </left>
      <right style="medium">
        <color indexed="18"/>
      </right>
      <top style="thick">
        <color indexed="18"/>
      </top>
      <bottom style="thin">
        <color indexed="64"/>
      </bottom>
      <diagonal/>
    </border>
    <border>
      <left style="medium">
        <color indexed="18"/>
      </left>
      <right style="thick">
        <color indexed="18"/>
      </right>
      <top/>
      <bottom/>
      <diagonal/>
    </border>
    <border>
      <left style="thick">
        <color indexed="18"/>
      </left>
      <right style="thick">
        <color indexed="18"/>
      </right>
      <top/>
      <bottom/>
      <diagonal/>
    </border>
    <border>
      <left style="medium">
        <color indexed="18"/>
      </left>
      <right/>
      <top/>
      <bottom style="thin">
        <color indexed="18"/>
      </bottom>
      <diagonal/>
    </border>
    <border>
      <left/>
      <right/>
      <top/>
      <bottom style="dashed">
        <color indexed="62"/>
      </bottom>
      <diagonal/>
    </border>
    <border>
      <left style="thick">
        <color indexed="18"/>
      </left>
      <right style="thick">
        <color indexed="18"/>
      </right>
      <top style="thick">
        <color indexed="18"/>
      </top>
      <bottom/>
      <diagonal/>
    </border>
    <border>
      <left style="thick">
        <color indexed="18"/>
      </left>
      <right style="thick">
        <color indexed="18"/>
      </right>
      <top/>
      <bottom style="thick">
        <color indexed="18"/>
      </bottom>
      <diagonal/>
    </border>
    <border>
      <left style="thick">
        <color indexed="18"/>
      </left>
      <right/>
      <top style="thick">
        <color indexed="18"/>
      </top>
      <bottom/>
      <diagonal/>
    </border>
    <border>
      <left/>
      <right/>
      <top style="thick">
        <color indexed="18"/>
      </top>
      <bottom/>
      <diagonal/>
    </border>
    <border>
      <left style="thick">
        <color indexed="18"/>
      </left>
      <right/>
      <top/>
      <bottom style="thick">
        <color indexed="18"/>
      </bottom>
      <diagonal/>
    </border>
    <border>
      <left/>
      <right/>
      <top/>
      <bottom style="thick">
        <color indexed="18"/>
      </bottom>
      <diagonal/>
    </border>
    <border>
      <left/>
      <right style="thick">
        <color indexed="18"/>
      </right>
      <top/>
      <bottom style="thick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/>
      <diagonal/>
    </border>
    <border>
      <left style="medium">
        <color indexed="18"/>
      </left>
      <right style="medium">
        <color indexed="18"/>
      </right>
      <top/>
      <bottom style="thin">
        <color indexed="18"/>
      </bottom>
      <diagonal/>
    </border>
    <border>
      <left style="medium">
        <color indexed="18"/>
      </left>
      <right style="thick">
        <color indexed="18"/>
      </right>
      <top/>
      <bottom style="thick">
        <color indexed="18"/>
      </bottom>
      <diagonal/>
    </border>
    <border>
      <left style="medium">
        <color indexed="18"/>
      </left>
      <right style="medium">
        <color indexed="18"/>
      </right>
      <top/>
      <bottom style="thick">
        <color indexed="18"/>
      </bottom>
      <diagonal/>
    </border>
    <border>
      <left/>
      <right style="thin">
        <color indexed="18"/>
      </right>
      <top/>
      <bottom/>
      <diagonal/>
    </border>
    <border>
      <left style="thin">
        <color indexed="18"/>
      </left>
      <right/>
      <top/>
      <bottom/>
      <diagonal/>
    </border>
    <border>
      <left style="medium">
        <color indexed="18"/>
      </left>
      <right style="thin">
        <color indexed="18"/>
      </right>
      <top/>
      <bottom/>
      <diagonal/>
    </border>
    <border>
      <left style="thin">
        <color indexed="18"/>
      </left>
      <right style="medium">
        <color indexed="18"/>
      </right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theme="8" tint="-0.499984740745262"/>
      </left>
      <right/>
      <top style="medium">
        <color theme="8" tint="-0.499984740745262"/>
      </top>
      <bottom style="medium">
        <color indexed="18"/>
      </bottom>
      <diagonal/>
    </border>
    <border>
      <left/>
      <right/>
      <top style="medium">
        <color theme="8" tint="-0.499984740745262"/>
      </top>
      <bottom style="medium">
        <color indexed="18"/>
      </bottom>
      <diagonal/>
    </border>
    <border>
      <left style="thin">
        <color indexed="18"/>
      </left>
      <right style="thin">
        <color indexed="18"/>
      </right>
      <top style="medium">
        <color theme="8" tint="-0.499984740745262"/>
      </top>
      <bottom style="medium">
        <color indexed="18"/>
      </bottom>
      <diagonal/>
    </border>
    <border>
      <left/>
      <right style="medium">
        <color theme="8" tint="-0.499984740745262"/>
      </right>
      <top style="medium">
        <color theme="8" tint="-0.499984740745262"/>
      </top>
      <bottom style="medium">
        <color indexed="18"/>
      </bottom>
      <diagonal/>
    </border>
    <border>
      <left style="medium">
        <color theme="8" tint="-0.499984740745262"/>
      </left>
      <right/>
      <top style="medium">
        <color indexed="18"/>
      </top>
      <bottom/>
      <diagonal/>
    </border>
    <border>
      <left/>
      <right style="medium">
        <color theme="8" tint="-0.499984740745262"/>
      </right>
      <top/>
      <bottom/>
      <diagonal/>
    </border>
    <border>
      <left style="medium">
        <color theme="8" tint="-0.499984740745262"/>
      </left>
      <right/>
      <top/>
      <bottom/>
      <diagonal/>
    </border>
    <border>
      <left style="medium">
        <color theme="8" tint="-0.499984740745262"/>
      </left>
      <right/>
      <top/>
      <bottom style="medium">
        <color indexed="18"/>
      </bottom>
      <diagonal/>
    </border>
    <border>
      <left style="medium">
        <color theme="8" tint="-0.499984740745262"/>
      </left>
      <right/>
      <top style="medium">
        <color indexed="18"/>
      </top>
      <bottom style="medium">
        <color indexed="18"/>
      </bottom>
      <diagonal/>
    </border>
    <border>
      <left/>
      <right style="medium">
        <color theme="8" tint="-0.499984740745262"/>
      </right>
      <top style="medium">
        <color indexed="18"/>
      </top>
      <bottom style="medium">
        <color indexed="18"/>
      </bottom>
      <diagonal/>
    </border>
    <border>
      <left style="thin">
        <color indexed="18"/>
      </left>
      <right style="medium">
        <color theme="8" tint="-0.499984740745262"/>
      </right>
      <top style="thin">
        <color theme="8" tint="-0.499984740745262"/>
      </top>
      <bottom/>
      <diagonal/>
    </border>
    <border>
      <left style="medium">
        <color theme="8" tint="-0.499984740745262"/>
      </left>
      <right/>
      <top style="medium">
        <color indexed="18"/>
      </top>
      <bottom style="medium">
        <color theme="8" tint="-0.499984740745262"/>
      </bottom>
      <diagonal/>
    </border>
    <border>
      <left/>
      <right/>
      <top style="medium">
        <color indexed="18"/>
      </top>
      <bottom style="medium">
        <color theme="8" tint="-0.499984740745262"/>
      </bottom>
      <diagonal/>
    </border>
    <border>
      <left style="thin">
        <color indexed="18"/>
      </left>
      <right style="thin">
        <color indexed="18"/>
      </right>
      <top style="medium">
        <color indexed="18"/>
      </top>
      <bottom style="medium">
        <color theme="8" tint="-0.499984740745262"/>
      </bottom>
      <diagonal/>
    </border>
    <border>
      <left style="thin">
        <color indexed="18"/>
      </left>
      <right style="medium">
        <color theme="8" tint="-0.499984740745262"/>
      </right>
      <top style="thin">
        <color theme="8" tint="-0.499984740745262"/>
      </top>
      <bottom style="medium">
        <color theme="8" tint="-0.499984740745262"/>
      </bottom>
      <diagonal/>
    </border>
    <border>
      <left style="medium">
        <color indexed="18"/>
      </left>
      <right style="thick">
        <color indexed="18"/>
      </right>
      <top style="thick">
        <color indexed="18"/>
      </top>
      <bottom style="thin">
        <color indexed="64"/>
      </bottom>
      <diagonal/>
    </border>
    <border>
      <left style="medium">
        <color indexed="18"/>
      </left>
      <right/>
      <top style="thick">
        <color indexed="18"/>
      </top>
      <bottom/>
      <diagonal/>
    </border>
    <border>
      <left style="medium">
        <color indexed="18"/>
      </left>
      <right/>
      <top/>
      <bottom style="thick">
        <color indexed="18"/>
      </bottom>
      <diagonal/>
    </border>
    <border>
      <left style="medium">
        <color indexed="18"/>
      </left>
      <right/>
      <top style="thick">
        <color indexed="18"/>
      </top>
      <bottom style="thin">
        <color indexed="64"/>
      </bottom>
      <diagonal/>
    </border>
    <border>
      <left style="medium">
        <color rgb="FF000080"/>
      </left>
      <right/>
      <top style="medium">
        <color rgb="FF000080"/>
      </top>
      <bottom/>
      <diagonal/>
    </border>
    <border>
      <left/>
      <right/>
      <top style="medium">
        <color rgb="FF000080"/>
      </top>
      <bottom/>
      <diagonal/>
    </border>
    <border>
      <left style="thin">
        <color indexed="18"/>
      </left>
      <right style="thin">
        <color indexed="18"/>
      </right>
      <top style="medium">
        <color rgb="FF000080"/>
      </top>
      <bottom/>
      <diagonal/>
    </border>
    <border>
      <left/>
      <right style="medium">
        <color rgb="FF000080"/>
      </right>
      <top style="medium">
        <color rgb="FF000080"/>
      </top>
      <bottom/>
      <diagonal/>
    </border>
    <border>
      <left style="medium">
        <color rgb="FF000080"/>
      </left>
      <right/>
      <top/>
      <bottom/>
      <diagonal/>
    </border>
    <border>
      <left/>
      <right style="medium">
        <color rgb="FF000080"/>
      </right>
      <top/>
      <bottom/>
      <diagonal/>
    </border>
    <border>
      <left style="medium">
        <color rgb="FF000080"/>
      </left>
      <right/>
      <top/>
      <bottom style="medium">
        <color indexed="18"/>
      </bottom>
      <diagonal/>
    </border>
    <border>
      <left style="medium">
        <color rgb="FF000080"/>
      </left>
      <right/>
      <top style="medium">
        <color indexed="18"/>
      </top>
      <bottom style="medium">
        <color indexed="18"/>
      </bottom>
      <diagonal/>
    </border>
    <border>
      <left/>
      <right style="medium">
        <color rgb="FF000080"/>
      </right>
      <top style="medium">
        <color indexed="18"/>
      </top>
      <bottom style="medium">
        <color indexed="18"/>
      </bottom>
      <diagonal/>
    </border>
    <border>
      <left style="thin">
        <color indexed="18"/>
      </left>
      <right style="medium">
        <color rgb="FF000080"/>
      </right>
      <top style="thin">
        <color theme="8" tint="-0.499984740745262"/>
      </top>
      <bottom/>
      <diagonal/>
    </border>
    <border>
      <left style="medium">
        <color rgb="FF000080"/>
      </left>
      <right/>
      <top style="medium">
        <color indexed="18"/>
      </top>
      <bottom style="medium">
        <color rgb="FF000080"/>
      </bottom>
      <diagonal/>
    </border>
    <border>
      <left/>
      <right/>
      <top style="medium">
        <color indexed="18"/>
      </top>
      <bottom style="medium">
        <color rgb="FF000080"/>
      </bottom>
      <diagonal/>
    </border>
    <border>
      <left style="thin">
        <color indexed="18"/>
      </left>
      <right style="thin">
        <color indexed="18"/>
      </right>
      <top style="medium">
        <color indexed="18"/>
      </top>
      <bottom style="medium">
        <color rgb="FF000080"/>
      </bottom>
      <diagonal/>
    </border>
    <border>
      <left style="medium">
        <color rgb="FF000080"/>
      </left>
      <right/>
      <top/>
      <bottom style="medium">
        <color rgb="FF000080"/>
      </bottom>
      <diagonal/>
    </border>
    <border>
      <left/>
      <right/>
      <top/>
      <bottom style="medium">
        <color rgb="FF000080"/>
      </bottom>
      <diagonal/>
    </border>
    <border>
      <left style="thin">
        <color indexed="18"/>
      </left>
      <right style="thin">
        <color indexed="18"/>
      </right>
      <top/>
      <bottom style="medium">
        <color rgb="FF000080"/>
      </bottom>
      <diagonal/>
    </border>
    <border>
      <left/>
      <right style="medium">
        <color rgb="FF000080"/>
      </right>
      <top/>
      <bottom style="medium">
        <color rgb="FF000080"/>
      </bottom>
      <diagonal/>
    </border>
    <border>
      <left style="thin">
        <color indexed="18"/>
      </left>
      <right style="medium">
        <color rgb="FF000080"/>
      </right>
      <top/>
      <bottom style="medium">
        <color indexed="18"/>
      </bottom>
      <diagonal/>
    </border>
    <border>
      <left style="thin">
        <color indexed="18"/>
      </left>
      <right style="medium">
        <color rgb="FF000080"/>
      </right>
      <top/>
      <bottom style="medium">
        <color rgb="FF000080"/>
      </bottom>
      <diagonal/>
    </border>
  </borders>
  <cellStyleXfs count="2">
    <xf numFmtId="0" fontId="0" fillId="0" borderId="0"/>
    <xf numFmtId="9" fontId="33" fillId="0" borderId="0" applyFont="0" applyFill="0" applyBorder="0" applyAlignment="0" applyProtection="0"/>
  </cellStyleXfs>
  <cellXfs count="446">
    <xf numFmtId="0" fontId="0" fillId="0" borderId="0" xfId="0"/>
    <xf numFmtId="0" fontId="17" fillId="3" borderId="0" xfId="0" applyFont="1" applyFill="1" applyProtection="1"/>
    <xf numFmtId="0" fontId="4" fillId="2" borderId="0" xfId="0" applyFont="1" applyFill="1" applyAlignment="1" applyProtection="1">
      <alignment horizontal="left"/>
    </xf>
    <xf numFmtId="0" fontId="17" fillId="2" borderId="0" xfId="0" applyFont="1" applyFill="1" applyProtection="1"/>
    <xf numFmtId="0" fontId="21" fillId="2" borderId="0" xfId="0" applyFont="1" applyFill="1" applyProtection="1"/>
    <xf numFmtId="0" fontId="4" fillId="2" borderId="0" xfId="0" applyFont="1" applyFill="1" applyProtection="1"/>
    <xf numFmtId="0" fontId="5" fillId="2" borderId="0" xfId="0" applyFont="1" applyFill="1" applyProtection="1"/>
    <xf numFmtId="0" fontId="23" fillId="2" borderId="0" xfId="0" applyFont="1" applyFill="1" applyProtection="1"/>
    <xf numFmtId="0" fontId="22" fillId="3" borderId="0" xfId="0" applyFont="1" applyFill="1" applyProtection="1"/>
    <xf numFmtId="0" fontId="5" fillId="3" borderId="0" xfId="0" applyFont="1" applyFill="1" applyProtection="1"/>
    <xf numFmtId="0" fontId="8" fillId="2" borderId="0" xfId="0" applyFont="1" applyFill="1" applyAlignment="1" applyProtection="1">
      <alignment horizontal="left"/>
    </xf>
    <xf numFmtId="0" fontId="10" fillId="2" borderId="0" xfId="0" applyFont="1" applyFill="1" applyProtection="1"/>
    <xf numFmtId="0" fontId="8" fillId="2" borderId="0" xfId="0" applyFont="1" applyFill="1" applyProtection="1"/>
    <xf numFmtId="0" fontId="8" fillId="2" borderId="0" xfId="0" applyFont="1" applyFill="1" applyAlignment="1" applyProtection="1">
      <alignment horizontal="right"/>
    </xf>
    <xf numFmtId="0" fontId="10" fillId="2" borderId="0" xfId="0" applyFont="1" applyFill="1" applyAlignment="1" applyProtection="1">
      <alignment horizontal="right"/>
    </xf>
    <xf numFmtId="0" fontId="9" fillId="2" borderId="0" xfId="0" applyFont="1" applyFill="1" applyAlignment="1" applyProtection="1">
      <alignment horizontal="left"/>
    </xf>
    <xf numFmtId="0" fontId="9" fillId="2" borderId="0" xfId="0" applyFont="1" applyFill="1" applyProtection="1"/>
    <xf numFmtId="0" fontId="8" fillId="2" borderId="0" xfId="0" applyFont="1" applyFill="1" applyAlignment="1" applyProtection="1"/>
    <xf numFmtId="0" fontId="2" fillId="2" borderId="0" xfId="0" applyFont="1" applyFill="1" applyProtection="1"/>
    <xf numFmtId="0" fontId="2" fillId="2" borderId="0" xfId="0" applyFont="1" applyFill="1" applyAlignment="1" applyProtection="1">
      <alignment horizontal="left"/>
    </xf>
    <xf numFmtId="0" fontId="5" fillId="2" borderId="0" xfId="0" applyFont="1" applyFill="1" applyAlignment="1" applyProtection="1">
      <alignment horizontal="center"/>
    </xf>
    <xf numFmtId="0" fontId="5" fillId="2" borderId="7" xfId="0" applyFont="1" applyFill="1" applyBorder="1" applyAlignment="1" applyProtection="1">
      <alignment horizontal="center"/>
    </xf>
    <xf numFmtId="0" fontId="5" fillId="2" borderId="9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/>
    </xf>
    <xf numFmtId="4" fontId="5" fillId="4" borderId="10" xfId="0" applyNumberFormat="1" applyFont="1" applyFill="1" applyBorder="1" applyAlignment="1" applyProtection="1">
      <alignment horizontal="center" vertical="center"/>
      <protection locked="0"/>
    </xf>
    <xf numFmtId="4" fontId="5" fillId="2" borderId="0" xfId="0" applyNumberFormat="1" applyFont="1" applyFill="1" applyAlignment="1" applyProtection="1">
      <alignment horizontal="center"/>
    </xf>
    <xf numFmtId="0" fontId="4" fillId="3" borderId="0" xfId="0" applyFont="1" applyFill="1" applyProtection="1"/>
    <xf numFmtId="0" fontId="8" fillId="3" borderId="0" xfId="0" applyFont="1" applyFill="1" applyProtection="1"/>
    <xf numFmtId="0" fontId="25" fillId="2" borderId="0" xfId="0" applyFont="1" applyFill="1" applyAlignment="1" applyProtection="1">
      <alignment horizontal="left"/>
    </xf>
    <xf numFmtId="0" fontId="19" fillId="3" borderId="0" xfId="0" applyFont="1" applyFill="1" applyAlignment="1" applyProtection="1">
      <alignment horizontal="left"/>
    </xf>
    <xf numFmtId="0" fontId="2" fillId="3" borderId="0" xfId="0" applyFont="1" applyFill="1" applyAlignment="1" applyProtection="1">
      <alignment horizontal="left"/>
    </xf>
    <xf numFmtId="0" fontId="3" fillId="2" borderId="3" xfId="0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10" fillId="2" borderId="0" xfId="0" applyFont="1" applyFill="1" applyAlignment="1" applyProtection="1">
      <alignment vertical="top"/>
    </xf>
    <xf numFmtId="0" fontId="19" fillId="2" borderId="0" xfId="0" applyFont="1" applyFill="1" applyProtection="1"/>
    <xf numFmtId="0" fontId="6" fillId="2" borderId="0" xfId="0" applyFont="1" applyFill="1" applyProtection="1"/>
    <xf numFmtId="0" fontId="2" fillId="3" borderId="0" xfId="0" applyFont="1" applyFill="1" applyProtection="1"/>
    <xf numFmtId="0" fontId="2" fillId="0" borderId="0" xfId="0" applyFont="1" applyFill="1" applyAlignment="1" applyProtection="1">
      <alignment horizontal="right"/>
    </xf>
    <xf numFmtId="0" fontId="11" fillId="2" borderId="0" xfId="0" applyFont="1" applyFill="1" applyProtection="1"/>
    <xf numFmtId="0" fontId="10" fillId="3" borderId="0" xfId="0" applyFont="1" applyFill="1" applyProtection="1"/>
    <xf numFmtId="0" fontId="10" fillId="3" borderId="0" xfId="0" applyFont="1" applyFill="1" applyAlignment="1" applyProtection="1">
      <alignment vertical="top"/>
    </xf>
    <xf numFmtId="0" fontId="19" fillId="3" borderId="0" xfId="0" applyFont="1" applyFill="1" applyProtection="1"/>
    <xf numFmtId="4" fontId="5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Protection="1"/>
    <xf numFmtId="0" fontId="11" fillId="2" borderId="0" xfId="0" applyFont="1" applyFill="1" applyBorder="1" applyProtection="1"/>
    <xf numFmtId="0" fontId="2" fillId="2" borderId="0" xfId="0" applyFont="1" applyFill="1" applyAlignment="1" applyProtection="1">
      <alignment horizontal="right"/>
    </xf>
    <xf numFmtId="0" fontId="11" fillId="3" borderId="73" xfId="0" applyFont="1" applyFill="1" applyBorder="1" applyProtection="1"/>
    <xf numFmtId="0" fontId="18" fillId="2" borderId="0" xfId="0" applyFont="1" applyFill="1" applyProtection="1"/>
    <xf numFmtId="0" fontId="3" fillId="2" borderId="24" xfId="0" applyFont="1" applyFill="1" applyBorder="1" applyAlignment="1" applyProtection="1">
      <alignment horizontal="center" vertical="center"/>
    </xf>
    <xf numFmtId="0" fontId="26" fillId="2" borderId="24" xfId="0" applyFont="1" applyFill="1" applyBorder="1" applyAlignment="1" applyProtection="1">
      <alignment horizontal="left" vertical="center"/>
    </xf>
    <xf numFmtId="0" fontId="8" fillId="5" borderId="0" xfId="0" applyFont="1" applyFill="1" applyAlignment="1" applyProtection="1">
      <alignment horizontal="left"/>
    </xf>
    <xf numFmtId="0" fontId="22" fillId="5" borderId="0" xfId="0" applyFont="1" applyFill="1" applyProtection="1"/>
    <xf numFmtId="0" fontId="17" fillId="5" borderId="0" xfId="0" applyFont="1" applyFill="1" applyAlignment="1" applyProtection="1">
      <alignment horizontal="left"/>
    </xf>
    <xf numFmtId="0" fontId="17" fillId="5" borderId="0" xfId="0" applyFont="1" applyFill="1" applyProtection="1"/>
    <xf numFmtId="0" fontId="8" fillId="5" borderId="0" xfId="0" applyFont="1" applyFill="1" applyBorder="1" applyAlignment="1" applyProtection="1">
      <alignment horizontal="left"/>
    </xf>
    <xf numFmtId="0" fontId="10" fillId="5" borderId="0" xfId="0" applyFont="1" applyFill="1" applyBorder="1" applyProtection="1"/>
    <xf numFmtId="0" fontId="8" fillId="5" borderId="0" xfId="0" applyFont="1" applyFill="1" applyAlignment="1" applyProtection="1">
      <alignment horizontal="right"/>
    </xf>
    <xf numFmtId="0" fontId="10" fillId="5" borderId="0" xfId="0" applyFont="1" applyFill="1" applyProtection="1"/>
    <xf numFmtId="0" fontId="8" fillId="5" borderId="0" xfId="0" applyFont="1" applyFill="1" applyProtection="1"/>
    <xf numFmtId="0" fontId="2" fillId="5" borderId="0" xfId="0" applyFont="1" applyFill="1" applyProtection="1"/>
    <xf numFmtId="0" fontId="5" fillId="5" borderId="7" xfId="0" applyFont="1" applyFill="1" applyBorder="1" applyAlignment="1" applyProtection="1">
      <alignment horizontal="center"/>
    </xf>
    <xf numFmtId="0" fontId="5" fillId="5" borderId="8" xfId="0" applyFont="1" applyFill="1" applyBorder="1" applyAlignment="1" applyProtection="1">
      <alignment horizontal="center"/>
    </xf>
    <xf numFmtId="0" fontId="5" fillId="5" borderId="9" xfId="0" applyFont="1" applyFill="1" applyBorder="1" applyAlignment="1" applyProtection="1">
      <alignment horizontal="center"/>
    </xf>
    <xf numFmtId="0" fontId="2" fillId="5" borderId="0" xfId="0" applyFont="1" applyFill="1" applyAlignment="1" applyProtection="1">
      <alignment horizontal="left"/>
    </xf>
    <xf numFmtId="0" fontId="20" fillId="5" borderId="0" xfId="0" applyFont="1" applyFill="1" applyAlignment="1" applyProtection="1">
      <alignment horizontal="left"/>
    </xf>
    <xf numFmtId="0" fontId="5" fillId="5" borderId="0" xfId="0" applyFont="1" applyFill="1" applyProtection="1"/>
    <xf numFmtId="0" fontId="17" fillId="5" borderId="0" xfId="0" applyFont="1" applyFill="1" applyBorder="1" applyProtection="1"/>
    <xf numFmtId="0" fontId="17" fillId="5" borderId="0" xfId="0" applyFont="1" applyFill="1" applyAlignment="1" applyProtection="1">
      <alignment horizontal="right"/>
    </xf>
    <xf numFmtId="0" fontId="5" fillId="5" borderId="0" xfId="0" applyFont="1" applyFill="1" applyAlignment="1" applyProtection="1">
      <alignment horizontal="left"/>
    </xf>
    <xf numFmtId="0" fontId="5" fillId="5" borderId="0" xfId="0" applyFont="1" applyFill="1" applyAlignment="1" applyProtection="1">
      <alignment horizontal="right"/>
    </xf>
    <xf numFmtId="0" fontId="25" fillId="2" borderId="0" xfId="0" applyFont="1" applyFill="1" applyAlignment="1" applyProtection="1">
      <alignment horizontal="right"/>
    </xf>
    <xf numFmtId="0" fontId="25" fillId="2" borderId="0" xfId="0" applyFont="1" applyFill="1" applyProtection="1"/>
    <xf numFmtId="0" fontId="30" fillId="2" borderId="0" xfId="0" applyFont="1" applyFill="1" applyAlignment="1" applyProtection="1">
      <alignment horizontal="left"/>
    </xf>
    <xf numFmtId="0" fontId="30" fillId="2" borderId="0" xfId="0" applyFont="1" applyFill="1" applyProtection="1"/>
    <xf numFmtId="0" fontId="30" fillId="2" borderId="0" xfId="0" applyFont="1" applyFill="1" applyAlignment="1" applyProtection="1"/>
    <xf numFmtId="0" fontId="30" fillId="3" borderId="0" xfId="0" applyFont="1" applyFill="1" applyProtection="1"/>
    <xf numFmtId="0" fontId="30" fillId="3" borderId="0" xfId="0" applyFont="1" applyFill="1" applyAlignment="1" applyProtection="1"/>
    <xf numFmtId="0" fontId="4" fillId="5" borderId="0" xfId="0" applyFont="1" applyFill="1" applyProtection="1"/>
    <xf numFmtId="0" fontId="25" fillId="2" borderId="0" xfId="0" applyFont="1" applyFill="1" applyAlignment="1" applyProtection="1">
      <alignment horizontal="right" vertical="center"/>
    </xf>
    <xf numFmtId="0" fontId="30" fillId="2" borderId="0" xfId="0" applyFont="1" applyFill="1" applyAlignment="1" applyProtection="1">
      <alignment vertical="center"/>
    </xf>
    <xf numFmtId="0" fontId="25" fillId="3" borderId="0" xfId="0" applyFont="1" applyFill="1" applyAlignment="1" applyProtection="1">
      <alignment horizontal="right"/>
    </xf>
    <xf numFmtId="0" fontId="25" fillId="3" borderId="0" xfId="0" applyFont="1" applyFill="1" applyAlignment="1" applyProtection="1">
      <alignment horizontal="right" vertical="center"/>
    </xf>
    <xf numFmtId="0" fontId="30" fillId="3" borderId="0" xfId="0" applyFont="1" applyFill="1" applyAlignment="1" applyProtection="1">
      <alignment vertical="center"/>
    </xf>
    <xf numFmtId="0" fontId="19" fillId="2" borderId="0" xfId="0" applyFont="1" applyFill="1" applyAlignment="1" applyProtection="1">
      <alignment horizontal="left"/>
    </xf>
    <xf numFmtId="0" fontId="2" fillId="5" borderId="91" xfId="0" applyFont="1" applyFill="1" applyBorder="1" applyAlignment="1" applyProtection="1">
      <alignment horizontal="center" vertical="center" wrapText="1"/>
    </xf>
    <xf numFmtId="49" fontId="3" fillId="5" borderId="94" xfId="0" applyNumberFormat="1" applyFont="1" applyFill="1" applyBorder="1" applyAlignment="1" applyProtection="1">
      <alignment horizontal="center" vertical="center" wrapText="1"/>
    </xf>
    <xf numFmtId="0" fontId="10" fillId="5" borderId="0" xfId="0" applyFont="1" applyFill="1" applyBorder="1" applyAlignment="1" applyProtection="1">
      <alignment horizontal="left"/>
    </xf>
    <xf numFmtId="0" fontId="10" fillId="5" borderId="0" xfId="0" applyFont="1" applyFill="1" applyBorder="1" applyAlignment="1" applyProtection="1">
      <alignment horizontal="right"/>
    </xf>
    <xf numFmtId="0" fontId="11" fillId="5" borderId="0" xfId="0" applyFont="1" applyFill="1" applyBorder="1" applyProtection="1"/>
    <xf numFmtId="0" fontId="5" fillId="2" borderId="7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12" fillId="5" borderId="0" xfId="0" applyFont="1" applyFill="1" applyBorder="1" applyAlignment="1" applyProtection="1">
      <alignment vertical="center"/>
    </xf>
    <xf numFmtId="0" fontId="14" fillId="5" borderId="0" xfId="0" applyFont="1" applyFill="1" applyBorder="1" applyAlignment="1" applyProtection="1">
      <alignment vertical="center"/>
    </xf>
    <xf numFmtId="3" fontId="14" fillId="5" borderId="0" xfId="0" applyNumberFormat="1" applyFont="1" applyFill="1" applyBorder="1" applyAlignment="1" applyProtection="1">
      <alignment vertical="center"/>
    </xf>
    <xf numFmtId="0" fontId="14" fillId="5" borderId="0" xfId="0" applyFont="1" applyFill="1" applyBorder="1" applyAlignment="1" applyProtection="1">
      <alignment horizontal="center" vertical="center"/>
    </xf>
    <xf numFmtId="0" fontId="13" fillId="5" borderId="114" xfId="0" applyFont="1" applyFill="1" applyBorder="1" applyAlignment="1" applyProtection="1">
      <alignment horizontal="center" vertical="center" wrapText="1"/>
    </xf>
    <xf numFmtId="0" fontId="13" fillId="5" borderId="115" xfId="0" applyFont="1" applyFill="1" applyBorder="1" applyAlignment="1" applyProtection="1">
      <alignment horizontal="center" vertical="center" wrapText="1"/>
    </xf>
    <xf numFmtId="4" fontId="15" fillId="7" borderId="98" xfId="0" applyNumberFormat="1" applyFont="1" applyFill="1" applyBorder="1" applyAlignment="1" applyProtection="1">
      <alignment horizontal="center" vertical="center"/>
    </xf>
    <xf numFmtId="10" fontId="15" fillId="7" borderId="98" xfId="0" applyNumberFormat="1" applyFont="1" applyFill="1" applyBorder="1" applyAlignment="1" applyProtection="1">
      <alignment horizontal="center" vertical="center"/>
    </xf>
    <xf numFmtId="0" fontId="2" fillId="5" borderId="67" xfId="0" applyFont="1" applyFill="1" applyBorder="1" applyAlignment="1" applyProtection="1">
      <alignment horizontal="center" vertical="center"/>
    </xf>
    <xf numFmtId="0" fontId="2" fillId="5" borderId="68" xfId="0" applyFont="1" applyFill="1" applyBorder="1" applyAlignment="1" applyProtection="1">
      <alignment horizontal="center" vertical="center"/>
    </xf>
    <xf numFmtId="0" fontId="2" fillId="5" borderId="90" xfId="0" quotePrefix="1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/>
    </xf>
    <xf numFmtId="0" fontId="8" fillId="5" borderId="0" xfId="0" applyFont="1" applyFill="1" applyBorder="1" applyAlignment="1" applyProtection="1">
      <alignment horizontal="center" vertical="center"/>
    </xf>
    <xf numFmtId="0" fontId="2" fillId="5" borderId="69" xfId="0" applyFont="1" applyFill="1" applyBorder="1" applyAlignment="1" applyProtection="1">
      <alignment horizontal="center" vertical="center"/>
    </xf>
    <xf numFmtId="0" fontId="8" fillId="5" borderId="93" xfId="0" applyFont="1" applyFill="1" applyBorder="1" applyAlignment="1" applyProtection="1">
      <alignment horizontal="center" vertical="center" wrapText="1"/>
    </xf>
    <xf numFmtId="0" fontId="29" fillId="5" borderId="0" xfId="0" applyFont="1" applyFill="1" applyAlignment="1" applyProtection="1">
      <alignment horizontal="left" vertical="center"/>
    </xf>
    <xf numFmtId="0" fontId="25" fillId="5" borderId="0" xfId="0" applyFont="1" applyFill="1" applyAlignment="1" applyProtection="1">
      <alignment horizontal="left" vertical="center"/>
    </xf>
    <xf numFmtId="0" fontId="10" fillId="5" borderId="0" xfId="0" applyFont="1" applyFill="1" applyAlignment="1" applyProtection="1">
      <alignment horizontal="left" vertical="center"/>
    </xf>
    <xf numFmtId="0" fontId="8" fillId="5" borderId="0" xfId="0" applyFont="1" applyFill="1" applyAlignment="1" applyProtection="1">
      <alignment horizontal="left" vertical="center"/>
    </xf>
    <xf numFmtId="0" fontId="8" fillId="5" borderId="0" xfId="0" applyFont="1" applyFill="1" applyAlignment="1" applyProtection="1">
      <alignment vertical="center"/>
    </xf>
    <xf numFmtId="0" fontId="10" fillId="8" borderId="74" xfId="0" applyFont="1" applyFill="1" applyBorder="1" applyAlignment="1" applyProtection="1">
      <alignment horizontal="left" vertical="center"/>
      <protection locked="0"/>
    </xf>
    <xf numFmtId="0" fontId="10" fillId="8" borderId="73" xfId="0" applyFont="1" applyFill="1" applyBorder="1" applyAlignment="1" applyProtection="1">
      <alignment horizontal="left" vertical="center"/>
      <protection locked="0"/>
    </xf>
    <xf numFmtId="4" fontId="5" fillId="5" borderId="60" xfId="0" applyNumberFormat="1" applyFont="1" applyFill="1" applyBorder="1" applyAlignment="1" applyProtection="1">
      <alignment horizontal="center" vertical="center"/>
    </xf>
    <xf numFmtId="4" fontId="5" fillId="5" borderId="61" xfId="0" applyNumberFormat="1" applyFont="1" applyFill="1" applyBorder="1" applyAlignment="1" applyProtection="1">
      <alignment horizontal="center" vertical="center"/>
    </xf>
    <xf numFmtId="4" fontId="5" fillId="5" borderId="62" xfId="0" applyNumberFormat="1" applyFont="1" applyFill="1" applyBorder="1" applyAlignment="1" applyProtection="1">
      <alignment horizontal="center" vertical="center"/>
    </xf>
    <xf numFmtId="4" fontId="5" fillId="5" borderId="63" xfId="0" applyNumberFormat="1" applyFont="1" applyFill="1" applyBorder="1" applyAlignment="1" applyProtection="1">
      <alignment horizontal="center" vertical="center"/>
    </xf>
    <xf numFmtId="4" fontId="5" fillId="5" borderId="38" xfId="0" applyNumberFormat="1" applyFont="1" applyFill="1" applyBorder="1" applyAlignment="1" applyProtection="1">
      <alignment horizontal="center" vertical="center"/>
    </xf>
    <xf numFmtId="4" fontId="5" fillId="5" borderId="29" xfId="0" applyNumberFormat="1" applyFont="1" applyFill="1" applyBorder="1" applyAlignment="1" applyProtection="1">
      <alignment horizontal="center" vertical="center"/>
    </xf>
    <xf numFmtId="4" fontId="5" fillId="5" borderId="30" xfId="0" applyNumberFormat="1" applyFont="1" applyFill="1" applyBorder="1" applyAlignment="1" applyProtection="1">
      <alignment horizontal="center" vertical="center"/>
    </xf>
    <xf numFmtId="4" fontId="5" fillId="5" borderId="50" xfId="0" applyNumberFormat="1" applyFont="1" applyFill="1" applyBorder="1" applyAlignment="1" applyProtection="1">
      <alignment horizontal="center" vertical="center"/>
    </xf>
    <xf numFmtId="4" fontId="5" fillId="5" borderId="44" xfId="0" applyNumberFormat="1" applyFont="1" applyFill="1" applyBorder="1" applyAlignment="1" applyProtection="1">
      <alignment horizontal="center" vertical="center"/>
    </xf>
    <xf numFmtId="4" fontId="5" fillId="8" borderId="10" xfId="0" applyNumberFormat="1" applyFont="1" applyFill="1" applyBorder="1" applyAlignment="1" applyProtection="1">
      <alignment horizontal="center" vertical="center"/>
      <protection locked="0"/>
    </xf>
    <xf numFmtId="4" fontId="5" fillId="8" borderId="11" xfId="0" applyNumberFormat="1" applyFont="1" applyFill="1" applyBorder="1" applyAlignment="1" applyProtection="1">
      <alignment horizontal="center" vertical="center"/>
      <protection locked="0"/>
    </xf>
    <xf numFmtId="4" fontId="5" fillId="8" borderId="12" xfId="0" applyNumberFormat="1" applyFont="1" applyFill="1" applyBorder="1" applyAlignment="1" applyProtection="1">
      <alignment horizontal="center" vertical="center"/>
      <protection locked="0"/>
    </xf>
    <xf numFmtId="4" fontId="5" fillId="8" borderId="13" xfId="0" applyNumberFormat="1" applyFont="1" applyFill="1" applyBorder="1" applyAlignment="1" applyProtection="1">
      <alignment horizontal="center" vertical="center"/>
      <protection locked="0"/>
    </xf>
    <xf numFmtId="4" fontId="5" fillId="8" borderId="14" xfId="0" applyNumberFormat="1" applyFont="1" applyFill="1" applyBorder="1" applyAlignment="1" applyProtection="1">
      <alignment horizontal="center" vertical="center"/>
      <protection locked="0"/>
    </xf>
    <xf numFmtId="4" fontId="5" fillId="5" borderId="70" xfId="0" applyNumberFormat="1" applyFont="1" applyFill="1" applyBorder="1" applyAlignment="1" applyProtection="1">
      <alignment horizontal="center" vertical="center"/>
    </xf>
    <xf numFmtId="4" fontId="5" fillId="5" borderId="110" xfId="0" applyNumberFormat="1" applyFont="1" applyFill="1" applyBorder="1" applyAlignment="1" applyProtection="1">
      <alignment horizontal="center" vertical="center"/>
    </xf>
    <xf numFmtId="4" fontId="5" fillId="5" borderId="111" xfId="0" applyNumberFormat="1" applyFont="1" applyFill="1" applyBorder="1" applyAlignment="1" applyProtection="1">
      <alignment horizontal="center" vertical="center"/>
    </xf>
    <xf numFmtId="4" fontId="5" fillId="5" borderId="81" xfId="0" applyNumberFormat="1" applyFont="1" applyFill="1" applyBorder="1" applyAlignment="1" applyProtection="1">
      <alignment horizontal="center" vertical="center"/>
    </xf>
    <xf numFmtId="4" fontId="5" fillId="8" borderId="17" xfId="0" applyNumberFormat="1" applyFont="1" applyFill="1" applyBorder="1" applyAlignment="1" applyProtection="1">
      <alignment horizontal="center" vertical="center"/>
      <protection locked="0"/>
    </xf>
    <xf numFmtId="4" fontId="5" fillId="8" borderId="18" xfId="0" applyNumberFormat="1" applyFont="1" applyFill="1" applyBorder="1" applyAlignment="1" applyProtection="1">
      <alignment horizontal="center" vertical="center"/>
      <protection locked="0"/>
    </xf>
    <xf numFmtId="4" fontId="5" fillId="8" borderId="19" xfId="0" applyNumberFormat="1" applyFont="1" applyFill="1" applyBorder="1" applyAlignment="1" applyProtection="1">
      <alignment horizontal="center" vertical="center"/>
      <protection locked="0"/>
    </xf>
    <xf numFmtId="4" fontId="5" fillId="8" borderId="43" xfId="0" applyNumberFormat="1" applyFont="1" applyFill="1" applyBorder="1" applyAlignment="1" applyProtection="1">
      <alignment horizontal="center" vertical="center"/>
      <protection locked="0"/>
    </xf>
    <xf numFmtId="4" fontId="5" fillId="8" borderId="20" xfId="0" applyNumberFormat="1" applyFont="1" applyFill="1" applyBorder="1" applyAlignment="1" applyProtection="1">
      <alignment horizontal="center" vertical="center"/>
      <protection locked="0"/>
    </xf>
    <xf numFmtId="4" fontId="5" fillId="5" borderId="7" xfId="0" applyNumberFormat="1" applyFont="1" applyFill="1" applyBorder="1" applyAlignment="1" applyProtection="1">
      <alignment horizontal="center" vertical="center"/>
    </xf>
    <xf numFmtId="4" fontId="5" fillId="5" borderId="15" xfId="0" applyNumberFormat="1" applyFont="1" applyFill="1" applyBorder="1" applyAlignment="1" applyProtection="1">
      <alignment horizontal="center" vertical="center"/>
    </xf>
    <xf numFmtId="4" fontId="5" fillId="5" borderId="16" xfId="0" applyNumberFormat="1" applyFont="1" applyFill="1" applyBorder="1" applyAlignment="1" applyProtection="1">
      <alignment horizontal="center" vertical="center"/>
    </xf>
    <xf numFmtId="49" fontId="3" fillId="5" borderId="131" xfId="0" applyNumberFormat="1" applyFont="1" applyFill="1" applyBorder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right" vertical="center"/>
    </xf>
    <xf numFmtId="0" fontId="10" fillId="2" borderId="0" xfId="0" applyFont="1" applyFill="1" applyAlignment="1" applyProtection="1">
      <alignment horizontal="right" vertical="center"/>
    </xf>
    <xf numFmtId="0" fontId="25" fillId="2" borderId="0" xfId="0" applyFont="1" applyFill="1" applyAlignment="1" applyProtection="1">
      <alignment horizontal="left" vertical="center"/>
    </xf>
    <xf numFmtId="0" fontId="8" fillId="2" borderId="0" xfId="0" applyFont="1" applyFill="1" applyAlignment="1" applyProtection="1">
      <alignment horizontal="left" vertical="center"/>
    </xf>
    <xf numFmtId="0" fontId="10" fillId="2" borderId="0" xfId="0" applyFont="1" applyFill="1" applyAlignment="1" applyProtection="1">
      <alignment horizontal="left" vertical="center"/>
    </xf>
    <xf numFmtId="0" fontId="24" fillId="5" borderId="0" xfId="0" applyFont="1" applyFill="1" applyAlignment="1" applyProtection="1">
      <alignment horizontal="left" vertical="center"/>
    </xf>
    <xf numFmtId="0" fontId="24" fillId="5" borderId="0" xfId="0" applyFont="1" applyFill="1" applyBorder="1" applyAlignment="1" applyProtection="1">
      <alignment horizontal="left" vertical="center"/>
    </xf>
    <xf numFmtId="0" fontId="11" fillId="5" borderId="0" xfId="0" applyFont="1" applyFill="1" applyBorder="1" applyAlignment="1" applyProtection="1">
      <alignment horizontal="left" vertical="center"/>
    </xf>
    <xf numFmtId="0" fontId="8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vertical="center"/>
    </xf>
    <xf numFmtId="0" fontId="24" fillId="2" borderId="0" xfId="0" applyFont="1" applyFill="1" applyAlignment="1" applyProtection="1">
      <alignment vertical="center"/>
    </xf>
    <xf numFmtId="0" fontId="24" fillId="5" borderId="0" xfId="0" applyFont="1" applyFill="1" applyAlignment="1" applyProtection="1">
      <alignment vertical="center"/>
    </xf>
    <xf numFmtId="0" fontId="25" fillId="2" borderId="0" xfId="0" applyFont="1" applyFill="1" applyAlignment="1" applyProtection="1">
      <alignment vertical="center"/>
    </xf>
    <xf numFmtId="0" fontId="24" fillId="5" borderId="0" xfId="0" applyFont="1" applyFill="1" applyBorder="1" applyAlignment="1" applyProtection="1">
      <alignment vertical="center"/>
    </xf>
    <xf numFmtId="0" fontId="11" fillId="5" borderId="0" xfId="0" applyFont="1" applyFill="1" applyBorder="1" applyAlignment="1" applyProtection="1">
      <alignment vertical="center"/>
    </xf>
    <xf numFmtId="0" fontId="9" fillId="2" borderId="0" xfId="0" applyFont="1" applyFill="1" applyAlignment="1" applyProtection="1">
      <alignment horizontal="left" vertical="center"/>
    </xf>
    <xf numFmtId="0" fontId="30" fillId="2" borderId="0" xfId="0" applyFont="1" applyFill="1" applyAlignment="1" applyProtection="1">
      <alignment horizontal="left" vertical="center"/>
    </xf>
    <xf numFmtId="0" fontId="10" fillId="4" borderId="73" xfId="0" applyFont="1" applyFill="1" applyBorder="1" applyAlignment="1" applyProtection="1">
      <alignment horizontal="left" vertical="center"/>
      <protection locked="0"/>
    </xf>
    <xf numFmtId="0" fontId="10" fillId="4" borderId="74" xfId="0" applyFont="1" applyFill="1" applyBorder="1" applyAlignment="1" applyProtection="1">
      <alignment horizontal="left" vertical="center"/>
      <protection locked="0"/>
    </xf>
    <xf numFmtId="0" fontId="10" fillId="4" borderId="73" xfId="0" applyFont="1" applyFill="1" applyBorder="1" applyAlignment="1" applyProtection="1">
      <alignment vertical="center"/>
      <protection locked="0"/>
    </xf>
    <xf numFmtId="0" fontId="10" fillId="4" borderId="74" xfId="0" applyFont="1" applyFill="1" applyBorder="1" applyAlignment="1" applyProtection="1">
      <alignment vertical="center"/>
      <protection locked="0"/>
    </xf>
    <xf numFmtId="3" fontId="5" fillId="0" borderId="38" xfId="0" applyNumberFormat="1" applyFont="1" applyFill="1" applyBorder="1" applyAlignment="1" applyProtection="1">
      <alignment horizontal="center" vertical="center"/>
    </xf>
    <xf numFmtId="3" fontId="5" fillId="0" borderId="29" xfId="0" applyNumberFormat="1" applyFont="1" applyFill="1" applyBorder="1" applyAlignment="1" applyProtection="1">
      <alignment horizontal="center" vertical="center"/>
    </xf>
    <xf numFmtId="3" fontId="5" fillId="0" borderId="30" xfId="0" applyNumberFormat="1" applyFont="1" applyFill="1" applyBorder="1" applyAlignment="1" applyProtection="1">
      <alignment horizontal="center" vertical="center"/>
    </xf>
    <xf numFmtId="3" fontId="5" fillId="0" borderId="44" xfId="0" applyNumberFormat="1" applyFont="1" applyFill="1" applyBorder="1" applyAlignment="1" applyProtection="1">
      <alignment horizontal="center" vertical="center"/>
    </xf>
    <xf numFmtId="4" fontId="5" fillId="4" borderId="11" xfId="0" applyNumberFormat="1" applyFont="1" applyFill="1" applyBorder="1" applyAlignment="1" applyProtection="1">
      <alignment horizontal="center" vertical="center"/>
      <protection locked="0"/>
    </xf>
    <xf numFmtId="4" fontId="5" fillId="4" borderId="12" xfId="0" applyNumberFormat="1" applyFont="1" applyFill="1" applyBorder="1" applyAlignment="1" applyProtection="1">
      <alignment horizontal="center" vertical="center"/>
      <protection locked="0"/>
    </xf>
    <xf numFmtId="4" fontId="5" fillId="4" borderId="14" xfId="0" applyNumberFormat="1" applyFont="1" applyFill="1" applyBorder="1" applyAlignment="1" applyProtection="1">
      <alignment horizontal="center" vertical="center"/>
      <protection locked="0"/>
    </xf>
    <xf numFmtId="4" fontId="23" fillId="4" borderId="10" xfId="0" applyNumberFormat="1" applyFont="1" applyFill="1" applyBorder="1" applyAlignment="1" applyProtection="1">
      <alignment horizontal="center" vertical="center"/>
      <protection locked="0"/>
    </xf>
    <xf numFmtId="4" fontId="23" fillId="4" borderId="11" xfId="0" applyNumberFormat="1" applyFont="1" applyFill="1" applyBorder="1" applyAlignment="1" applyProtection="1">
      <alignment horizontal="center" vertical="center"/>
      <protection locked="0"/>
    </xf>
    <xf numFmtId="4" fontId="23" fillId="4" borderId="12" xfId="0" applyNumberFormat="1" applyFont="1" applyFill="1" applyBorder="1" applyAlignment="1" applyProtection="1">
      <alignment horizontal="center" vertical="center"/>
      <protection locked="0"/>
    </xf>
    <xf numFmtId="4" fontId="23" fillId="4" borderId="14" xfId="0" applyNumberFormat="1" applyFont="1" applyFill="1" applyBorder="1" applyAlignment="1" applyProtection="1">
      <alignment horizontal="center" vertical="center"/>
      <protection locked="0"/>
    </xf>
    <xf numFmtId="4" fontId="23" fillId="5" borderId="70" xfId="0" applyNumberFormat="1" applyFont="1" applyFill="1" applyBorder="1" applyAlignment="1" applyProtection="1">
      <alignment horizontal="center" vertical="center"/>
    </xf>
    <xf numFmtId="4" fontId="23" fillId="5" borderId="110" xfId="0" applyNumberFormat="1" applyFont="1" applyFill="1" applyBorder="1" applyAlignment="1" applyProtection="1">
      <alignment horizontal="center" vertical="center"/>
    </xf>
    <xf numFmtId="4" fontId="23" fillId="5" borderId="111" xfId="0" applyNumberFormat="1" applyFont="1" applyFill="1" applyBorder="1" applyAlignment="1" applyProtection="1">
      <alignment horizontal="center" vertical="center"/>
    </xf>
    <xf numFmtId="4" fontId="5" fillId="3" borderId="10" xfId="0" applyNumberFormat="1" applyFont="1" applyFill="1" applyBorder="1" applyAlignment="1" applyProtection="1">
      <alignment horizontal="center" vertical="center"/>
    </xf>
    <xf numFmtId="4" fontId="5" fillId="3" borderId="11" xfId="0" applyNumberFormat="1" applyFont="1" applyFill="1" applyBorder="1" applyAlignment="1" applyProtection="1">
      <alignment horizontal="center" vertical="center"/>
    </xf>
    <xf numFmtId="4" fontId="5" fillId="3" borderId="12" xfId="0" applyNumberFormat="1" applyFont="1" applyFill="1" applyBorder="1" applyAlignment="1" applyProtection="1">
      <alignment horizontal="center" vertical="center"/>
    </xf>
    <xf numFmtId="4" fontId="5" fillId="3" borderId="14" xfId="0" applyNumberFormat="1" applyFont="1" applyFill="1" applyBorder="1" applyAlignment="1" applyProtection="1">
      <alignment horizontal="center" vertical="center"/>
    </xf>
    <xf numFmtId="4" fontId="5" fillId="4" borderId="17" xfId="0" applyNumberFormat="1" applyFont="1" applyFill="1" applyBorder="1" applyAlignment="1" applyProtection="1">
      <alignment horizontal="center" vertical="center"/>
      <protection locked="0"/>
    </xf>
    <xf numFmtId="4" fontId="5" fillId="4" borderId="18" xfId="0" applyNumberFormat="1" applyFont="1" applyFill="1" applyBorder="1" applyAlignment="1" applyProtection="1">
      <alignment horizontal="center" vertical="center"/>
      <protection locked="0"/>
    </xf>
    <xf numFmtId="4" fontId="5" fillId="4" borderId="19" xfId="0" applyNumberFormat="1" applyFont="1" applyFill="1" applyBorder="1" applyAlignment="1" applyProtection="1">
      <alignment horizontal="center" vertical="center"/>
      <protection locked="0"/>
    </xf>
    <xf numFmtId="4" fontId="5" fillId="4" borderId="20" xfId="0" applyNumberFormat="1" applyFont="1" applyFill="1" applyBorder="1" applyAlignment="1" applyProtection="1">
      <alignment horizontal="center" vertical="center"/>
      <protection locked="0"/>
    </xf>
    <xf numFmtId="4" fontId="5" fillId="0" borderId="7" xfId="0" applyNumberFormat="1" applyFont="1" applyBorder="1" applyAlignment="1" applyProtection="1">
      <alignment horizontal="center" vertical="center"/>
    </xf>
    <xf numFmtId="4" fontId="5" fillId="2" borderId="15" xfId="0" applyNumberFormat="1" applyFont="1" applyFill="1" applyBorder="1" applyAlignment="1" applyProtection="1">
      <alignment horizontal="center" vertical="center"/>
    </xf>
    <xf numFmtId="4" fontId="5" fillId="2" borderId="16" xfId="0" applyNumberFormat="1" applyFont="1" applyFill="1" applyBorder="1" applyAlignment="1" applyProtection="1">
      <alignment horizontal="center" vertical="center"/>
    </xf>
    <xf numFmtId="4" fontId="5" fillId="2" borderId="7" xfId="0" applyNumberFormat="1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4" fontId="5" fillId="2" borderId="6" xfId="0" applyNumberFormat="1" applyFont="1" applyFill="1" applyBorder="1" applyAlignment="1" applyProtection="1">
      <alignment horizontal="center" vertical="center"/>
    </xf>
    <xf numFmtId="4" fontId="5" fillId="2" borderId="21" xfId="0" applyNumberFormat="1" applyFont="1" applyFill="1" applyBorder="1" applyAlignment="1" applyProtection="1">
      <alignment horizontal="center" vertical="center"/>
    </xf>
    <xf numFmtId="4" fontId="5" fillId="2" borderId="22" xfId="0" applyNumberFormat="1" applyFont="1" applyFill="1" applyBorder="1" applyAlignment="1" applyProtection="1">
      <alignment horizontal="center" vertical="center"/>
    </xf>
    <xf numFmtId="4" fontId="5" fillId="2" borderId="5" xfId="0" applyNumberFormat="1" applyFont="1" applyFill="1" applyBorder="1" applyAlignment="1" applyProtection="1">
      <alignment horizontal="center" vertical="center"/>
    </xf>
    <xf numFmtId="4" fontId="5" fillId="2" borderId="23" xfId="0" applyNumberFormat="1" applyFont="1" applyFill="1" applyBorder="1" applyAlignment="1" applyProtection="1">
      <alignment horizontal="center" vertical="center"/>
    </xf>
    <xf numFmtId="4" fontId="5" fillId="3" borderId="13" xfId="0" applyNumberFormat="1" applyFont="1" applyFill="1" applyBorder="1" applyAlignment="1" applyProtection="1">
      <alignment horizontal="center" vertical="center"/>
    </xf>
    <xf numFmtId="4" fontId="5" fillId="4" borderId="13" xfId="0" applyNumberFormat="1" applyFont="1" applyFill="1" applyBorder="1" applyAlignment="1" applyProtection="1">
      <alignment horizontal="center" vertical="center"/>
      <protection locked="0"/>
    </xf>
    <xf numFmtId="4" fontId="5" fillId="4" borderId="36" xfId="0" applyNumberFormat="1" applyFont="1" applyFill="1" applyBorder="1" applyAlignment="1" applyProtection="1">
      <alignment horizontal="center" vertical="center"/>
      <protection locked="0"/>
    </xf>
    <xf numFmtId="4" fontId="5" fillId="2" borderId="24" xfId="0" applyNumberFormat="1" applyFont="1" applyFill="1" applyBorder="1" applyAlignment="1" applyProtection="1">
      <alignment horizontal="center" vertical="center"/>
    </xf>
    <xf numFmtId="4" fontId="5" fillId="2" borderId="25" xfId="0" applyNumberFormat="1" applyFont="1" applyFill="1" applyBorder="1" applyAlignment="1" applyProtection="1">
      <alignment horizontal="center" vertical="center"/>
    </xf>
    <xf numFmtId="4" fontId="5" fillId="2" borderId="26" xfId="0" applyNumberFormat="1" applyFont="1" applyFill="1" applyBorder="1" applyAlignment="1" applyProtection="1">
      <alignment horizontal="center" vertical="center"/>
    </xf>
    <xf numFmtId="4" fontId="5" fillId="2" borderId="27" xfId="0" applyNumberFormat="1" applyFont="1" applyFill="1" applyBorder="1" applyAlignment="1" applyProtection="1">
      <alignment horizontal="center" vertical="center"/>
    </xf>
    <xf numFmtId="4" fontId="5" fillId="2" borderId="28" xfId="0" applyNumberFormat="1" applyFont="1" applyFill="1" applyBorder="1" applyAlignment="1" applyProtection="1">
      <alignment horizontal="center" vertical="center"/>
    </xf>
    <xf numFmtId="4" fontId="5" fillId="2" borderId="29" xfId="0" applyNumberFormat="1" applyFont="1" applyFill="1" applyBorder="1" applyAlignment="1" applyProtection="1">
      <alignment horizontal="center" vertical="center"/>
    </xf>
    <xf numFmtId="4" fontId="5" fillId="2" borderId="30" xfId="0" applyNumberFormat="1" applyFont="1" applyFill="1" applyBorder="1" applyAlignment="1" applyProtection="1">
      <alignment horizontal="center" vertical="center"/>
    </xf>
    <xf numFmtId="4" fontId="5" fillId="2" borderId="32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Alignment="1" applyProtection="1">
      <alignment horizontal="left" vertical="center"/>
    </xf>
    <xf numFmtId="4" fontId="5" fillId="3" borderId="60" xfId="0" applyNumberFormat="1" applyFont="1" applyFill="1" applyBorder="1" applyAlignment="1" applyProtection="1">
      <alignment horizontal="center" vertical="center"/>
    </xf>
    <xf numFmtId="4" fontId="5" fillId="3" borderId="75" xfId="0" applyNumberFormat="1" applyFont="1" applyFill="1" applyBorder="1" applyAlignment="1" applyProtection="1">
      <alignment horizontal="center" vertical="center"/>
    </xf>
    <xf numFmtId="4" fontId="5" fillId="3" borderId="76" xfId="0" applyNumberFormat="1" applyFont="1" applyFill="1" applyBorder="1" applyAlignment="1" applyProtection="1">
      <alignment horizontal="center" vertical="center"/>
    </xf>
    <xf numFmtId="4" fontId="5" fillId="3" borderId="38" xfId="0" applyNumberFormat="1" applyFont="1" applyFill="1" applyBorder="1" applyAlignment="1" applyProtection="1">
      <alignment horizontal="center" vertical="center"/>
    </xf>
    <xf numFmtId="4" fontId="5" fillId="3" borderId="39" xfId="0" applyNumberFormat="1" applyFont="1" applyFill="1" applyBorder="1" applyAlignment="1" applyProtection="1">
      <alignment horizontal="center" vertical="center"/>
    </xf>
    <xf numFmtId="4" fontId="5" fillId="3" borderId="54" xfId="0" applyNumberFormat="1" applyFont="1" applyFill="1" applyBorder="1" applyAlignment="1" applyProtection="1">
      <alignment horizontal="center" vertical="center"/>
    </xf>
    <xf numFmtId="4" fontId="5" fillId="4" borderId="34" xfId="0" applyNumberFormat="1" applyFont="1" applyFill="1" applyBorder="1" applyAlignment="1" applyProtection="1">
      <alignment horizontal="center" vertical="center"/>
      <protection locked="0"/>
    </xf>
    <xf numFmtId="4" fontId="5" fillId="4" borderId="35" xfId="0" applyNumberFormat="1" applyFont="1" applyFill="1" applyBorder="1" applyAlignment="1" applyProtection="1">
      <alignment horizontal="center" vertical="center"/>
      <protection locked="0"/>
    </xf>
    <xf numFmtId="4" fontId="5" fillId="4" borderId="38" xfId="0" applyNumberFormat="1" applyFont="1" applyFill="1" applyBorder="1" applyAlignment="1" applyProtection="1">
      <alignment horizontal="center" vertical="center"/>
      <protection locked="0"/>
    </xf>
    <xf numFmtId="4" fontId="5" fillId="4" borderId="39" xfId="0" applyNumberFormat="1" applyFont="1" applyFill="1" applyBorder="1" applyAlignment="1" applyProtection="1">
      <alignment horizontal="center" vertical="center"/>
      <protection locked="0"/>
    </xf>
    <xf numFmtId="4" fontId="5" fillId="4" borderId="54" xfId="0" applyNumberFormat="1" applyFont="1" applyFill="1" applyBorder="1" applyAlignment="1" applyProtection="1">
      <alignment horizontal="center" vertical="center"/>
      <protection locked="0"/>
    </xf>
    <xf numFmtId="4" fontId="5" fillId="5" borderId="112" xfId="0" applyNumberFormat="1" applyFont="1" applyFill="1" applyBorder="1" applyAlignment="1" applyProtection="1">
      <alignment horizontal="center" vertical="center"/>
    </xf>
    <xf numFmtId="4" fontId="5" fillId="5" borderId="113" xfId="0" applyNumberFormat="1" applyFont="1" applyFill="1" applyBorder="1" applyAlignment="1" applyProtection="1">
      <alignment horizontal="center" vertical="center"/>
    </xf>
    <xf numFmtId="4" fontId="5" fillId="3" borderId="34" xfId="0" applyNumberFormat="1" applyFont="1" applyFill="1" applyBorder="1" applyAlignment="1" applyProtection="1">
      <alignment horizontal="center" vertical="center"/>
    </xf>
    <xf numFmtId="4" fontId="5" fillId="3" borderId="35" xfId="0" applyNumberFormat="1" applyFont="1" applyFill="1" applyBorder="1" applyAlignment="1" applyProtection="1">
      <alignment horizontal="center" vertical="center"/>
    </xf>
    <xf numFmtId="4" fontId="5" fillId="4" borderId="37" xfId="0" applyNumberFormat="1" applyFont="1" applyFill="1" applyBorder="1" applyAlignment="1" applyProtection="1">
      <alignment horizontal="center" vertical="center"/>
      <protection locked="0"/>
    </xf>
    <xf numFmtId="4" fontId="5" fillId="3" borderId="56" xfId="0" applyNumberFormat="1" applyFont="1" applyFill="1" applyBorder="1" applyAlignment="1" applyProtection="1">
      <alignment horizontal="center" vertical="center"/>
    </xf>
    <xf numFmtId="4" fontId="5" fillId="3" borderId="57" xfId="0" applyNumberFormat="1" applyFont="1" applyFill="1" applyBorder="1" applyAlignment="1" applyProtection="1">
      <alignment horizontal="center" vertical="center"/>
    </xf>
    <xf numFmtId="4" fontId="5" fillId="3" borderId="58" xfId="0" applyNumberFormat="1" applyFont="1" applyFill="1" applyBorder="1" applyAlignment="1" applyProtection="1">
      <alignment horizontal="center" vertical="center"/>
    </xf>
    <xf numFmtId="4" fontId="5" fillId="3" borderId="59" xfId="0" applyNumberFormat="1" applyFont="1" applyFill="1" applyBorder="1" applyAlignment="1" applyProtection="1">
      <alignment horizontal="center" vertical="center"/>
    </xf>
    <xf numFmtId="4" fontId="5" fillId="3" borderId="77" xfId="0" applyNumberFormat="1" applyFont="1" applyFill="1" applyBorder="1" applyAlignment="1" applyProtection="1">
      <alignment horizontal="center" vertical="center"/>
    </xf>
    <xf numFmtId="4" fontId="5" fillId="3" borderId="78" xfId="0" applyNumberFormat="1" applyFont="1" applyFill="1" applyBorder="1" applyAlignment="1" applyProtection="1">
      <alignment horizontal="center" vertical="center"/>
    </xf>
    <xf numFmtId="4" fontId="5" fillId="3" borderId="79" xfId="0" applyNumberFormat="1" applyFont="1" applyFill="1" applyBorder="1" applyAlignment="1" applyProtection="1">
      <alignment horizontal="center" vertical="center"/>
    </xf>
    <xf numFmtId="4" fontId="5" fillId="3" borderId="80" xfId="0" applyNumberFormat="1" applyFont="1" applyFill="1" applyBorder="1" applyAlignment="1" applyProtection="1">
      <alignment horizontal="center" vertical="center"/>
    </xf>
    <xf numFmtId="4" fontId="5" fillId="4" borderId="40" xfId="0" applyNumberFormat="1" applyFont="1" applyFill="1" applyBorder="1" applyAlignment="1" applyProtection="1">
      <alignment horizontal="center" vertical="center"/>
      <protection locked="0"/>
    </xf>
    <xf numFmtId="4" fontId="5" fillId="4" borderId="31" xfId="0" applyNumberFormat="1" applyFont="1" applyFill="1" applyBorder="1" applyAlignment="1" applyProtection="1">
      <alignment horizontal="center" vertical="center"/>
      <protection locked="0"/>
    </xf>
    <xf numFmtId="4" fontId="5" fillId="3" borderId="40" xfId="0" applyNumberFormat="1" applyFont="1" applyFill="1" applyBorder="1" applyAlignment="1" applyProtection="1">
      <alignment horizontal="center" vertical="center"/>
    </xf>
    <xf numFmtId="4" fontId="5" fillId="3" borderId="31" xfId="0" applyNumberFormat="1" applyFont="1" applyFill="1" applyBorder="1" applyAlignment="1" applyProtection="1">
      <alignment horizontal="center" vertical="center"/>
    </xf>
    <xf numFmtId="4" fontId="5" fillId="4" borderId="41" xfId="0" applyNumberFormat="1" applyFont="1" applyFill="1" applyBorder="1" applyAlignment="1" applyProtection="1">
      <alignment horizontal="center" vertical="center"/>
      <protection locked="0"/>
    </xf>
    <xf numFmtId="4" fontId="5" fillId="4" borderId="42" xfId="0" applyNumberFormat="1" applyFont="1" applyFill="1" applyBorder="1" applyAlignment="1" applyProtection="1">
      <alignment horizontal="center" vertical="center"/>
      <protection locked="0"/>
    </xf>
    <xf numFmtId="4" fontId="5" fillId="2" borderId="33" xfId="0" applyNumberFormat="1" applyFont="1" applyFill="1" applyBorder="1" applyAlignment="1" applyProtection="1">
      <alignment horizontal="center" vertical="center"/>
    </xf>
    <xf numFmtId="4" fontId="5" fillId="3" borderId="6" xfId="0" applyNumberFormat="1" applyFont="1" applyFill="1" applyBorder="1" applyAlignment="1" applyProtection="1">
      <alignment horizontal="center" vertical="center"/>
    </xf>
    <xf numFmtId="4" fontId="5" fillId="0" borderId="5" xfId="0" applyNumberFormat="1" applyFont="1" applyFill="1" applyBorder="1" applyAlignment="1" applyProtection="1">
      <alignment horizontal="center" vertical="center"/>
    </xf>
    <xf numFmtId="4" fontId="5" fillId="0" borderId="6" xfId="0" applyNumberFormat="1" applyFont="1" applyFill="1" applyBorder="1" applyAlignment="1" applyProtection="1">
      <alignment horizontal="center" vertical="center"/>
    </xf>
    <xf numFmtId="4" fontId="5" fillId="3" borderId="63" xfId="0" applyNumberFormat="1" applyFont="1" applyFill="1" applyBorder="1" applyAlignment="1" applyProtection="1">
      <alignment horizontal="center" vertical="center"/>
    </xf>
    <xf numFmtId="4" fontId="5" fillId="4" borderId="44" xfId="0" applyNumberFormat="1" applyFont="1" applyFill="1" applyBorder="1" applyAlignment="1" applyProtection="1">
      <alignment horizontal="center" vertical="center"/>
      <protection locked="0"/>
    </xf>
    <xf numFmtId="4" fontId="5" fillId="4" borderId="45" xfId="0" applyNumberFormat="1" applyFont="1" applyFill="1" applyBorder="1" applyAlignment="1" applyProtection="1">
      <alignment horizontal="center" vertical="center"/>
      <protection locked="0"/>
    </xf>
    <xf numFmtId="4" fontId="5" fillId="3" borderId="97" xfId="0" applyNumberFormat="1" applyFont="1" applyFill="1" applyBorder="1" applyAlignment="1" applyProtection="1">
      <alignment horizontal="center" vertical="center"/>
    </xf>
    <xf numFmtId="4" fontId="5" fillId="3" borderId="50" xfId="0" applyNumberFormat="1" applyFont="1" applyFill="1" applyBorder="1" applyAlignment="1" applyProtection="1">
      <alignment horizontal="center" vertical="center"/>
    </xf>
    <xf numFmtId="4" fontId="5" fillId="4" borderId="43" xfId="0" applyNumberFormat="1" applyFont="1" applyFill="1" applyBorder="1" applyAlignment="1" applyProtection="1">
      <alignment horizontal="center" vertical="center"/>
      <protection locked="0"/>
    </xf>
    <xf numFmtId="0" fontId="11" fillId="4" borderId="73" xfId="0" applyFont="1" applyFill="1" applyBorder="1" applyAlignment="1" applyProtection="1">
      <alignment horizontal="left" vertical="center"/>
      <protection locked="0"/>
    </xf>
    <xf numFmtId="0" fontId="11" fillId="4" borderId="74" xfId="0" applyFont="1" applyFill="1" applyBorder="1" applyAlignment="1" applyProtection="1">
      <alignment horizontal="left" vertical="center"/>
      <protection locked="0"/>
    </xf>
    <xf numFmtId="4" fontId="5" fillId="3" borderId="82" xfId="0" applyNumberFormat="1" applyFont="1" applyFill="1" applyBorder="1" applyAlignment="1" applyProtection="1">
      <alignment horizontal="center" vertical="center"/>
    </xf>
    <xf numFmtId="4" fontId="5" fillId="3" borderId="44" xfId="0" applyNumberFormat="1" applyFont="1" applyFill="1" applyBorder="1" applyAlignment="1" applyProtection="1">
      <alignment horizontal="center" vertical="center"/>
    </xf>
    <xf numFmtId="4" fontId="5" fillId="4" borderId="46" xfId="0" applyNumberFormat="1" applyFont="1" applyFill="1" applyBorder="1" applyAlignment="1" applyProtection="1">
      <alignment horizontal="center" vertical="center"/>
      <protection locked="0"/>
    </xf>
    <xf numFmtId="4" fontId="5" fillId="3" borderId="46" xfId="0" applyNumberFormat="1" applyFont="1" applyFill="1" applyBorder="1" applyAlignment="1" applyProtection="1">
      <alignment horizontal="center" vertical="center"/>
    </xf>
    <xf numFmtId="4" fontId="5" fillId="4" borderId="47" xfId="0" applyNumberFormat="1" applyFont="1" applyFill="1" applyBorder="1" applyAlignment="1" applyProtection="1">
      <alignment horizontal="center" vertical="center"/>
      <protection locked="0"/>
    </xf>
    <xf numFmtId="4" fontId="5" fillId="4" borderId="48" xfId="0" applyNumberFormat="1" applyFont="1" applyFill="1" applyBorder="1" applyAlignment="1" applyProtection="1">
      <alignment horizontal="center" vertical="center"/>
      <protection locked="0"/>
    </xf>
    <xf numFmtId="4" fontId="5" fillId="4" borderId="49" xfId="0" applyNumberFormat="1" applyFont="1" applyFill="1" applyBorder="1" applyAlignment="1" applyProtection="1">
      <alignment horizontal="center" vertical="center"/>
      <protection locked="0"/>
    </xf>
    <xf numFmtId="4" fontId="5" fillId="4" borderId="81" xfId="0" applyNumberFormat="1" applyFont="1" applyFill="1" applyBorder="1" applyAlignment="1" applyProtection="1">
      <alignment horizontal="center" vertical="center"/>
      <protection locked="0"/>
    </xf>
    <xf numFmtId="4" fontId="5" fillId="4" borderId="70" xfId="0" applyNumberFormat="1" applyFont="1" applyFill="1" applyBorder="1" applyAlignment="1" applyProtection="1">
      <alignment horizontal="center" vertical="center"/>
      <protection locked="0"/>
    </xf>
    <xf numFmtId="4" fontId="5" fillId="2" borderId="64" xfId="0" applyNumberFormat="1" applyFont="1" applyFill="1" applyBorder="1" applyAlignment="1" applyProtection="1">
      <alignment horizontal="center" vertical="center"/>
    </xf>
    <xf numFmtId="4" fontId="5" fillId="2" borderId="65" xfId="0" applyNumberFormat="1" applyFont="1" applyFill="1" applyBorder="1" applyAlignment="1" applyProtection="1">
      <alignment horizontal="center" vertical="center"/>
    </xf>
    <xf numFmtId="4" fontId="5" fillId="3" borderId="64" xfId="0" applyNumberFormat="1" applyFont="1" applyFill="1" applyBorder="1" applyAlignment="1" applyProtection="1">
      <alignment horizontal="center" vertical="center"/>
    </xf>
    <xf numFmtId="4" fontId="5" fillId="4" borderId="50" xfId="0" applyNumberFormat="1" applyFont="1" applyFill="1" applyBorder="1" applyAlignment="1" applyProtection="1">
      <alignment horizontal="center" vertical="center"/>
      <protection locked="0"/>
    </xf>
    <xf numFmtId="4" fontId="5" fillId="3" borderId="65" xfId="0" applyNumberFormat="1" applyFont="1" applyFill="1" applyBorder="1" applyAlignment="1" applyProtection="1">
      <alignment horizontal="center" vertical="center"/>
    </xf>
    <xf numFmtId="0" fontId="11" fillId="4" borderId="86" xfId="0" applyFont="1" applyFill="1" applyBorder="1" applyAlignment="1" applyProtection="1">
      <alignment horizontal="left" vertical="center"/>
      <protection locked="0"/>
    </xf>
    <xf numFmtId="4" fontId="5" fillId="3" borderId="51" xfId="0" applyNumberFormat="1" applyFont="1" applyFill="1" applyBorder="1" applyAlignment="1" applyProtection="1">
      <alignment horizontal="center" vertical="center"/>
    </xf>
    <xf numFmtId="4" fontId="5" fillId="4" borderId="52" xfId="0" applyNumberFormat="1" applyFont="1" applyFill="1" applyBorder="1" applyAlignment="1" applyProtection="1">
      <alignment horizontal="center" vertical="center"/>
      <protection locked="0"/>
    </xf>
    <xf numFmtId="4" fontId="5" fillId="3" borderId="52" xfId="0" applyNumberFormat="1" applyFont="1" applyFill="1" applyBorder="1" applyAlignment="1" applyProtection="1">
      <alignment horizontal="center" vertical="center"/>
    </xf>
    <xf numFmtId="4" fontId="5" fillId="4" borderId="53" xfId="0" applyNumberFormat="1" applyFont="1" applyFill="1" applyBorder="1" applyAlignment="1" applyProtection="1">
      <alignment horizontal="center" vertical="center"/>
      <protection locked="0"/>
    </xf>
    <xf numFmtId="4" fontId="5" fillId="4" borderId="51" xfId="0" applyNumberFormat="1" applyFont="1" applyFill="1" applyBorder="1" applyAlignment="1" applyProtection="1">
      <alignment horizontal="center" vertical="center"/>
      <protection locked="0"/>
    </xf>
    <xf numFmtId="4" fontId="5" fillId="2" borderId="66" xfId="0" applyNumberFormat="1" applyFont="1" applyFill="1" applyBorder="1" applyAlignment="1" applyProtection="1">
      <alignment horizontal="center" vertical="center"/>
    </xf>
    <xf numFmtId="3" fontId="5" fillId="3" borderId="83" xfId="0" applyNumberFormat="1" applyFont="1" applyFill="1" applyBorder="1" applyAlignment="1" applyProtection="1">
      <alignment horizontal="center" vertical="center"/>
    </xf>
    <xf numFmtId="0" fontId="3" fillId="5" borderId="131" xfId="0" applyNumberFormat="1" applyFont="1" applyFill="1" applyBorder="1" applyAlignment="1" applyProtection="1">
      <alignment horizontal="center" vertical="center" wrapText="1"/>
    </xf>
    <xf numFmtId="0" fontId="2" fillId="5" borderId="99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4" fillId="2" borderId="0" xfId="0" applyFont="1" applyFill="1" applyBorder="1" applyAlignment="1" applyProtection="1">
      <alignment vertical="center"/>
    </xf>
    <xf numFmtId="0" fontId="14" fillId="5" borderId="0" xfId="0" applyFont="1" applyFill="1" applyBorder="1" applyAlignment="1" applyProtection="1">
      <alignment horizontal="left" vertical="center"/>
    </xf>
    <xf numFmtId="4" fontId="2" fillId="5" borderId="1" xfId="0" applyNumberFormat="1" applyFont="1" applyFill="1" applyBorder="1" applyAlignment="1" applyProtection="1">
      <alignment horizontal="center" vertical="center"/>
    </xf>
    <xf numFmtId="4" fontId="2" fillId="5" borderId="70" xfId="0" applyNumberFormat="1" applyFont="1" applyFill="1" applyBorder="1" applyAlignment="1" applyProtection="1">
      <alignment horizontal="center" vertical="center"/>
    </xf>
    <xf numFmtId="4" fontId="2" fillId="5" borderId="95" xfId="0" applyNumberFormat="1" applyFont="1" applyFill="1" applyBorder="1" applyAlignment="1" applyProtection="1">
      <alignment horizontal="center" vertical="center"/>
    </xf>
    <xf numFmtId="4" fontId="2" fillId="5" borderId="96" xfId="0" applyNumberFormat="1" applyFont="1" applyFill="1" applyBorder="1" applyAlignment="1" applyProtection="1">
      <alignment horizontal="center" vertical="center"/>
    </xf>
    <xf numFmtId="4" fontId="2" fillId="5" borderId="103" xfId="0" applyNumberFormat="1" applyFont="1" applyFill="1" applyBorder="1" applyAlignment="1" applyProtection="1">
      <alignment horizontal="center" vertical="center"/>
    </xf>
    <xf numFmtId="4" fontId="2" fillId="5" borderId="109" xfId="0" applyNumberFormat="1" applyFont="1" applyFill="1" applyBorder="1" applyAlignment="1" applyProtection="1">
      <alignment horizontal="center" vertical="center"/>
    </xf>
    <xf numFmtId="4" fontId="2" fillId="5" borderId="108" xfId="0" applyNumberFormat="1" applyFont="1" applyFill="1" applyBorder="1" applyAlignment="1" applyProtection="1">
      <alignment horizontal="center" vertical="center"/>
    </xf>
    <xf numFmtId="4" fontId="2" fillId="5" borderId="71" xfId="0" applyNumberFormat="1" applyFont="1" applyFill="1" applyBorder="1" applyAlignment="1" applyProtection="1">
      <alignment horizontal="center" vertical="center"/>
    </xf>
    <xf numFmtId="0" fontId="3" fillId="5" borderId="0" xfId="0" applyFont="1" applyFill="1" applyAlignment="1" applyProtection="1">
      <alignment vertical="center"/>
    </xf>
    <xf numFmtId="0" fontId="8" fillId="5" borderId="1" xfId="0" applyFont="1" applyFill="1" applyBorder="1" applyAlignment="1" applyProtection="1">
      <alignment vertical="center"/>
    </xf>
    <xf numFmtId="0" fontId="3" fillId="5" borderId="0" xfId="0" applyFont="1" applyFill="1" applyBorder="1" applyAlignment="1" applyProtection="1">
      <alignment vertical="center"/>
    </xf>
    <xf numFmtId="0" fontId="3" fillId="5" borderId="69" xfId="0" applyFont="1" applyFill="1" applyBorder="1" applyAlignment="1" applyProtection="1">
      <alignment vertical="center"/>
    </xf>
    <xf numFmtId="0" fontId="8" fillId="5" borderId="71" xfId="0" applyFont="1" applyFill="1" applyBorder="1" applyAlignment="1" applyProtection="1">
      <alignment vertical="center"/>
    </xf>
    <xf numFmtId="0" fontId="9" fillId="5" borderId="2" xfId="0" applyFont="1" applyFill="1" applyBorder="1" applyAlignment="1" applyProtection="1">
      <alignment horizontal="right" vertical="center"/>
    </xf>
    <xf numFmtId="0" fontId="3" fillId="5" borderId="72" xfId="0" applyFont="1" applyFill="1" applyBorder="1" applyAlignment="1" applyProtection="1">
      <alignment vertical="center"/>
    </xf>
    <xf numFmtId="0" fontId="4" fillId="5" borderId="0" xfId="0" applyFont="1" applyFill="1" applyAlignment="1" applyProtection="1">
      <alignment vertical="center"/>
    </xf>
    <xf numFmtId="0" fontId="4" fillId="5" borderId="0" xfId="0" applyFont="1" applyFill="1" applyAlignment="1" applyProtection="1">
      <alignment horizontal="left" vertical="center"/>
    </xf>
    <xf numFmtId="0" fontId="3" fillId="2" borderId="0" xfId="0" applyFont="1" applyFill="1" applyAlignment="1" applyProtection="1">
      <alignment vertical="center"/>
      <protection locked="0"/>
    </xf>
    <xf numFmtId="3" fontId="3" fillId="5" borderId="0" xfId="0" applyNumberFormat="1" applyFont="1" applyFill="1" applyAlignment="1" applyProtection="1">
      <alignment vertical="center"/>
    </xf>
    <xf numFmtId="0" fontId="3" fillId="5" borderId="134" xfId="0" applyNumberFormat="1" applyFont="1" applyFill="1" applyBorder="1" applyAlignment="1" applyProtection="1">
      <alignment horizontal="center" vertical="center" wrapText="1"/>
    </xf>
    <xf numFmtId="4" fontId="2" fillId="2" borderId="81" xfId="0" applyNumberFormat="1" applyFont="1" applyFill="1" applyBorder="1" applyAlignment="1" applyProtection="1">
      <alignment horizontal="center" vertical="center"/>
    </xf>
    <xf numFmtId="4" fontId="2" fillId="2" borderId="2" xfId="0" applyNumberFormat="1" applyFont="1" applyFill="1" applyBorder="1" applyAlignment="1" applyProtection="1">
      <alignment horizontal="center" vertical="center"/>
    </xf>
    <xf numFmtId="0" fontId="15" fillId="6" borderId="98" xfId="0" applyFont="1" applyFill="1" applyBorder="1" applyAlignment="1" applyProtection="1">
      <alignment horizontal="left" vertical="center"/>
      <protection locked="0"/>
    </xf>
    <xf numFmtId="0" fontId="15" fillId="6" borderId="98" xfId="0" applyFont="1" applyFill="1" applyBorder="1" applyAlignment="1" applyProtection="1">
      <alignment horizontal="center" vertical="center"/>
      <protection locked="0"/>
    </xf>
    <xf numFmtId="0" fontId="15" fillId="6" borderId="98" xfId="0" applyFont="1" applyFill="1" applyBorder="1" applyAlignment="1" applyProtection="1">
      <alignment horizontal="left" vertical="center"/>
    </xf>
    <xf numFmtId="4" fontId="5" fillId="3" borderId="61" xfId="0" applyNumberFormat="1" applyFont="1" applyFill="1" applyBorder="1" applyAlignment="1" applyProtection="1">
      <alignment horizontal="center" vertical="center"/>
    </xf>
    <xf numFmtId="4" fontId="5" fillId="3" borderId="62" xfId="0" applyNumberFormat="1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vertical="center"/>
    </xf>
    <xf numFmtId="0" fontId="27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4" fontId="27" fillId="2" borderId="84" xfId="0" applyNumberFormat="1" applyFont="1" applyFill="1" applyBorder="1" applyAlignment="1" applyProtection="1">
      <alignment horizontal="center" vertical="center"/>
    </xf>
    <xf numFmtId="4" fontId="27" fillId="2" borderId="55" xfId="0" applyNumberFormat="1" applyFont="1" applyFill="1" applyBorder="1" applyAlignment="1" applyProtection="1">
      <alignment horizontal="center" vertical="center"/>
    </xf>
    <xf numFmtId="4" fontId="27" fillId="2" borderId="85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vertical="center"/>
    </xf>
    <xf numFmtId="4" fontId="27" fillId="0" borderId="55" xfId="0" applyNumberFormat="1" applyFont="1" applyFill="1" applyBorder="1" applyAlignment="1" applyProtection="1">
      <alignment horizontal="center" vertical="center"/>
    </xf>
    <xf numFmtId="0" fontId="17" fillId="2" borderId="0" xfId="0" applyFont="1" applyFill="1" applyAlignment="1" applyProtection="1">
      <alignment horizontal="right" vertical="center"/>
    </xf>
    <xf numFmtId="0" fontId="5" fillId="5" borderId="0" xfId="0" applyFont="1" applyFill="1" applyAlignment="1" applyProtection="1">
      <alignment vertical="center"/>
    </xf>
    <xf numFmtId="0" fontId="4" fillId="5" borderId="116" xfId="0" applyFont="1" applyFill="1" applyBorder="1" applyAlignment="1" applyProtection="1">
      <alignment vertical="center"/>
    </xf>
    <xf numFmtId="0" fontId="3" fillId="5" borderId="117" xfId="0" applyFont="1" applyFill="1" applyBorder="1" applyAlignment="1" applyProtection="1">
      <alignment vertical="center"/>
    </xf>
    <xf numFmtId="0" fontId="2" fillId="5" borderId="118" xfId="0" applyFont="1" applyFill="1" applyBorder="1" applyAlignment="1" applyProtection="1">
      <alignment horizontal="center" vertical="center"/>
    </xf>
    <xf numFmtId="0" fontId="2" fillId="5" borderId="119" xfId="0" applyFont="1" applyFill="1" applyBorder="1" applyAlignment="1" applyProtection="1">
      <alignment horizontal="center" vertical="center"/>
    </xf>
    <xf numFmtId="0" fontId="2" fillId="5" borderId="120" xfId="0" applyFont="1" applyFill="1" applyBorder="1" applyAlignment="1" applyProtection="1">
      <alignment vertical="center"/>
    </xf>
    <xf numFmtId="0" fontId="27" fillId="5" borderId="0" xfId="0" applyFont="1" applyFill="1" applyBorder="1" applyAlignment="1" applyProtection="1">
      <alignment vertical="center"/>
    </xf>
    <xf numFmtId="4" fontId="27" fillId="5" borderId="84" xfId="0" applyNumberFormat="1" applyFont="1" applyFill="1" applyBorder="1" applyAlignment="1" applyProtection="1">
      <alignment horizontal="center" vertical="center"/>
    </xf>
    <xf numFmtId="0" fontId="5" fillId="5" borderId="121" xfId="0" applyFont="1" applyFill="1" applyBorder="1" applyAlignment="1" applyProtection="1">
      <alignment vertical="center"/>
    </xf>
    <xf numFmtId="0" fontId="2" fillId="5" borderId="122" xfId="0" applyFont="1" applyFill="1" applyBorder="1" applyAlignment="1" applyProtection="1">
      <alignment vertical="center"/>
    </xf>
    <xf numFmtId="4" fontId="27" fillId="5" borderId="55" xfId="0" applyNumberFormat="1" applyFont="1" applyFill="1" applyBorder="1" applyAlignment="1" applyProtection="1">
      <alignment horizontal="center" vertical="center"/>
    </xf>
    <xf numFmtId="0" fontId="2" fillId="5" borderId="123" xfId="0" applyFont="1" applyFill="1" applyBorder="1" applyAlignment="1" applyProtection="1">
      <alignment vertical="center"/>
    </xf>
    <xf numFmtId="0" fontId="4" fillId="5" borderId="124" xfId="0" applyFont="1" applyFill="1" applyBorder="1" applyAlignment="1" applyProtection="1">
      <alignment vertical="center"/>
    </xf>
    <xf numFmtId="0" fontId="26" fillId="5" borderId="24" xfId="0" applyFont="1" applyFill="1" applyBorder="1" applyAlignment="1" applyProtection="1">
      <alignment horizontal="left" vertical="center"/>
    </xf>
    <xf numFmtId="0" fontId="3" fillId="5" borderId="24" xfId="0" applyFont="1" applyFill="1" applyBorder="1" applyAlignment="1" applyProtection="1">
      <alignment horizontal="center" vertical="center"/>
    </xf>
    <xf numFmtId="4" fontId="27" fillId="5" borderId="85" xfId="0" applyNumberFormat="1" applyFont="1" applyFill="1" applyBorder="1" applyAlignment="1" applyProtection="1">
      <alignment horizontal="center" vertical="center"/>
    </xf>
    <xf numFmtId="0" fontId="2" fillId="5" borderId="125" xfId="0" applyFont="1" applyFill="1" applyBorder="1" applyAlignment="1" applyProtection="1">
      <alignment horizontal="center" vertical="center"/>
    </xf>
    <xf numFmtId="0" fontId="4" fillId="5" borderId="122" xfId="0" applyFont="1" applyFill="1" applyBorder="1" applyAlignment="1" applyProtection="1">
      <alignment vertical="center"/>
    </xf>
    <xf numFmtId="0" fontId="2" fillId="5" borderId="0" xfId="0" applyFont="1" applyFill="1" applyBorder="1" applyAlignment="1" applyProtection="1">
      <alignment vertical="center"/>
    </xf>
    <xf numFmtId="0" fontId="5" fillId="5" borderId="126" xfId="0" applyFont="1" applyFill="1" applyBorder="1" applyAlignment="1" applyProtection="1">
      <alignment vertical="center"/>
    </xf>
    <xf numFmtId="0" fontId="4" fillId="5" borderId="127" xfId="0" applyFont="1" applyFill="1" applyBorder="1" applyAlignment="1" applyProtection="1">
      <alignment vertical="center"/>
    </xf>
    <xf numFmtId="0" fontId="26" fillId="5" borderId="128" xfId="0" applyFont="1" applyFill="1" applyBorder="1" applyAlignment="1" applyProtection="1">
      <alignment vertical="center"/>
    </xf>
    <xf numFmtId="0" fontId="31" fillId="5" borderId="128" xfId="0" applyFont="1" applyFill="1" applyBorder="1" applyAlignment="1" applyProtection="1">
      <alignment horizontal="left" vertical="center"/>
    </xf>
    <xf numFmtId="4" fontId="27" fillId="5" borderId="129" xfId="0" applyNumberFormat="1" applyFont="1" applyFill="1" applyBorder="1" applyAlignment="1" applyProtection="1">
      <alignment horizontal="center" vertical="center"/>
    </xf>
    <xf numFmtId="0" fontId="3" fillId="5" borderId="130" xfId="0" applyFont="1" applyFill="1" applyBorder="1" applyAlignment="1" applyProtection="1">
      <alignment vertical="center"/>
    </xf>
    <xf numFmtId="0" fontId="17" fillId="5" borderId="0" xfId="0" applyFont="1" applyFill="1" applyAlignment="1" applyProtection="1">
      <alignment horizontal="right" vertical="center"/>
    </xf>
    <xf numFmtId="0" fontId="2" fillId="2" borderId="137" xfId="0" applyFont="1" applyFill="1" applyBorder="1" applyAlignment="1" applyProtection="1">
      <alignment horizontal="center" vertical="center"/>
    </xf>
    <xf numFmtId="0" fontId="2" fillId="2" borderId="137" xfId="0" applyFont="1" applyFill="1" applyBorder="1" applyAlignment="1" applyProtection="1">
      <alignment horizontal="center" vertical="center" wrapText="1"/>
    </xf>
    <xf numFmtId="0" fontId="2" fillId="2" borderId="138" xfId="0" applyFont="1" applyFill="1" applyBorder="1" applyAlignment="1" applyProtection="1">
      <alignment horizontal="center" vertical="center"/>
    </xf>
    <xf numFmtId="0" fontId="2" fillId="2" borderId="143" xfId="0" applyFont="1" applyFill="1" applyBorder="1" applyAlignment="1" applyProtection="1">
      <alignment horizontal="center" vertical="center"/>
    </xf>
    <xf numFmtId="0" fontId="26" fillId="2" borderId="146" xfId="0" applyFont="1" applyFill="1" applyBorder="1" applyAlignment="1" applyProtection="1">
      <alignment vertical="center"/>
    </xf>
    <xf numFmtId="4" fontId="27" fillId="2" borderId="147" xfId="0" applyNumberFormat="1" applyFont="1" applyFill="1" applyBorder="1" applyAlignment="1" applyProtection="1">
      <alignment horizontal="center" vertical="center"/>
    </xf>
    <xf numFmtId="0" fontId="2" fillId="2" borderId="150" xfId="0" applyFont="1" applyFill="1" applyBorder="1" applyAlignment="1" applyProtection="1">
      <alignment horizontal="center" vertical="center"/>
    </xf>
    <xf numFmtId="0" fontId="2" fillId="2" borderId="150" xfId="0" applyFont="1" applyFill="1" applyBorder="1" applyAlignment="1" applyProtection="1">
      <alignment horizontal="center" vertical="center" wrapText="1"/>
    </xf>
    <xf numFmtId="0" fontId="2" fillId="2" borderId="151" xfId="0" applyFont="1" applyFill="1" applyBorder="1" applyAlignment="1" applyProtection="1">
      <alignment horizontal="center" vertical="center"/>
    </xf>
    <xf numFmtId="0" fontId="13" fillId="5" borderId="2" xfId="0" applyFont="1" applyFill="1" applyBorder="1" applyAlignment="1" applyProtection="1">
      <alignment vertical="center"/>
    </xf>
    <xf numFmtId="0" fontId="13" fillId="5" borderId="72" xfId="0" applyFont="1" applyFill="1" applyBorder="1" applyAlignment="1" applyProtection="1">
      <alignment vertical="center"/>
    </xf>
    <xf numFmtId="0" fontId="8" fillId="5" borderId="87" xfId="0" applyFont="1" applyFill="1" applyBorder="1" applyAlignment="1" applyProtection="1">
      <alignment horizontal="center" vertical="center" wrapText="1"/>
    </xf>
    <xf numFmtId="0" fontId="8" fillId="5" borderId="88" xfId="0" applyFont="1" applyFill="1" applyBorder="1" applyAlignment="1" applyProtection="1">
      <alignment horizontal="center" vertical="center" wrapText="1"/>
    </xf>
    <xf numFmtId="3" fontId="8" fillId="5" borderId="89" xfId="0" applyNumberFormat="1" applyFont="1" applyFill="1" applyBorder="1" applyAlignment="1" applyProtection="1">
      <alignment horizontal="center" vertical="center"/>
    </xf>
    <xf numFmtId="0" fontId="3" fillId="5" borderId="0" xfId="0" applyFont="1" applyFill="1" applyAlignment="1" applyProtection="1">
      <alignment horizontal="center" vertical="center"/>
    </xf>
    <xf numFmtId="0" fontId="3" fillId="5" borderId="69" xfId="0" applyFont="1" applyFill="1" applyBorder="1" applyAlignment="1" applyProtection="1">
      <alignment horizontal="center" vertical="center"/>
    </xf>
    <xf numFmtId="10" fontId="8" fillId="5" borderId="1" xfId="1" applyNumberFormat="1" applyFont="1" applyFill="1" applyBorder="1" applyAlignment="1" applyProtection="1">
      <alignment horizontal="center" vertical="center"/>
    </xf>
    <xf numFmtId="10" fontId="8" fillId="5" borderId="70" xfId="1" quotePrefix="1" applyNumberFormat="1" applyFont="1" applyFill="1" applyBorder="1" applyAlignment="1" applyProtection="1">
      <alignment horizontal="center" vertical="center"/>
    </xf>
    <xf numFmtId="10" fontId="8" fillId="5" borderId="69" xfId="1" applyNumberFormat="1" applyFont="1" applyFill="1" applyBorder="1" applyAlignment="1" applyProtection="1">
      <alignment horizontal="center" vertical="center"/>
    </xf>
    <xf numFmtId="10" fontId="8" fillId="5" borderId="1" xfId="1" quotePrefix="1" applyNumberFormat="1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 applyProtection="1">
      <alignment vertical="center"/>
    </xf>
    <xf numFmtId="0" fontId="3" fillId="5" borderId="72" xfId="0" applyFont="1" applyFill="1" applyBorder="1" applyAlignment="1" applyProtection="1">
      <alignment horizontal="center" vertical="center"/>
    </xf>
    <xf numFmtId="10" fontId="8" fillId="5" borderId="87" xfId="1" quotePrefix="1" applyNumberFormat="1" applyFont="1" applyFill="1" applyBorder="1" applyAlignment="1" applyProtection="1">
      <alignment horizontal="center" vertical="center"/>
    </xf>
    <xf numFmtId="10" fontId="8" fillId="5" borderId="88" xfId="1" quotePrefix="1" applyNumberFormat="1" applyFont="1" applyFill="1" applyBorder="1" applyAlignment="1" applyProtection="1">
      <alignment horizontal="center" vertical="center"/>
    </xf>
    <xf numFmtId="10" fontId="8" fillId="5" borderId="89" xfId="1" applyNumberFormat="1" applyFont="1" applyFill="1" applyBorder="1" applyAlignment="1" applyProtection="1">
      <alignment horizontal="center" vertical="center"/>
    </xf>
    <xf numFmtId="0" fontId="4" fillId="2" borderId="135" xfId="0" applyFont="1" applyFill="1" applyBorder="1" applyAlignment="1" applyProtection="1">
      <alignment vertical="center"/>
    </xf>
    <xf numFmtId="0" fontId="3" fillId="2" borderId="136" xfId="0" applyFont="1" applyFill="1" applyBorder="1" applyAlignment="1" applyProtection="1">
      <alignment vertical="center"/>
    </xf>
    <xf numFmtId="0" fontId="4" fillId="2" borderId="148" xfId="0" applyFont="1" applyFill="1" applyBorder="1" applyAlignment="1" applyProtection="1">
      <alignment vertical="center"/>
    </xf>
    <xf numFmtId="0" fontId="3" fillId="2" borderId="149" xfId="0" applyFont="1" applyFill="1" applyBorder="1" applyAlignment="1" applyProtection="1">
      <alignment vertical="center"/>
    </xf>
    <xf numFmtId="0" fontId="2" fillId="2" borderId="139" xfId="0" applyFont="1" applyFill="1" applyBorder="1" applyAlignment="1" applyProtection="1">
      <alignment vertical="center"/>
    </xf>
    <xf numFmtId="0" fontId="5" fillId="2" borderId="140" xfId="0" applyFont="1" applyFill="1" applyBorder="1" applyAlignment="1" applyProtection="1">
      <alignment vertical="center"/>
    </xf>
    <xf numFmtId="0" fontId="5" fillId="5" borderId="140" xfId="0" applyFont="1" applyFill="1" applyBorder="1" applyAlignment="1" applyProtection="1">
      <alignment vertical="center"/>
    </xf>
    <xf numFmtId="0" fontId="2" fillId="2" borderId="141" xfId="0" applyFont="1" applyFill="1" applyBorder="1" applyAlignment="1" applyProtection="1">
      <alignment vertical="center"/>
    </xf>
    <xf numFmtId="0" fontId="4" fillId="2" borderId="142" xfId="0" applyFont="1" applyFill="1" applyBorder="1" applyAlignment="1" applyProtection="1">
      <alignment vertical="center"/>
    </xf>
    <xf numFmtId="0" fontId="4" fillId="2" borderId="139" xfId="0" applyFont="1" applyFill="1" applyBorder="1" applyAlignment="1" applyProtection="1">
      <alignment vertical="center"/>
    </xf>
    <xf numFmtId="0" fontId="5" fillId="2" borderId="144" xfId="0" applyFont="1" applyFill="1" applyBorder="1" applyAlignment="1" applyProtection="1">
      <alignment vertical="center"/>
    </xf>
    <xf numFmtId="0" fontId="5" fillId="2" borderId="152" xfId="0" applyFont="1" applyFill="1" applyBorder="1" applyAlignment="1" applyProtection="1">
      <alignment vertical="center"/>
    </xf>
    <xf numFmtId="0" fontId="4" fillId="2" borderId="145" xfId="0" applyFont="1" applyFill="1" applyBorder="1" applyAlignment="1" applyProtection="1">
      <alignment vertical="center"/>
    </xf>
    <xf numFmtId="0" fontId="31" fillId="2" borderId="146" xfId="0" applyFont="1" applyFill="1" applyBorder="1" applyAlignment="1" applyProtection="1">
      <alignment horizontal="left" vertical="center"/>
    </xf>
    <xf numFmtId="0" fontId="3" fillId="2" borderId="153" xfId="0" applyFont="1" applyFill="1" applyBorder="1" applyAlignment="1" applyProtection="1">
      <alignment vertical="center"/>
    </xf>
    <xf numFmtId="0" fontId="10" fillId="4" borderId="74" xfId="0" applyFont="1" applyFill="1" applyBorder="1" applyAlignment="1" applyProtection="1">
      <alignment horizontal="left" vertical="center"/>
      <protection locked="0"/>
    </xf>
    <xf numFmtId="0" fontId="35" fillId="5" borderId="0" xfId="0" applyFont="1" applyFill="1" applyAlignment="1" applyProtection="1">
      <alignment horizontal="left" vertical="center"/>
    </xf>
    <xf numFmtId="0" fontId="10" fillId="4" borderId="74" xfId="0" applyFont="1" applyFill="1" applyBorder="1" applyAlignment="1" applyProtection="1">
      <alignment horizontal="left" vertical="center"/>
      <protection locked="0"/>
    </xf>
    <xf numFmtId="0" fontId="28" fillId="2" borderId="0" xfId="0" applyFont="1" applyFill="1" applyBorder="1" applyAlignment="1" applyProtection="1">
      <alignment vertical="center"/>
    </xf>
    <xf numFmtId="0" fontId="2" fillId="9" borderId="137" xfId="0" applyFont="1" applyFill="1" applyBorder="1" applyAlignment="1" applyProtection="1">
      <alignment horizontal="center" vertical="center"/>
    </xf>
    <xf numFmtId="0" fontId="2" fillId="9" borderId="137" xfId="0" applyFont="1" applyFill="1" applyBorder="1" applyAlignment="1" applyProtection="1">
      <alignment horizontal="center" vertical="center" wrapText="1"/>
    </xf>
    <xf numFmtId="0" fontId="2" fillId="9" borderId="150" xfId="0" applyFont="1" applyFill="1" applyBorder="1" applyAlignment="1" applyProtection="1">
      <alignment horizontal="center" vertical="center"/>
    </xf>
    <xf numFmtId="0" fontId="2" fillId="9" borderId="150" xfId="0" applyFont="1" applyFill="1" applyBorder="1" applyAlignment="1" applyProtection="1">
      <alignment horizontal="center" vertical="center" wrapText="1"/>
    </xf>
    <xf numFmtId="49" fontId="3" fillId="2" borderId="0" xfId="0" applyNumberFormat="1" applyFont="1" applyFill="1" applyAlignment="1" applyProtection="1">
      <alignment vertical="center"/>
    </xf>
    <xf numFmtId="0" fontId="13" fillId="5" borderId="0" xfId="0" applyFont="1" applyFill="1" applyAlignment="1" applyProtection="1">
      <alignment vertical="center"/>
    </xf>
    <xf numFmtId="0" fontId="4" fillId="5" borderId="0" xfId="0" applyFont="1" applyFill="1" applyBorder="1" applyAlignment="1" applyProtection="1">
      <alignment vertical="center"/>
    </xf>
    <xf numFmtId="3" fontId="3" fillId="5" borderId="0" xfId="0" applyNumberFormat="1" applyFont="1" applyFill="1" applyBorder="1" applyAlignment="1" applyProtection="1">
      <alignment vertical="center"/>
    </xf>
    <xf numFmtId="0" fontId="3" fillId="5" borderId="0" xfId="0" applyFont="1" applyFill="1" applyBorder="1" applyAlignment="1" applyProtection="1">
      <alignment horizontal="center" vertical="center"/>
    </xf>
    <xf numFmtId="0" fontId="7" fillId="5" borderId="0" xfId="0" applyFont="1" applyFill="1" applyBorder="1" applyAlignment="1" applyProtection="1">
      <alignment horizontal="left" vertical="center"/>
    </xf>
    <xf numFmtId="0" fontId="4" fillId="5" borderId="0" xfId="0" applyFont="1" applyFill="1" applyBorder="1" applyAlignment="1" applyProtection="1">
      <alignment horizontal="left" vertical="center"/>
    </xf>
    <xf numFmtId="0" fontId="6" fillId="5" borderId="0" xfId="0" applyFont="1" applyFill="1" applyBorder="1" applyAlignment="1" applyProtection="1">
      <alignment vertical="center"/>
    </xf>
    <xf numFmtId="0" fontId="4" fillId="5" borderId="0" xfId="0" applyFont="1" applyFill="1" applyBorder="1" applyAlignment="1" applyProtection="1">
      <alignment horizontal="right" vertical="center"/>
    </xf>
    <xf numFmtId="0" fontId="12" fillId="5" borderId="0" xfId="0" applyFont="1" applyFill="1" applyAlignment="1" applyProtection="1">
      <alignment vertical="center"/>
    </xf>
    <xf numFmtId="0" fontId="2" fillId="5" borderId="0" xfId="0" applyFont="1" applyFill="1" applyAlignment="1" applyProtection="1">
      <alignment vertical="center"/>
    </xf>
    <xf numFmtId="0" fontId="16" fillId="5" borderId="0" xfId="0" applyFont="1" applyFill="1" applyAlignment="1" applyProtection="1">
      <alignment vertical="center" wrapText="1"/>
    </xf>
    <xf numFmtId="0" fontId="13" fillId="5" borderId="0" xfId="0" applyFont="1" applyFill="1" applyAlignment="1" applyProtection="1">
      <alignment vertical="center" wrapText="1"/>
    </xf>
    <xf numFmtId="0" fontId="2" fillId="5" borderId="0" xfId="0" applyFont="1" applyFill="1" applyAlignment="1" applyProtection="1">
      <alignment vertical="center" wrapText="1"/>
    </xf>
    <xf numFmtId="0" fontId="32" fillId="5" borderId="0" xfId="0" applyFont="1" applyFill="1" applyAlignment="1" applyProtection="1">
      <alignment vertical="center" wrapText="1"/>
    </xf>
    <xf numFmtId="0" fontId="13" fillId="5" borderId="0" xfId="0" applyFont="1" applyFill="1" applyAlignment="1" applyProtection="1">
      <alignment horizontal="left" vertical="center" wrapText="1"/>
    </xf>
    <xf numFmtId="0" fontId="2" fillId="5" borderId="99" xfId="0" applyFont="1" applyFill="1" applyBorder="1" applyAlignment="1" applyProtection="1">
      <alignment horizontal="center" vertical="center"/>
    </xf>
    <xf numFmtId="0" fontId="2" fillId="5" borderId="100" xfId="0" applyFont="1" applyFill="1" applyBorder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</xf>
    <xf numFmtId="0" fontId="2" fillId="5" borderId="101" xfId="0" applyFont="1" applyFill="1" applyBorder="1" applyAlignment="1" applyProtection="1">
      <alignment horizontal="center" vertical="center"/>
    </xf>
    <xf numFmtId="0" fontId="2" fillId="5" borderId="102" xfId="0" applyFont="1" applyFill="1" applyBorder="1" applyAlignment="1" applyProtection="1">
      <alignment horizontal="center" vertical="center"/>
    </xf>
    <xf numFmtId="0" fontId="2" fillId="5" borderId="92" xfId="0" applyFont="1" applyFill="1" applyBorder="1" applyAlignment="1" applyProtection="1">
      <alignment horizontal="center" vertical="center"/>
    </xf>
    <xf numFmtId="0" fontId="2" fillId="5" borderId="103" xfId="0" applyFont="1" applyFill="1" applyBorder="1" applyAlignment="1" applyProtection="1">
      <alignment horizontal="center" vertical="center"/>
    </xf>
    <xf numFmtId="0" fontId="2" fillId="5" borderId="104" xfId="0" applyFont="1" applyFill="1" applyBorder="1" applyAlignment="1" applyProtection="1">
      <alignment horizontal="center" vertical="center"/>
    </xf>
    <xf numFmtId="0" fontId="2" fillId="5" borderId="105" xfId="0" applyFont="1" applyFill="1" applyBorder="1" applyAlignment="1" applyProtection="1">
      <alignment horizontal="center" vertical="center"/>
    </xf>
    <xf numFmtId="0" fontId="2" fillId="2" borderId="132" xfId="0" applyFont="1" applyFill="1" applyBorder="1" applyAlignment="1" applyProtection="1">
      <alignment horizontal="center" vertical="center" wrapText="1"/>
    </xf>
    <xf numFmtId="0" fontId="2" fillId="2" borderId="133" xfId="0" applyFont="1" applyFill="1" applyBorder="1" applyAlignment="1" applyProtection="1">
      <alignment horizontal="center" vertical="center"/>
    </xf>
    <xf numFmtId="0" fontId="36" fillId="2" borderId="102" xfId="0" applyFont="1" applyFill="1" applyBorder="1" applyAlignment="1" applyProtection="1">
      <alignment horizontal="center" vertical="center" wrapText="1"/>
    </xf>
    <xf numFmtId="0" fontId="36" fillId="2" borderId="0" xfId="0" applyFont="1" applyFill="1" applyAlignment="1" applyProtection="1">
      <alignment horizontal="center" vertical="center" wrapText="1"/>
    </xf>
    <xf numFmtId="0" fontId="5" fillId="5" borderId="106" xfId="0" applyFont="1" applyFill="1" applyBorder="1" applyAlignment="1" applyProtection="1">
      <alignment horizontal="center" vertical="center" wrapText="1"/>
    </xf>
    <xf numFmtId="0" fontId="5" fillId="5" borderId="9" xfId="0" applyFont="1" applyFill="1" applyBorder="1" applyAlignment="1" applyProtection="1">
      <alignment horizontal="center" vertical="center" wrapText="1"/>
    </xf>
    <xf numFmtId="0" fontId="5" fillId="0" borderId="106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5" borderId="26" xfId="0" applyFont="1" applyFill="1" applyBorder="1" applyAlignment="1" applyProtection="1">
      <alignment horizontal="center" vertical="center"/>
    </xf>
    <xf numFmtId="0" fontId="5" fillId="5" borderId="33" xfId="0" applyFont="1" applyFill="1" applyBorder="1" applyAlignment="1" applyProtection="1">
      <alignment horizontal="center" vertical="center"/>
    </xf>
    <xf numFmtId="0" fontId="5" fillId="5" borderId="106" xfId="0" applyFont="1" applyFill="1" applyBorder="1" applyAlignment="1" applyProtection="1">
      <alignment horizontal="center" vertical="center"/>
    </xf>
    <xf numFmtId="0" fontId="5" fillId="5" borderId="9" xfId="0" applyFont="1" applyFill="1" applyBorder="1" applyAlignment="1" applyProtection="1">
      <alignment horizontal="center" vertical="center"/>
    </xf>
    <xf numFmtId="0" fontId="5" fillId="5" borderId="106" xfId="0" quotePrefix="1" applyFont="1" applyFill="1" applyBorder="1" applyAlignment="1" applyProtection="1">
      <alignment horizontal="center" vertical="center" wrapText="1"/>
    </xf>
    <xf numFmtId="0" fontId="10" fillId="4" borderId="74" xfId="0" applyFont="1" applyFill="1" applyBorder="1" applyAlignment="1" applyProtection="1">
      <alignment horizontal="left" vertical="center"/>
      <protection locked="0"/>
    </xf>
    <xf numFmtId="0" fontId="11" fillId="0" borderId="74" xfId="0" applyFont="1" applyBorder="1" applyAlignment="1" applyProtection="1">
      <alignment horizontal="left" vertical="center"/>
      <protection locked="0"/>
    </xf>
    <xf numFmtId="0" fontId="10" fillId="4" borderId="73" xfId="0" applyFont="1" applyFill="1" applyBorder="1" applyAlignment="1" applyProtection="1">
      <alignment horizontal="left" vertical="center"/>
      <protection locked="0"/>
    </xf>
    <xf numFmtId="0" fontId="11" fillId="0" borderId="73" xfId="0" applyFont="1" applyBorder="1" applyAlignment="1" applyProtection="1">
      <alignment horizontal="left" vertical="center"/>
      <protection locked="0"/>
    </xf>
    <xf numFmtId="0" fontId="10" fillId="4" borderId="74" xfId="0" applyFont="1" applyFill="1" applyBorder="1" applyAlignment="1" applyProtection="1">
      <alignment vertical="center"/>
      <protection locked="0"/>
    </xf>
    <xf numFmtId="0" fontId="11" fillId="0" borderId="74" xfId="0" applyFont="1" applyBorder="1" applyAlignment="1" applyProtection="1">
      <alignment vertical="center"/>
      <protection locked="0"/>
    </xf>
    <xf numFmtId="0" fontId="10" fillId="4" borderId="73" xfId="0" applyFont="1" applyFill="1" applyBorder="1" applyAlignment="1" applyProtection="1">
      <alignment vertical="center"/>
      <protection locked="0"/>
    </xf>
    <xf numFmtId="0" fontId="11" fillId="0" borderId="73" xfId="0" applyFont="1" applyBorder="1" applyAlignment="1" applyProtection="1">
      <alignment vertical="center"/>
      <protection locked="0"/>
    </xf>
    <xf numFmtId="0" fontId="24" fillId="4" borderId="74" xfId="0" applyFont="1" applyFill="1" applyBorder="1" applyAlignment="1" applyProtection="1">
      <alignment vertical="center"/>
      <protection locked="0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24" xfId="0" applyFont="1" applyFill="1" applyBorder="1" applyAlignment="1" applyProtection="1">
      <alignment horizontal="center" vertical="center"/>
    </xf>
    <xf numFmtId="0" fontId="5" fillId="2" borderId="33" xfId="0" applyFont="1" applyFill="1" applyBorder="1" applyAlignment="1" applyProtection="1">
      <alignment horizontal="center" vertical="center"/>
    </xf>
    <xf numFmtId="0" fontId="5" fillId="2" borderId="106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26" xfId="0" applyFont="1" applyFill="1" applyBorder="1" applyAlignment="1" applyProtection="1">
      <alignment horizontal="center" vertical="center"/>
    </xf>
    <xf numFmtId="0" fontId="5" fillId="2" borderId="107" xfId="0" applyFont="1" applyFill="1" applyBorder="1" applyAlignment="1" applyProtection="1">
      <alignment horizontal="center" vertical="center"/>
    </xf>
    <xf numFmtId="0" fontId="5" fillId="0" borderId="106" xfId="0" quotePrefix="1" applyFont="1" applyFill="1" applyBorder="1" applyAlignment="1" applyProtection="1">
      <alignment horizontal="center" vertical="center" wrapText="1"/>
    </xf>
    <xf numFmtId="0" fontId="5" fillId="2" borderId="106" xfId="0" quotePrefix="1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/>
    </xf>
    <xf numFmtId="0" fontId="28" fillId="5" borderId="0" xfId="0" applyFont="1" applyFill="1" applyBorder="1" applyAlignment="1" applyProtection="1">
      <alignment horizontal="center" vertical="center"/>
    </xf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colors>
    <mruColors>
      <color rgb="FF000080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>
    <pageSetUpPr fitToPage="1"/>
  </sheetPr>
  <dimension ref="A1:M37"/>
  <sheetViews>
    <sheetView tabSelected="1" zoomScale="70" zoomScaleNormal="70" workbookViewId="0">
      <selection activeCell="C7" sqref="C7"/>
    </sheetView>
  </sheetViews>
  <sheetFormatPr defaultColWidth="11.42578125" defaultRowHeight="12.75" x14ac:dyDescent="0.2"/>
  <cols>
    <col min="1" max="1" width="7.28515625" style="286" customWidth="1"/>
    <col min="2" max="2" width="43" style="286" customWidth="1"/>
    <col min="3" max="3" width="40.85546875" style="286" customWidth="1"/>
    <col min="4" max="4" width="2.7109375" style="286" customWidth="1"/>
    <col min="5" max="5" width="17.7109375" style="286" bestFit="1" customWidth="1"/>
    <col min="6" max="6" width="38" style="286" customWidth="1"/>
    <col min="7" max="7" width="16.85546875" style="286" customWidth="1"/>
    <col min="8" max="8" width="8.85546875" style="286" bestFit="1" customWidth="1"/>
    <col min="9" max="9" width="18.7109375" style="286" customWidth="1"/>
    <col min="10" max="10" width="34.42578125" style="286" customWidth="1"/>
    <col min="11" max="11" width="3.140625" style="286" customWidth="1"/>
    <col min="12" max="12" width="25.140625" style="286" customWidth="1"/>
    <col min="13" max="13" width="22.7109375" style="286" customWidth="1"/>
    <col min="14" max="16384" width="11.42578125" style="286"/>
  </cols>
  <sheetData>
    <row r="1" spans="1:13" ht="24.95" customHeight="1" x14ac:dyDescent="0.2">
      <c r="A1" s="381" t="s">
        <v>1048</v>
      </c>
      <c r="B1" s="93"/>
      <c r="C1" s="93"/>
      <c r="D1" s="93"/>
      <c r="E1" s="93"/>
      <c r="F1" s="93"/>
      <c r="G1" s="93"/>
      <c r="H1" s="93"/>
      <c r="I1" s="93"/>
      <c r="J1" s="332"/>
      <c r="K1" s="332"/>
      <c r="L1" s="332"/>
    </row>
    <row r="2" spans="1:13" ht="24.95" customHeight="1" x14ac:dyDescent="0.2"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</row>
    <row r="3" spans="1:13" ht="30" customHeight="1" x14ac:dyDescent="0.2">
      <c r="B3" s="390"/>
      <c r="C3" s="288"/>
      <c r="D3" s="288"/>
      <c r="E3" s="288"/>
      <c r="F3" s="288"/>
      <c r="G3" s="288"/>
      <c r="H3" s="288"/>
      <c r="I3" s="391"/>
      <c r="J3" s="288"/>
      <c r="K3" s="288"/>
      <c r="L3" s="391"/>
    </row>
    <row r="4" spans="1:13" ht="30" customHeight="1" x14ac:dyDescent="0.2">
      <c r="B4" s="94" t="s">
        <v>1027</v>
      </c>
      <c r="C4" s="288"/>
      <c r="D4" s="288"/>
      <c r="E4" s="288"/>
      <c r="F4" s="288"/>
      <c r="G4" s="288"/>
      <c r="H4" s="288"/>
      <c r="I4" s="391"/>
      <c r="J4" s="288"/>
      <c r="K4" s="288"/>
      <c r="L4" s="391"/>
    </row>
    <row r="5" spans="1:13" ht="30" customHeight="1" x14ac:dyDescent="0.2">
      <c r="B5" s="276"/>
      <c r="C5" s="288"/>
      <c r="D5" s="288"/>
      <c r="E5" s="288"/>
      <c r="F5" s="288"/>
      <c r="G5" s="288"/>
      <c r="H5" s="288"/>
      <c r="I5" s="391"/>
      <c r="J5" s="288"/>
      <c r="K5" s="288"/>
      <c r="L5" s="391"/>
    </row>
    <row r="6" spans="1:13" ht="30" customHeight="1" x14ac:dyDescent="0.2">
      <c r="B6" s="390"/>
      <c r="C6" s="288"/>
      <c r="D6" s="288"/>
      <c r="E6" s="288"/>
      <c r="F6" s="288"/>
    </row>
    <row r="7" spans="1:13" ht="30" customHeight="1" x14ac:dyDescent="0.2">
      <c r="B7" s="95" t="s">
        <v>275</v>
      </c>
      <c r="C7" s="300"/>
      <c r="D7" s="302"/>
      <c r="E7" s="302"/>
      <c r="F7" s="302"/>
      <c r="G7" s="288"/>
      <c r="H7" s="288"/>
      <c r="I7" s="391"/>
      <c r="J7" s="288"/>
      <c r="K7" s="288"/>
      <c r="L7" s="391"/>
    </row>
    <row r="8" spans="1:13" ht="15" customHeight="1" x14ac:dyDescent="0.2">
      <c r="B8" s="95"/>
      <c r="C8" s="277"/>
      <c r="D8" s="277"/>
      <c r="E8" s="277"/>
      <c r="F8" s="277"/>
      <c r="G8" s="95"/>
      <c r="H8" s="95"/>
      <c r="I8" s="96"/>
      <c r="J8" s="95"/>
      <c r="K8" s="288"/>
      <c r="L8" s="391"/>
    </row>
    <row r="9" spans="1:13" ht="30" customHeight="1" x14ac:dyDescent="0.2">
      <c r="B9" s="95" t="s">
        <v>276</v>
      </c>
      <c r="C9" s="300"/>
      <c r="D9" s="302"/>
      <c r="E9" s="302"/>
      <c r="F9" s="302"/>
      <c r="G9" s="95"/>
      <c r="H9" s="95"/>
      <c r="I9" s="96"/>
      <c r="J9" s="95"/>
      <c r="K9" s="288"/>
      <c r="L9" s="391"/>
    </row>
    <row r="10" spans="1:13" ht="15.75" customHeight="1" x14ac:dyDescent="0.2">
      <c r="B10" s="95"/>
      <c r="C10" s="277"/>
      <c r="D10" s="277"/>
      <c r="E10" s="277"/>
      <c r="F10" s="277"/>
      <c r="G10" s="95"/>
      <c r="H10" s="95"/>
      <c r="I10" s="96"/>
      <c r="J10" s="95"/>
      <c r="K10" s="288"/>
      <c r="L10" s="391"/>
    </row>
    <row r="11" spans="1:13" ht="56.25" customHeight="1" x14ac:dyDescent="0.2">
      <c r="B11" s="95" t="s">
        <v>277</v>
      </c>
      <c r="C11" s="300"/>
      <c r="D11" s="302"/>
      <c r="E11" s="302"/>
      <c r="F11" s="302"/>
      <c r="G11" s="97"/>
      <c r="H11" s="97"/>
      <c r="I11" s="98" t="s">
        <v>1026</v>
      </c>
      <c r="J11" s="100">
        <f>'Resum complementari '!E21</f>
        <v>0</v>
      </c>
      <c r="K11" s="288"/>
      <c r="L11" s="98" t="s">
        <v>1021</v>
      </c>
      <c r="M11" s="101" t="e">
        <f>J11/Resum!$K$16</f>
        <v>#DIV/0!</v>
      </c>
    </row>
    <row r="12" spans="1:13" ht="12.75" customHeight="1" x14ac:dyDescent="0.2">
      <c r="B12" s="95"/>
      <c r="C12" s="277"/>
      <c r="D12" s="277"/>
      <c r="E12" s="277"/>
      <c r="F12" s="277"/>
      <c r="G12" s="95"/>
      <c r="H12" s="95"/>
      <c r="I12" s="96"/>
      <c r="J12" s="95"/>
      <c r="K12" s="288"/>
      <c r="L12" s="391"/>
    </row>
    <row r="13" spans="1:13" ht="30" customHeight="1" x14ac:dyDescent="0.2">
      <c r="B13" s="95" t="s">
        <v>1051</v>
      </c>
      <c r="C13" s="300"/>
      <c r="D13" s="302"/>
      <c r="E13" s="302"/>
      <c r="F13" s="302"/>
      <c r="G13" s="95"/>
      <c r="H13" s="95"/>
      <c r="I13" s="96"/>
      <c r="J13" s="95"/>
      <c r="K13" s="288"/>
      <c r="L13" s="391"/>
    </row>
    <row r="14" spans="1:13" ht="26.25" customHeight="1" x14ac:dyDescent="0.2">
      <c r="B14" s="95"/>
      <c r="C14" s="95"/>
      <c r="D14" s="95"/>
      <c r="E14" s="95"/>
      <c r="F14" s="95"/>
      <c r="G14" s="95"/>
      <c r="H14" s="95" t="s">
        <v>1033</v>
      </c>
      <c r="I14" s="95"/>
      <c r="J14" s="95"/>
      <c r="K14" s="288"/>
      <c r="L14" s="288"/>
    </row>
    <row r="15" spans="1:13" ht="34.5" customHeight="1" x14ac:dyDescent="0.2">
      <c r="B15" s="95" t="s">
        <v>1023</v>
      </c>
      <c r="C15" s="300"/>
      <c r="D15" s="95"/>
      <c r="E15" s="95" t="s">
        <v>1022</v>
      </c>
      <c r="F15" s="300"/>
      <c r="G15" s="277" t="s">
        <v>1032</v>
      </c>
      <c r="H15" s="301"/>
      <c r="I15" s="98" t="s">
        <v>1020</v>
      </c>
      <c r="J15" s="100">
        <f>Resum!E16</f>
        <v>0</v>
      </c>
      <c r="K15" s="288"/>
      <c r="L15" s="98" t="s">
        <v>1021</v>
      </c>
      <c r="M15" s="101" t="e">
        <f>J15/Resum!$K$16</f>
        <v>#DIV/0!</v>
      </c>
    </row>
    <row r="16" spans="1:13" ht="34.5" customHeight="1" x14ac:dyDescent="0.2">
      <c r="B16" s="95" t="s">
        <v>1024</v>
      </c>
      <c r="C16" s="300"/>
      <c r="D16" s="95"/>
      <c r="E16" s="95" t="s">
        <v>1022</v>
      </c>
      <c r="F16" s="300"/>
      <c r="G16" s="277" t="s">
        <v>1032</v>
      </c>
      <c r="H16" s="301"/>
      <c r="I16" s="99" t="s">
        <v>1020</v>
      </c>
      <c r="J16" s="100">
        <f>Resum!F16</f>
        <v>0</v>
      </c>
      <c r="K16" s="392"/>
      <c r="L16" s="98" t="s">
        <v>1021</v>
      </c>
      <c r="M16" s="101" t="e">
        <f>J16/Resum!$K$16</f>
        <v>#DIV/0!</v>
      </c>
    </row>
    <row r="17" spans="2:13" ht="34.5" customHeight="1" x14ac:dyDescent="0.2">
      <c r="B17" s="95" t="s">
        <v>1028</v>
      </c>
      <c r="C17" s="300"/>
      <c r="D17" s="95"/>
      <c r="E17" s="95" t="s">
        <v>1022</v>
      </c>
      <c r="F17" s="300"/>
      <c r="G17" s="277" t="s">
        <v>1032</v>
      </c>
      <c r="H17" s="301"/>
      <c r="I17" s="99" t="s">
        <v>1020</v>
      </c>
      <c r="J17" s="100">
        <f>Resum!G16</f>
        <v>0</v>
      </c>
      <c r="K17" s="392"/>
      <c r="L17" s="98" t="s">
        <v>1021</v>
      </c>
      <c r="M17" s="101" t="e">
        <f>J17/Resum!$K$16</f>
        <v>#DIV/0!</v>
      </c>
    </row>
    <row r="18" spans="2:13" ht="34.5" hidden="1" customHeight="1" x14ac:dyDescent="0.2">
      <c r="B18" s="95" t="s">
        <v>1029</v>
      </c>
      <c r="C18" s="300"/>
      <c r="D18" s="95"/>
      <c r="E18" s="95" t="s">
        <v>1022</v>
      </c>
      <c r="F18" s="300"/>
      <c r="G18" s="277" t="s">
        <v>1032</v>
      </c>
      <c r="H18" s="301"/>
      <c r="I18" s="99" t="s">
        <v>1020</v>
      </c>
      <c r="J18" s="100">
        <f>Resum!H16</f>
        <v>0</v>
      </c>
      <c r="K18" s="392"/>
      <c r="L18" s="98" t="s">
        <v>1021</v>
      </c>
      <c r="M18" s="101" t="e">
        <f>J18/Resum!K16</f>
        <v>#DIV/0!</v>
      </c>
    </row>
    <row r="19" spans="2:13" ht="34.5" hidden="1" customHeight="1" x14ac:dyDescent="0.2">
      <c r="B19" s="95" t="s">
        <v>1031</v>
      </c>
      <c r="C19" s="300"/>
      <c r="D19" s="95"/>
      <c r="E19" s="95" t="s">
        <v>1022</v>
      </c>
      <c r="F19" s="300"/>
      <c r="G19" s="277" t="s">
        <v>1032</v>
      </c>
      <c r="H19" s="301"/>
      <c r="I19" s="99" t="s">
        <v>1020</v>
      </c>
      <c r="J19" s="100">
        <f>Resum!H17</f>
        <v>0</v>
      </c>
      <c r="K19" s="392"/>
      <c r="L19" s="98" t="s">
        <v>1021</v>
      </c>
      <c r="M19" s="101" t="e">
        <f>J19/Resum!K17</f>
        <v>#DIV/0!</v>
      </c>
    </row>
    <row r="20" spans="2:13" ht="24.95" customHeight="1" x14ac:dyDescent="0.2">
      <c r="B20" s="288"/>
      <c r="C20" s="393"/>
      <c r="D20" s="393"/>
      <c r="E20" s="393"/>
      <c r="F20" s="393"/>
      <c r="G20" s="394"/>
      <c r="H20" s="394"/>
      <c r="I20" s="394"/>
      <c r="J20" s="394"/>
      <c r="K20" s="394"/>
      <c r="L20" s="395"/>
    </row>
    <row r="21" spans="2:13" ht="24.95" customHeight="1" x14ac:dyDescent="0.2">
      <c r="B21" s="288"/>
      <c r="C21" s="288"/>
      <c r="D21" s="288"/>
      <c r="E21" s="288"/>
      <c r="F21" s="288"/>
      <c r="G21" s="288"/>
      <c r="H21" s="288"/>
      <c r="I21" s="288"/>
      <c r="J21" s="288"/>
      <c r="K21" s="288"/>
      <c r="L21" s="396"/>
    </row>
    <row r="22" spans="2:13" x14ac:dyDescent="0.2">
      <c r="B22" s="288"/>
      <c r="C22" s="288"/>
      <c r="D22" s="288"/>
      <c r="E22" s="288"/>
      <c r="F22" s="288"/>
      <c r="G22" s="288"/>
      <c r="H22" s="288"/>
      <c r="I22" s="288"/>
      <c r="J22" s="288"/>
      <c r="K22" s="288"/>
      <c r="L22" s="288"/>
    </row>
    <row r="23" spans="2:13" ht="23.25" x14ac:dyDescent="0.2">
      <c r="B23" s="397" t="s">
        <v>422</v>
      </c>
    </row>
    <row r="24" spans="2:13" ht="15.75" x14ac:dyDescent="0.2">
      <c r="B24" s="401"/>
      <c r="C24" s="401"/>
      <c r="D24" s="401"/>
      <c r="E24" s="401"/>
      <c r="F24" s="401"/>
      <c r="G24" s="401"/>
      <c r="H24" s="401"/>
      <c r="I24" s="401"/>
      <c r="J24" s="401"/>
      <c r="K24" s="401"/>
    </row>
    <row r="25" spans="2:13" ht="23.25" x14ac:dyDescent="0.2">
      <c r="B25" s="402" t="s">
        <v>1025</v>
      </c>
      <c r="C25" s="402"/>
      <c r="D25" s="402"/>
      <c r="E25" s="402"/>
      <c r="F25" s="402"/>
      <c r="G25" s="402"/>
      <c r="H25" s="402"/>
      <c r="I25" s="402"/>
      <c r="J25" s="402"/>
      <c r="K25" s="402"/>
    </row>
    <row r="26" spans="2:13" ht="18.75" x14ac:dyDescent="0.2">
      <c r="B26" s="389"/>
      <c r="C26" s="389"/>
      <c r="D26" s="389"/>
      <c r="E26" s="389"/>
      <c r="F26" s="389"/>
      <c r="G26" s="389"/>
      <c r="H26" s="389"/>
      <c r="I26" s="389"/>
      <c r="J26" s="389"/>
      <c r="K26" s="389"/>
    </row>
    <row r="27" spans="2:13" ht="33" customHeight="1" x14ac:dyDescent="0.2">
      <c r="B27" s="400" t="s">
        <v>1068</v>
      </c>
      <c r="C27" s="400"/>
      <c r="D27" s="400"/>
      <c r="E27" s="400"/>
      <c r="F27" s="400"/>
      <c r="G27" s="400"/>
      <c r="H27" s="400"/>
      <c r="I27" s="400"/>
      <c r="J27" s="400"/>
      <c r="K27" s="400"/>
    </row>
    <row r="28" spans="2:13" ht="18.75" x14ac:dyDescent="0.2">
      <c r="B28" s="389"/>
      <c r="C28" s="389"/>
      <c r="D28" s="389"/>
      <c r="E28" s="389"/>
      <c r="F28" s="389"/>
      <c r="G28" s="389"/>
      <c r="H28" s="389"/>
      <c r="I28" s="389"/>
      <c r="J28" s="389"/>
      <c r="K28" s="389"/>
    </row>
    <row r="29" spans="2:13" s="388" customFormat="1" ht="33" customHeight="1" x14ac:dyDescent="0.2">
      <c r="B29" s="389" t="s">
        <v>1067</v>
      </c>
      <c r="C29" s="389"/>
      <c r="D29" s="389"/>
      <c r="E29" s="389"/>
      <c r="F29" s="389"/>
      <c r="G29" s="389"/>
      <c r="H29" s="389"/>
      <c r="I29" s="389"/>
      <c r="J29" s="389"/>
      <c r="K29" s="389"/>
      <c r="L29" s="389"/>
    </row>
    <row r="30" spans="2:13" ht="18.75" x14ac:dyDescent="0.2">
      <c r="B30" s="389"/>
      <c r="C30" s="389"/>
      <c r="D30" s="389"/>
      <c r="E30" s="389"/>
      <c r="F30" s="389"/>
      <c r="G30" s="389"/>
      <c r="H30" s="389"/>
      <c r="I30" s="389"/>
      <c r="J30" s="389"/>
      <c r="K30" s="389"/>
    </row>
    <row r="31" spans="2:13" ht="18.75" x14ac:dyDescent="0.2">
      <c r="B31" s="389" t="s">
        <v>603</v>
      </c>
      <c r="C31" s="389"/>
      <c r="D31" s="389"/>
      <c r="E31" s="389"/>
      <c r="F31" s="389"/>
      <c r="G31" s="389"/>
      <c r="H31" s="389"/>
      <c r="I31" s="389"/>
      <c r="J31" s="389"/>
      <c r="K31" s="389"/>
    </row>
    <row r="32" spans="2:13" ht="18.75" x14ac:dyDescent="0.2">
      <c r="B32" s="389"/>
      <c r="C32" s="389"/>
      <c r="D32" s="389"/>
      <c r="E32" s="389"/>
      <c r="F32" s="389"/>
      <c r="G32" s="389"/>
      <c r="H32" s="389"/>
      <c r="I32" s="389"/>
      <c r="J32" s="389"/>
      <c r="K32" s="389"/>
    </row>
    <row r="33" spans="2:11" ht="45.75" customHeight="1" x14ac:dyDescent="0.2">
      <c r="B33" s="403" t="s">
        <v>1069</v>
      </c>
      <c r="C33" s="403"/>
      <c r="D33" s="403"/>
      <c r="E33" s="403"/>
      <c r="F33" s="403"/>
      <c r="G33" s="403"/>
      <c r="H33" s="403"/>
      <c r="I33" s="403"/>
      <c r="J33" s="403"/>
      <c r="K33" s="403"/>
    </row>
    <row r="34" spans="2:11" ht="18.75" x14ac:dyDescent="0.2">
      <c r="B34" s="389"/>
      <c r="C34" s="389"/>
      <c r="D34" s="389"/>
      <c r="E34" s="389"/>
      <c r="F34" s="389"/>
      <c r="G34" s="389"/>
      <c r="H34" s="389"/>
      <c r="I34" s="389"/>
      <c r="J34" s="389"/>
      <c r="K34" s="389"/>
    </row>
    <row r="35" spans="2:11" ht="33" customHeight="1" x14ac:dyDescent="0.2">
      <c r="B35" s="399" t="s">
        <v>966</v>
      </c>
      <c r="C35" s="400"/>
      <c r="D35" s="400"/>
      <c r="E35" s="400"/>
      <c r="F35" s="400"/>
      <c r="G35" s="400"/>
      <c r="H35" s="400"/>
      <c r="I35" s="400"/>
      <c r="J35" s="400"/>
      <c r="K35" s="400"/>
    </row>
    <row r="36" spans="2:11" ht="15.75" x14ac:dyDescent="0.2">
      <c r="B36" s="398"/>
      <c r="C36" s="398"/>
      <c r="D36" s="398"/>
      <c r="E36" s="398"/>
      <c r="F36" s="398"/>
      <c r="G36" s="398"/>
      <c r="H36" s="398"/>
      <c r="I36" s="398"/>
      <c r="J36" s="398"/>
      <c r="K36" s="398"/>
    </row>
    <row r="37" spans="2:11" ht="15.75" x14ac:dyDescent="0.2">
      <c r="B37" s="398"/>
      <c r="C37" s="398"/>
      <c r="D37" s="398"/>
      <c r="E37" s="398"/>
      <c r="F37" s="398"/>
      <c r="G37" s="398"/>
      <c r="H37" s="398"/>
      <c r="I37" s="398"/>
      <c r="J37" s="398"/>
      <c r="K37" s="398"/>
    </row>
  </sheetData>
  <sheetProtection algorithmName="SHA-512" hashValue="aY8QFcBsl7xoE1xnMybD+reeXiYF3JTJwq2x+PbBVYozdj05nt4hJYQAIv78iB4tQ+5Vkoc/Ej6xhreWVl10qw==" saltValue="0/ms0vbH6zFjVtounVFFfQ==" spinCount="100000" sheet="1" insertRows="0" selectLockedCells="1"/>
  <mergeCells count="5">
    <mergeCell ref="B35:K35"/>
    <mergeCell ref="B24:K24"/>
    <mergeCell ref="B25:K25"/>
    <mergeCell ref="B33:K33"/>
    <mergeCell ref="B27:K27"/>
  </mergeCells>
  <phoneticPr fontId="0" type="noConversion"/>
  <printOptions horizontalCentered="1"/>
  <pageMargins left="0.19685039370078741" right="0.47244094488188981" top="0.86614173228346458" bottom="0.6692913385826772" header="0.15748031496062992" footer="0.15748031496062992"/>
  <pageSetup paperSize="9" scale="54" orientation="landscape" horizontalDpi="300" verticalDpi="300" r:id="rId1"/>
  <headerFooter alignWithMargins="0">
    <oddHeader>&amp;L&amp;G&amp;C&amp;8K025-V01-12</oddHeader>
    <oddFooter>&amp;L&amp;8Passatge de la Banca, 1-3
08002 Barcelona
ajuts.icec@gencat.cat</oddFooter>
  </headerFooter>
  <rowBreaks count="1" manualBreakCount="1">
    <brk id="21" max="16383" man="1"/>
  </rowBreak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0">
    <pageSetUpPr fitToPage="1"/>
  </sheetPr>
  <dimension ref="A2:L41"/>
  <sheetViews>
    <sheetView zoomScale="85" zoomScaleNormal="85" workbookViewId="0">
      <selection activeCell="D7" sqref="D7"/>
    </sheetView>
  </sheetViews>
  <sheetFormatPr defaultColWidth="11.42578125" defaultRowHeight="12.75" x14ac:dyDescent="0.2"/>
  <cols>
    <col min="1" max="1" width="6.85546875" style="6" customWidth="1"/>
    <col min="2" max="2" width="3.7109375" style="6" customWidth="1"/>
    <col min="3" max="3" width="26.85546875" style="6" customWidth="1"/>
    <col min="4" max="4" width="34.28515625" style="36" customWidth="1"/>
    <col min="5" max="5" width="2.7109375" style="6" customWidth="1"/>
    <col min="6" max="9" width="20.7109375" style="20" customWidth="1"/>
    <col min="10" max="11" width="20.7109375" style="20" hidden="1" customWidth="1"/>
    <col min="12" max="12" width="20.7109375" style="20" customWidth="1"/>
    <col min="13" max="16384" width="11.42578125" style="6"/>
  </cols>
  <sheetData>
    <row r="2" spans="1:12" ht="15.2" customHeight="1" thickBot="1" x14ac:dyDescent="0.3">
      <c r="A2" s="5"/>
      <c r="B2" s="5"/>
      <c r="C2" s="5"/>
      <c r="D2" s="46" t="s">
        <v>973</v>
      </c>
      <c r="E2" s="26"/>
    </row>
    <row r="3" spans="1:12" ht="24.75" customHeight="1" x14ac:dyDescent="0.25">
      <c r="B3" s="12"/>
      <c r="C3" s="12"/>
      <c r="D3" s="39"/>
      <c r="E3" s="26"/>
      <c r="F3" s="443">
        <f>Resum!D2</f>
        <v>0</v>
      </c>
      <c r="G3" s="443" t="str">
        <f>"Coproductora "&amp;
Resum!E2</f>
        <v>Coproductora 0</v>
      </c>
      <c r="H3" s="443" t="str">
        <f>"Coproductora "&amp;
Resum!F2</f>
        <v>Coproductora 0</v>
      </c>
      <c r="I3" s="443" t="str">
        <f>"Coproductora "&amp;
Resum!G2</f>
        <v>Coproductora 0</v>
      </c>
      <c r="J3" s="443" t="str">
        <f>"Coproductora "&amp;
Resum!H2</f>
        <v>Coproductora 0</v>
      </c>
      <c r="K3" s="443" t="str">
        <f>"Coproductora "&amp;
Resum!I2</f>
        <v>Coproductora 0</v>
      </c>
      <c r="L3" s="419" t="s">
        <v>1038</v>
      </c>
    </row>
    <row r="4" spans="1:12" ht="15.75" customHeight="1" thickBot="1" x14ac:dyDescent="0.3">
      <c r="A4" s="12" t="s">
        <v>420</v>
      </c>
      <c r="B4" s="12"/>
      <c r="C4" s="12"/>
      <c r="D4" s="39"/>
      <c r="E4" s="26"/>
      <c r="F4" s="439"/>
      <c r="G4" s="439"/>
      <c r="H4" s="439"/>
      <c r="I4" s="439"/>
      <c r="J4" s="439"/>
      <c r="K4" s="439"/>
      <c r="L4" s="420"/>
    </row>
    <row r="5" spans="1:12" ht="15.2" customHeight="1" x14ac:dyDescent="0.25">
      <c r="A5" s="72"/>
      <c r="B5" s="71" t="s">
        <v>241</v>
      </c>
      <c r="C5" s="74" t="s">
        <v>489</v>
      </c>
      <c r="D5" s="39"/>
      <c r="E5" s="26"/>
      <c r="F5" s="264">
        <f>SUM(F7:F14)</f>
        <v>0</v>
      </c>
      <c r="G5" s="264">
        <f>SUM(G7:G14)</f>
        <v>0</v>
      </c>
      <c r="H5" s="264">
        <f>SUM(H7:H14)</f>
        <v>0</v>
      </c>
      <c r="I5" s="264">
        <f t="shared" ref="I5:J5" si="0">SUM(I7:I14)</f>
        <v>0</v>
      </c>
      <c r="J5" s="264">
        <f t="shared" si="0"/>
        <v>0</v>
      </c>
      <c r="K5" s="264">
        <f t="shared" ref="K5:L5" si="1">SUM(K7:K14)</f>
        <v>0</v>
      </c>
      <c r="L5" s="264">
        <f t="shared" si="1"/>
        <v>0</v>
      </c>
    </row>
    <row r="6" spans="1:12" ht="3.75" customHeight="1" x14ac:dyDescent="0.25">
      <c r="A6" s="12"/>
      <c r="B6" s="12"/>
      <c r="C6" s="12"/>
      <c r="D6" s="39"/>
      <c r="E6" s="26"/>
      <c r="F6" s="266"/>
      <c r="G6" s="266"/>
      <c r="H6" s="266"/>
      <c r="I6" s="266"/>
      <c r="J6" s="266"/>
      <c r="K6" s="266"/>
      <c r="L6" s="266"/>
    </row>
    <row r="7" spans="1:12" ht="15.2" customHeight="1" x14ac:dyDescent="0.2">
      <c r="A7" s="146" t="s">
        <v>242</v>
      </c>
      <c r="B7" s="146"/>
      <c r="C7" s="146" t="s">
        <v>0</v>
      </c>
      <c r="D7" s="249"/>
      <c r="E7" s="26" t="s">
        <v>647</v>
      </c>
      <c r="F7" s="267"/>
      <c r="G7" s="267"/>
      <c r="H7" s="267"/>
      <c r="I7" s="267"/>
      <c r="J7" s="267"/>
      <c r="K7" s="267"/>
      <c r="L7" s="267"/>
    </row>
    <row r="8" spans="1:12" ht="15.2" customHeight="1" x14ac:dyDescent="0.2">
      <c r="A8" s="146" t="s">
        <v>243</v>
      </c>
      <c r="B8" s="146"/>
      <c r="C8" s="146" t="s">
        <v>0</v>
      </c>
      <c r="D8" s="250"/>
      <c r="E8" s="26" t="s">
        <v>647</v>
      </c>
      <c r="F8" s="267"/>
      <c r="G8" s="267"/>
      <c r="H8" s="267"/>
      <c r="I8" s="267"/>
      <c r="J8" s="267"/>
      <c r="K8" s="267"/>
      <c r="L8" s="267"/>
    </row>
    <row r="9" spans="1:12" ht="15.2" customHeight="1" x14ac:dyDescent="0.2">
      <c r="A9" s="146" t="s">
        <v>244</v>
      </c>
      <c r="B9" s="146"/>
      <c r="C9" s="146" t="s">
        <v>1</v>
      </c>
      <c r="D9" s="250"/>
      <c r="E9" s="26" t="s">
        <v>647</v>
      </c>
      <c r="F9" s="267"/>
      <c r="G9" s="267"/>
      <c r="H9" s="267"/>
      <c r="I9" s="267"/>
      <c r="J9" s="267"/>
      <c r="K9" s="267"/>
      <c r="L9" s="267"/>
    </row>
    <row r="10" spans="1:12" ht="15.2" customHeight="1" x14ac:dyDescent="0.2">
      <c r="A10" s="146" t="s">
        <v>245</v>
      </c>
      <c r="B10" s="146"/>
      <c r="C10" s="146" t="s">
        <v>2</v>
      </c>
      <c r="D10" s="250"/>
      <c r="E10" s="26" t="s">
        <v>647</v>
      </c>
      <c r="F10" s="267"/>
      <c r="G10" s="267"/>
      <c r="H10" s="267"/>
      <c r="I10" s="267"/>
      <c r="J10" s="267"/>
      <c r="K10" s="267"/>
      <c r="L10" s="267"/>
    </row>
    <row r="11" spans="1:12" ht="15.2" customHeight="1" x14ac:dyDescent="0.2">
      <c r="A11" s="146" t="s">
        <v>246</v>
      </c>
      <c r="B11" s="146"/>
      <c r="C11" s="146" t="s">
        <v>3</v>
      </c>
      <c r="D11" s="250"/>
      <c r="E11" s="26" t="s">
        <v>647</v>
      </c>
      <c r="F11" s="267"/>
      <c r="G11" s="267"/>
      <c r="H11" s="267"/>
      <c r="I11" s="267"/>
      <c r="J11" s="267"/>
      <c r="K11" s="267"/>
      <c r="L11" s="267"/>
    </row>
    <row r="12" spans="1:12" ht="15.2" customHeight="1" x14ac:dyDescent="0.2">
      <c r="A12" s="146" t="s">
        <v>247</v>
      </c>
      <c r="B12" s="146"/>
      <c r="C12" s="158" t="s">
        <v>4</v>
      </c>
      <c r="D12" s="250"/>
      <c r="E12" s="26" t="s">
        <v>647</v>
      </c>
      <c r="F12" s="267"/>
      <c r="G12" s="267"/>
      <c r="H12" s="267"/>
      <c r="I12" s="267"/>
      <c r="J12" s="267"/>
      <c r="K12" s="267"/>
      <c r="L12" s="267"/>
    </row>
    <row r="13" spans="1:12" ht="15.2" customHeight="1" x14ac:dyDescent="0.2">
      <c r="A13" s="146" t="s">
        <v>882</v>
      </c>
      <c r="B13" s="146"/>
      <c r="C13" s="250"/>
      <c r="D13" s="250"/>
      <c r="E13" s="26" t="s">
        <v>647</v>
      </c>
      <c r="F13" s="267"/>
      <c r="G13" s="267"/>
      <c r="H13" s="267"/>
      <c r="I13" s="267"/>
      <c r="J13" s="267"/>
      <c r="K13" s="267"/>
      <c r="L13" s="267"/>
    </row>
    <row r="14" spans="1:12" ht="15.2" customHeight="1" x14ac:dyDescent="0.2">
      <c r="A14" s="146" t="s">
        <v>883</v>
      </c>
      <c r="B14" s="146"/>
      <c r="C14" s="250"/>
      <c r="D14" s="250"/>
      <c r="E14" s="26" t="s">
        <v>647</v>
      </c>
      <c r="F14" s="267"/>
      <c r="G14" s="267"/>
      <c r="H14" s="267"/>
      <c r="I14" s="267"/>
      <c r="J14" s="267"/>
      <c r="K14" s="267"/>
      <c r="L14" s="267"/>
    </row>
    <row r="15" spans="1:12" s="66" customFormat="1" ht="15.2" customHeight="1" x14ac:dyDescent="0.25">
      <c r="A15" s="59"/>
      <c r="B15" s="59"/>
      <c r="C15" s="89"/>
      <c r="D15" s="89"/>
      <c r="E15" s="78"/>
      <c r="F15" s="130"/>
      <c r="G15" s="130"/>
      <c r="H15" s="130"/>
      <c r="I15" s="130"/>
      <c r="J15" s="130"/>
      <c r="K15" s="130"/>
      <c r="L15" s="130"/>
    </row>
    <row r="16" spans="1:12" ht="15.2" customHeight="1" x14ac:dyDescent="0.25">
      <c r="A16" s="12"/>
      <c r="B16" s="71" t="s">
        <v>248</v>
      </c>
      <c r="C16" s="74" t="s">
        <v>490</v>
      </c>
      <c r="D16" s="39"/>
      <c r="E16" s="26"/>
      <c r="F16" s="209">
        <f>SUM(F18:F24)</f>
        <v>0</v>
      </c>
      <c r="G16" s="209">
        <f>SUM(G18:G24)</f>
        <v>0</v>
      </c>
      <c r="H16" s="209">
        <f>SUM(H18:H24)</f>
        <v>0</v>
      </c>
      <c r="I16" s="209">
        <f t="shared" ref="I16:J16" si="2">SUM(I18:I24)</f>
        <v>0</v>
      </c>
      <c r="J16" s="209">
        <f t="shared" si="2"/>
        <v>0</v>
      </c>
      <c r="K16" s="209">
        <f t="shared" ref="K16:L16" si="3">SUM(K18:K24)</f>
        <v>0</v>
      </c>
      <c r="L16" s="209">
        <f t="shared" si="3"/>
        <v>0</v>
      </c>
    </row>
    <row r="17" spans="1:12" ht="6" customHeight="1" x14ac:dyDescent="0.25">
      <c r="A17" s="12"/>
      <c r="B17" s="12"/>
      <c r="C17" s="12"/>
      <c r="D17" s="47"/>
      <c r="E17" s="26"/>
      <c r="F17" s="268"/>
      <c r="G17" s="268"/>
      <c r="H17" s="268"/>
      <c r="I17" s="268"/>
      <c r="J17" s="268"/>
      <c r="K17" s="268"/>
      <c r="L17" s="268"/>
    </row>
    <row r="18" spans="1:12" ht="15.2" customHeight="1" x14ac:dyDescent="0.2">
      <c r="A18" s="146" t="s">
        <v>249</v>
      </c>
      <c r="B18" s="146"/>
      <c r="C18" s="146" t="s">
        <v>5</v>
      </c>
      <c r="D18" s="249"/>
      <c r="E18" s="26" t="s">
        <v>647</v>
      </c>
      <c r="F18" s="267"/>
      <c r="G18" s="267"/>
      <c r="H18" s="267"/>
      <c r="I18" s="267"/>
      <c r="J18" s="267"/>
      <c r="K18" s="267"/>
      <c r="L18" s="267"/>
    </row>
    <row r="19" spans="1:12" ht="15.2" customHeight="1" x14ac:dyDescent="0.2">
      <c r="A19" s="146" t="s">
        <v>250</v>
      </c>
      <c r="B19" s="146"/>
      <c r="C19" s="146" t="s">
        <v>6</v>
      </c>
      <c r="D19" s="249"/>
      <c r="E19" s="26" t="s">
        <v>647</v>
      </c>
      <c r="F19" s="267"/>
      <c r="G19" s="267"/>
      <c r="H19" s="267"/>
      <c r="I19" s="267"/>
      <c r="J19" s="267"/>
      <c r="K19" s="267"/>
      <c r="L19" s="267"/>
    </row>
    <row r="20" spans="1:12" ht="15.2" customHeight="1" x14ac:dyDescent="0.2">
      <c r="A20" s="146" t="s">
        <v>251</v>
      </c>
      <c r="B20" s="146"/>
      <c r="C20" s="146" t="s">
        <v>7</v>
      </c>
      <c r="D20" s="250"/>
      <c r="E20" s="26" t="s">
        <v>647</v>
      </c>
      <c r="F20" s="267"/>
      <c r="G20" s="267"/>
      <c r="H20" s="267"/>
      <c r="I20" s="267"/>
      <c r="J20" s="267"/>
      <c r="K20" s="267"/>
      <c r="L20" s="267"/>
    </row>
    <row r="21" spans="1:12" ht="15.2" customHeight="1" x14ac:dyDescent="0.2">
      <c r="A21" s="146" t="s">
        <v>252</v>
      </c>
      <c r="B21" s="146"/>
      <c r="C21" s="146" t="s">
        <v>8</v>
      </c>
      <c r="D21" s="250"/>
      <c r="E21" s="26" t="s">
        <v>647</v>
      </c>
      <c r="F21" s="267"/>
      <c r="G21" s="267"/>
      <c r="H21" s="267"/>
      <c r="I21" s="267"/>
      <c r="J21" s="267"/>
      <c r="K21" s="267"/>
      <c r="L21" s="267"/>
    </row>
    <row r="22" spans="1:12" ht="15.2" customHeight="1" x14ac:dyDescent="0.2">
      <c r="A22" s="146" t="s">
        <v>253</v>
      </c>
      <c r="B22" s="146"/>
      <c r="C22" s="146" t="s">
        <v>9</v>
      </c>
      <c r="D22" s="250"/>
      <c r="E22" s="26" t="s">
        <v>647</v>
      </c>
      <c r="F22" s="267"/>
      <c r="G22" s="267"/>
      <c r="H22" s="267"/>
      <c r="I22" s="267"/>
      <c r="J22" s="267"/>
      <c r="K22" s="267"/>
      <c r="L22" s="267"/>
    </row>
    <row r="23" spans="1:12" ht="15.2" customHeight="1" x14ac:dyDescent="0.2">
      <c r="A23" s="146" t="s">
        <v>254</v>
      </c>
      <c r="B23" s="146"/>
      <c r="C23" s="158" t="s">
        <v>10</v>
      </c>
      <c r="D23" s="250"/>
      <c r="E23" s="26" t="s">
        <v>647</v>
      </c>
      <c r="F23" s="267"/>
      <c r="G23" s="267"/>
      <c r="H23" s="267"/>
      <c r="I23" s="267"/>
      <c r="J23" s="267"/>
      <c r="K23" s="267"/>
      <c r="L23" s="267"/>
    </row>
    <row r="24" spans="1:12" ht="15.2" customHeight="1" x14ac:dyDescent="0.2">
      <c r="A24" s="146" t="s">
        <v>884</v>
      </c>
      <c r="B24" s="146"/>
      <c r="C24" s="250"/>
      <c r="D24" s="250"/>
      <c r="E24" s="26"/>
      <c r="F24" s="267"/>
      <c r="G24" s="267"/>
      <c r="H24" s="267"/>
      <c r="I24" s="267"/>
      <c r="J24" s="267"/>
      <c r="K24" s="267"/>
      <c r="L24" s="267"/>
    </row>
    <row r="25" spans="1:12" s="66" customFormat="1" ht="15.2" customHeight="1" x14ac:dyDescent="0.25">
      <c r="A25" s="59"/>
      <c r="B25" s="59"/>
      <c r="C25" s="89"/>
      <c r="D25" s="89"/>
      <c r="E25" s="78"/>
      <c r="F25" s="130"/>
      <c r="G25" s="130"/>
      <c r="H25" s="130"/>
      <c r="I25" s="130"/>
      <c r="J25" s="130"/>
      <c r="K25" s="130"/>
      <c r="L25" s="130"/>
    </row>
    <row r="26" spans="1:12" ht="15.2" customHeight="1" x14ac:dyDescent="0.25">
      <c r="A26" s="72"/>
      <c r="B26" s="71" t="s">
        <v>255</v>
      </c>
      <c r="C26" s="74" t="s">
        <v>500</v>
      </c>
      <c r="D26" s="39"/>
      <c r="E26" s="26"/>
      <c r="F26" s="209">
        <f>SUM(F28:F38)</f>
        <v>0</v>
      </c>
      <c r="G26" s="209">
        <f>SUM(G28:G38)</f>
        <v>0</v>
      </c>
      <c r="H26" s="209">
        <f>SUM(H28:H38)</f>
        <v>0</v>
      </c>
      <c r="I26" s="209">
        <f t="shared" ref="I26:J26" si="4">SUM(I28:I38)</f>
        <v>0</v>
      </c>
      <c r="J26" s="209">
        <f t="shared" si="4"/>
        <v>0</v>
      </c>
      <c r="K26" s="209">
        <f t="shared" ref="K26:L26" si="5">SUM(K28:K38)</f>
        <v>0</v>
      </c>
      <c r="L26" s="209">
        <f t="shared" si="5"/>
        <v>0</v>
      </c>
    </row>
    <row r="27" spans="1:12" ht="6" customHeight="1" x14ac:dyDescent="0.25">
      <c r="A27" s="12"/>
      <c r="B27" s="12"/>
      <c r="C27" s="12"/>
      <c r="D27" s="47"/>
      <c r="E27" s="26"/>
      <c r="F27" s="268"/>
      <c r="G27" s="268"/>
      <c r="H27" s="268"/>
      <c r="I27" s="268"/>
      <c r="J27" s="268"/>
      <c r="K27" s="268"/>
      <c r="L27" s="268"/>
    </row>
    <row r="28" spans="1:12" ht="15.2" customHeight="1" x14ac:dyDescent="0.2">
      <c r="A28" s="146" t="s">
        <v>256</v>
      </c>
      <c r="B28" s="146"/>
      <c r="C28" s="146" t="s">
        <v>11</v>
      </c>
      <c r="D28" s="250"/>
      <c r="E28" s="26" t="s">
        <v>647</v>
      </c>
      <c r="F28" s="267"/>
      <c r="G28" s="267"/>
      <c r="H28" s="267"/>
      <c r="I28" s="267"/>
      <c r="J28" s="267"/>
      <c r="K28" s="267"/>
      <c r="L28" s="267"/>
    </row>
    <row r="29" spans="1:12" ht="15.2" customHeight="1" x14ac:dyDescent="0.2">
      <c r="A29" s="146" t="s">
        <v>257</v>
      </c>
      <c r="B29" s="146"/>
      <c r="C29" s="146" t="s">
        <v>12</v>
      </c>
      <c r="D29" s="250"/>
      <c r="E29" s="26" t="s">
        <v>647</v>
      </c>
      <c r="F29" s="267"/>
      <c r="G29" s="267"/>
      <c r="H29" s="267"/>
      <c r="I29" s="267"/>
      <c r="J29" s="267"/>
      <c r="K29" s="267"/>
      <c r="L29" s="267"/>
    </row>
    <row r="30" spans="1:12" ht="15.2" customHeight="1" x14ac:dyDescent="0.2">
      <c r="A30" s="146" t="s">
        <v>258</v>
      </c>
      <c r="B30" s="146"/>
      <c r="C30" s="146" t="s">
        <v>13</v>
      </c>
      <c r="D30" s="250"/>
      <c r="E30" s="26" t="s">
        <v>647</v>
      </c>
      <c r="F30" s="267"/>
      <c r="G30" s="267"/>
      <c r="H30" s="267"/>
      <c r="I30" s="267"/>
      <c r="J30" s="267"/>
      <c r="K30" s="267"/>
      <c r="L30" s="267"/>
    </row>
    <row r="31" spans="1:12" ht="15.2" customHeight="1" x14ac:dyDescent="0.2">
      <c r="A31" s="146" t="s">
        <v>259</v>
      </c>
      <c r="B31" s="146"/>
      <c r="C31" s="250"/>
      <c r="D31" s="250"/>
      <c r="E31" s="26" t="s">
        <v>647</v>
      </c>
      <c r="F31" s="267"/>
      <c r="G31" s="267"/>
      <c r="H31" s="267"/>
      <c r="I31" s="267"/>
      <c r="J31" s="267"/>
      <c r="K31" s="267"/>
      <c r="L31" s="267"/>
    </row>
    <row r="32" spans="1:12" ht="15.2" customHeight="1" x14ac:dyDescent="0.2">
      <c r="A32" s="146" t="s">
        <v>260</v>
      </c>
      <c r="B32" s="146"/>
      <c r="C32" s="146" t="s">
        <v>14</v>
      </c>
      <c r="D32" s="250"/>
      <c r="E32" s="26" t="s">
        <v>647</v>
      </c>
      <c r="F32" s="267"/>
      <c r="G32" s="267"/>
      <c r="H32" s="267"/>
      <c r="I32" s="267"/>
      <c r="J32" s="267"/>
      <c r="K32" s="267"/>
      <c r="L32" s="267"/>
    </row>
    <row r="33" spans="1:12" ht="15.2" customHeight="1" x14ac:dyDescent="0.2">
      <c r="A33" s="146" t="s">
        <v>261</v>
      </c>
      <c r="B33" s="146"/>
      <c r="C33" s="146" t="s">
        <v>15</v>
      </c>
      <c r="D33" s="250"/>
      <c r="E33" s="26" t="s">
        <v>647</v>
      </c>
      <c r="F33" s="267"/>
      <c r="G33" s="267"/>
      <c r="H33" s="267"/>
      <c r="I33" s="267"/>
      <c r="J33" s="267"/>
      <c r="K33" s="267"/>
      <c r="L33" s="267"/>
    </row>
    <row r="34" spans="1:12" ht="15.2" customHeight="1" x14ac:dyDescent="0.2">
      <c r="A34" s="146" t="s">
        <v>262</v>
      </c>
      <c r="B34" s="146"/>
      <c r="C34" s="146" t="s">
        <v>16</v>
      </c>
      <c r="D34" s="250"/>
      <c r="E34" s="26" t="s">
        <v>647</v>
      </c>
      <c r="F34" s="267"/>
      <c r="G34" s="267"/>
      <c r="H34" s="267"/>
      <c r="I34" s="267"/>
      <c r="J34" s="267"/>
      <c r="K34" s="267"/>
      <c r="L34" s="267"/>
    </row>
    <row r="35" spans="1:12" ht="15.2" customHeight="1" x14ac:dyDescent="0.2">
      <c r="A35" s="146" t="s">
        <v>263</v>
      </c>
      <c r="B35" s="146"/>
      <c r="C35" s="146" t="s">
        <v>735</v>
      </c>
      <c r="D35" s="250"/>
      <c r="E35" s="26" t="s">
        <v>647</v>
      </c>
      <c r="F35" s="267"/>
      <c r="G35" s="267"/>
      <c r="H35" s="267"/>
      <c r="I35" s="267"/>
      <c r="J35" s="267"/>
      <c r="K35" s="267"/>
      <c r="L35" s="267"/>
    </row>
    <row r="36" spans="1:12" ht="15.2" customHeight="1" x14ac:dyDescent="0.2">
      <c r="A36" s="146" t="s">
        <v>885</v>
      </c>
      <c r="B36" s="146"/>
      <c r="C36" s="146" t="s">
        <v>980</v>
      </c>
      <c r="D36" s="250"/>
      <c r="E36" s="26" t="s">
        <v>647</v>
      </c>
      <c r="F36" s="267"/>
      <c r="G36" s="267"/>
      <c r="H36" s="267"/>
      <c r="I36" s="267"/>
      <c r="J36" s="267"/>
      <c r="K36" s="267"/>
      <c r="L36" s="267"/>
    </row>
    <row r="37" spans="1:12" ht="15.2" customHeight="1" x14ac:dyDescent="0.2">
      <c r="A37" s="146" t="s">
        <v>982</v>
      </c>
      <c r="B37" s="146"/>
      <c r="C37" s="146" t="s">
        <v>981</v>
      </c>
      <c r="D37" s="250"/>
      <c r="E37" s="26" t="s">
        <v>647</v>
      </c>
      <c r="F37" s="267"/>
      <c r="G37" s="267"/>
      <c r="H37" s="267"/>
      <c r="I37" s="267"/>
      <c r="J37" s="267"/>
      <c r="K37" s="267"/>
      <c r="L37" s="267"/>
    </row>
    <row r="38" spans="1:12" ht="15.2" customHeight="1" thickBot="1" x14ac:dyDescent="0.25">
      <c r="A38" s="146" t="s">
        <v>983</v>
      </c>
      <c r="B38" s="146"/>
      <c r="C38" s="250"/>
      <c r="D38" s="250"/>
      <c r="E38" s="26" t="s">
        <v>647</v>
      </c>
      <c r="F38" s="269"/>
      <c r="G38" s="269"/>
      <c r="H38" s="269"/>
      <c r="I38" s="269"/>
      <c r="J38" s="269"/>
      <c r="K38" s="269"/>
      <c r="L38" s="269"/>
    </row>
    <row r="39" spans="1:12" ht="29.25" customHeight="1" thickBot="1" x14ac:dyDescent="0.3">
      <c r="A39" s="5"/>
      <c r="B39" s="5"/>
      <c r="C39" s="5"/>
      <c r="D39" s="18" t="s">
        <v>732</v>
      </c>
      <c r="E39" s="26" t="s">
        <v>647</v>
      </c>
      <c r="F39" s="202">
        <f>F5+F16+F26</f>
        <v>0</v>
      </c>
      <c r="G39" s="202">
        <f>G5+G16+G26</f>
        <v>0</v>
      </c>
      <c r="H39" s="189">
        <f>H5+H16+H26</f>
        <v>0</v>
      </c>
      <c r="I39" s="189">
        <f t="shared" ref="I39:J39" si="6">I5+I16+I26</f>
        <v>0</v>
      </c>
      <c r="J39" s="189">
        <f t="shared" si="6"/>
        <v>0</v>
      </c>
      <c r="K39" s="189">
        <f t="shared" ref="K39:L39" si="7">K5+K16+K26</f>
        <v>0</v>
      </c>
      <c r="L39" s="189">
        <f t="shared" si="7"/>
        <v>0</v>
      </c>
    </row>
    <row r="40" spans="1:12" ht="15.2" customHeight="1" x14ac:dyDescent="0.2">
      <c r="A40" s="5"/>
      <c r="B40" s="5"/>
      <c r="C40" s="5"/>
      <c r="E40" s="26"/>
      <c r="F40" s="33"/>
      <c r="G40" s="33"/>
      <c r="H40" s="33"/>
      <c r="I40" s="33"/>
      <c r="J40" s="33"/>
      <c r="K40" s="33"/>
      <c r="L40" s="33"/>
    </row>
    <row r="41" spans="1:12" ht="15.2" customHeight="1" x14ac:dyDescent="0.2">
      <c r="A41" s="5"/>
      <c r="B41" s="5"/>
      <c r="C41" s="5"/>
      <c r="E41" s="26"/>
      <c r="F41" s="33"/>
      <c r="G41" s="33"/>
      <c r="H41" s="33"/>
      <c r="I41" s="33"/>
      <c r="J41" s="33"/>
      <c r="K41" s="33"/>
      <c r="L41" s="33"/>
    </row>
  </sheetData>
  <sheetProtection algorithmName="SHA-512" hashValue="r4IGRh4GAflUU2iNl/8CGLlwme81trtS1SPazgByIhfKjjMO3oObpwK1Qf++rQyyk3bthhHmHh0w1YnyowR2zQ==" saltValue="8jvdSojADXD8ECnmjW6/ng==" spinCount="100000" sheet="1" selectLockedCells="1"/>
  <mergeCells count="7">
    <mergeCell ref="K3:K4"/>
    <mergeCell ref="L3:L4"/>
    <mergeCell ref="F3:F4"/>
    <mergeCell ref="G3:G4"/>
    <mergeCell ref="H3:H4"/>
    <mergeCell ref="I3:I4"/>
    <mergeCell ref="J3:J4"/>
  </mergeCells>
  <phoneticPr fontId="0" type="noConversion"/>
  <printOptions horizontalCentered="1" verticalCentered="1"/>
  <pageMargins left="0.43307086614173229" right="0.47244094488188981" top="0.59" bottom="0.43" header="0.2" footer="0.27"/>
  <pageSetup paperSize="9" scale="64" firstPageNumber="18" fitToHeight="0" orientation="landscape" useFirstPageNumber="1" horizontalDpi="300" verticalDpi="300" r:id="rId1"/>
  <headerFooter alignWithMargins="0">
    <oddHeader>&amp;L&amp;G&amp;C&amp;8K025-V01-12</oddHeader>
    <oddFooter>&amp;L&amp;8Passatge de la Banca, 1-3
08002 Barcelona
ajuts.icec@gencat.cat&amp;R&amp;P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1">
    <pageSetUpPr fitToPage="1"/>
  </sheetPr>
  <dimension ref="A1:L50"/>
  <sheetViews>
    <sheetView zoomScale="85" zoomScaleNormal="85" workbookViewId="0">
      <selection activeCell="H11" sqref="H11"/>
    </sheetView>
  </sheetViews>
  <sheetFormatPr defaultColWidth="11.42578125" defaultRowHeight="12.75" x14ac:dyDescent="0.2"/>
  <cols>
    <col min="1" max="1" width="6.85546875" style="6" customWidth="1"/>
    <col min="2" max="2" width="3.7109375" style="6" customWidth="1"/>
    <col min="3" max="3" width="25.42578125" style="6" customWidth="1"/>
    <col min="4" max="4" width="30.140625" style="36" customWidth="1"/>
    <col min="5" max="5" width="2.7109375" style="6" customWidth="1"/>
    <col min="6" max="9" width="20.7109375" style="20" customWidth="1"/>
    <col min="10" max="11" width="20.7109375" style="20" hidden="1" customWidth="1"/>
    <col min="12" max="12" width="20.7109375" style="20" customWidth="1"/>
    <col min="13" max="16384" width="11.42578125" style="6"/>
  </cols>
  <sheetData>
    <row r="1" spans="1:12" ht="13.5" thickBot="1" x14ac:dyDescent="0.25"/>
    <row r="2" spans="1:12" ht="15.2" customHeight="1" x14ac:dyDescent="0.25">
      <c r="A2" s="5"/>
      <c r="B2" s="5"/>
      <c r="C2" s="5"/>
      <c r="D2" s="18" t="s">
        <v>974</v>
      </c>
      <c r="E2" s="26"/>
      <c r="F2" s="443">
        <f>Resum!D2</f>
        <v>0</v>
      </c>
      <c r="G2" s="443" t="str">
        <f>"Coproductora "&amp;
Resum!E2</f>
        <v>Coproductora 0</v>
      </c>
      <c r="H2" s="443" t="str">
        <f>"Coproductora "&amp;
Resum!F2</f>
        <v>Coproductora 0</v>
      </c>
      <c r="I2" s="443" t="str">
        <f>"Coproductora "&amp;
Resum!G2</f>
        <v>Coproductora 0</v>
      </c>
      <c r="J2" s="443" t="str">
        <f>"Coproductora "&amp;
Resum!H2</f>
        <v>Coproductora 0</v>
      </c>
      <c r="K2" s="443" t="str">
        <f>"Coproductora "&amp;
Resum!I2</f>
        <v>Coproductora 0</v>
      </c>
      <c r="L2" s="419" t="s">
        <v>1038</v>
      </c>
    </row>
    <row r="3" spans="1:12" ht="15.2" customHeight="1" thickBot="1" x14ac:dyDescent="0.3">
      <c r="A3" s="12" t="s">
        <v>462</v>
      </c>
      <c r="B3" s="12"/>
      <c r="C3" s="12"/>
      <c r="D3" s="39"/>
      <c r="E3" s="26"/>
      <c r="F3" s="439"/>
      <c r="G3" s="439"/>
      <c r="H3" s="439"/>
      <c r="I3" s="439"/>
      <c r="J3" s="439"/>
      <c r="K3" s="439"/>
      <c r="L3" s="420"/>
    </row>
    <row r="4" spans="1:12" ht="15.2" customHeight="1" x14ac:dyDescent="0.25">
      <c r="A4" s="72"/>
      <c r="B4" s="71" t="s">
        <v>424</v>
      </c>
      <c r="C4" s="74" t="s">
        <v>609</v>
      </c>
      <c r="D4" s="39"/>
      <c r="E4" s="26"/>
      <c r="F4" s="209">
        <f>SUM(F6:F11)</f>
        <v>0</v>
      </c>
      <c r="G4" s="209">
        <f>SUM(G6:G11)</f>
        <v>0</v>
      </c>
      <c r="H4" s="209">
        <f>SUM(H6:H11)</f>
        <v>0</v>
      </c>
      <c r="I4" s="209">
        <f t="shared" ref="I4:J4" si="0">SUM(I6:I11)</f>
        <v>0</v>
      </c>
      <c r="J4" s="209">
        <f t="shared" si="0"/>
        <v>0</v>
      </c>
      <c r="K4" s="209">
        <f t="shared" ref="K4:L4" si="1">SUM(K6:K11)</f>
        <v>0</v>
      </c>
      <c r="L4" s="209">
        <f t="shared" si="1"/>
        <v>0</v>
      </c>
    </row>
    <row r="5" spans="1:12" ht="5.25" customHeight="1" x14ac:dyDescent="0.25">
      <c r="A5" s="12"/>
      <c r="B5" s="13"/>
      <c r="C5" s="16"/>
      <c r="D5" s="39"/>
      <c r="E5" s="26"/>
      <c r="F5" s="266"/>
      <c r="G5" s="266"/>
      <c r="H5" s="266"/>
      <c r="I5" s="266"/>
      <c r="J5" s="266"/>
      <c r="K5" s="266"/>
      <c r="L5" s="266"/>
    </row>
    <row r="6" spans="1:12" ht="15.2" customHeight="1" x14ac:dyDescent="0.2">
      <c r="A6" s="146" t="s">
        <v>425</v>
      </c>
      <c r="B6" s="146"/>
      <c r="C6" s="146" t="s">
        <v>17</v>
      </c>
      <c r="D6" s="249"/>
      <c r="E6" s="26" t="s">
        <v>647</v>
      </c>
      <c r="F6" s="267"/>
      <c r="G6" s="267"/>
      <c r="H6" s="267"/>
      <c r="I6" s="267"/>
      <c r="J6" s="267"/>
      <c r="K6" s="267"/>
      <c r="L6" s="267"/>
    </row>
    <row r="7" spans="1:12" ht="15.2" customHeight="1" x14ac:dyDescent="0.2">
      <c r="A7" s="146" t="s">
        <v>426</v>
      </c>
      <c r="B7" s="146"/>
      <c r="C7" s="146" t="s">
        <v>18</v>
      </c>
      <c r="D7" s="250"/>
      <c r="E7" s="26" t="s">
        <v>647</v>
      </c>
      <c r="F7" s="267"/>
      <c r="G7" s="267"/>
      <c r="H7" s="267"/>
      <c r="I7" s="267"/>
      <c r="J7" s="267"/>
      <c r="K7" s="267"/>
      <c r="L7" s="267"/>
    </row>
    <row r="8" spans="1:12" ht="15.2" customHeight="1" x14ac:dyDescent="0.2">
      <c r="A8" s="146" t="s">
        <v>427</v>
      </c>
      <c r="B8" s="146"/>
      <c r="C8" s="146" t="s">
        <v>19</v>
      </c>
      <c r="D8" s="250"/>
      <c r="E8" s="26" t="s">
        <v>647</v>
      </c>
      <c r="F8" s="267"/>
      <c r="G8" s="267"/>
      <c r="H8" s="267"/>
      <c r="I8" s="267"/>
      <c r="J8" s="267"/>
      <c r="K8" s="267"/>
      <c r="L8" s="267"/>
    </row>
    <row r="9" spans="1:12" ht="15.2" customHeight="1" x14ac:dyDescent="0.2">
      <c r="A9" s="146" t="s">
        <v>428</v>
      </c>
      <c r="B9" s="146"/>
      <c r="C9" s="146" t="s">
        <v>975</v>
      </c>
      <c r="D9" s="250"/>
      <c r="E9" s="26" t="s">
        <v>647</v>
      </c>
      <c r="F9" s="267"/>
      <c r="G9" s="267"/>
      <c r="H9" s="267"/>
      <c r="I9" s="267"/>
      <c r="J9" s="267"/>
      <c r="K9" s="267"/>
      <c r="L9" s="267"/>
    </row>
    <row r="10" spans="1:12" ht="15.2" customHeight="1" x14ac:dyDescent="0.2">
      <c r="A10" s="146" t="s">
        <v>429</v>
      </c>
      <c r="B10" s="146"/>
      <c r="C10" s="146" t="s">
        <v>20</v>
      </c>
      <c r="D10" s="250"/>
      <c r="E10" s="26" t="s">
        <v>647</v>
      </c>
      <c r="F10" s="267"/>
      <c r="G10" s="267"/>
      <c r="H10" s="267"/>
      <c r="I10" s="267"/>
      <c r="J10" s="267"/>
      <c r="K10" s="267"/>
      <c r="L10" s="267"/>
    </row>
    <row r="11" spans="1:12" ht="15" x14ac:dyDescent="0.2">
      <c r="A11" s="146" t="s">
        <v>948</v>
      </c>
      <c r="B11" s="146"/>
      <c r="C11" s="250"/>
      <c r="D11" s="250"/>
      <c r="E11" s="26" t="s">
        <v>647</v>
      </c>
      <c r="F11" s="267"/>
      <c r="G11" s="267"/>
      <c r="H11" s="267"/>
      <c r="I11" s="267"/>
      <c r="J11" s="267"/>
      <c r="K11" s="267"/>
      <c r="L11" s="267"/>
    </row>
    <row r="12" spans="1:12" s="66" customFormat="1" ht="15" x14ac:dyDescent="0.25">
      <c r="A12" s="59"/>
      <c r="B12" s="59"/>
      <c r="C12" s="89"/>
      <c r="D12" s="89"/>
      <c r="E12" s="78"/>
      <c r="F12" s="130"/>
      <c r="G12" s="130"/>
      <c r="H12" s="130"/>
      <c r="I12" s="130"/>
      <c r="J12" s="130"/>
      <c r="K12" s="130"/>
      <c r="L12" s="130"/>
    </row>
    <row r="13" spans="1:12" ht="15.2" customHeight="1" x14ac:dyDescent="0.25">
      <c r="A13" s="72"/>
      <c r="B13" s="71" t="s">
        <v>430</v>
      </c>
      <c r="C13" s="74" t="s">
        <v>460</v>
      </c>
      <c r="D13" s="39"/>
      <c r="E13" s="26"/>
      <c r="F13" s="209">
        <f>SUM(F15:F21)</f>
        <v>0</v>
      </c>
      <c r="G13" s="209">
        <f>SUM(G15:G21)</f>
        <v>0</v>
      </c>
      <c r="H13" s="209">
        <f>SUM(H15:H21)</f>
        <v>0</v>
      </c>
      <c r="I13" s="209">
        <f t="shared" ref="I13:J13" si="2">SUM(I15:I21)</f>
        <v>0</v>
      </c>
      <c r="J13" s="209">
        <f t="shared" si="2"/>
        <v>0</v>
      </c>
      <c r="K13" s="209">
        <f t="shared" ref="K13:L13" si="3">SUM(K15:K21)</f>
        <v>0</v>
      </c>
      <c r="L13" s="209">
        <f t="shared" si="3"/>
        <v>0</v>
      </c>
    </row>
    <row r="14" spans="1:12" ht="3.75" customHeight="1" x14ac:dyDescent="0.25">
      <c r="A14" s="12"/>
      <c r="B14" s="12"/>
      <c r="C14" s="12"/>
      <c r="D14" s="39"/>
      <c r="E14" s="26"/>
      <c r="F14" s="268"/>
      <c r="G14" s="268"/>
      <c r="H14" s="268"/>
      <c r="I14" s="268"/>
      <c r="J14" s="268"/>
      <c r="K14" s="268"/>
      <c r="L14" s="268"/>
    </row>
    <row r="15" spans="1:12" ht="15.2" customHeight="1" x14ac:dyDescent="0.2">
      <c r="A15" s="146" t="s">
        <v>431</v>
      </c>
      <c r="B15" s="146"/>
      <c r="C15" s="146" t="s">
        <v>21</v>
      </c>
      <c r="D15" s="249"/>
      <c r="E15" s="26" t="s">
        <v>647</v>
      </c>
      <c r="F15" s="267"/>
      <c r="G15" s="267"/>
      <c r="H15" s="267"/>
      <c r="I15" s="267"/>
      <c r="J15" s="267"/>
      <c r="K15" s="267"/>
      <c r="L15" s="267"/>
    </row>
    <row r="16" spans="1:12" ht="15.2" customHeight="1" x14ac:dyDescent="0.2">
      <c r="A16" s="146" t="s">
        <v>432</v>
      </c>
      <c r="B16" s="146"/>
      <c r="C16" s="146" t="s">
        <v>22</v>
      </c>
      <c r="D16" s="250"/>
      <c r="E16" s="26" t="s">
        <v>647</v>
      </c>
      <c r="F16" s="267"/>
      <c r="G16" s="267"/>
      <c r="H16" s="267"/>
      <c r="I16" s="267"/>
      <c r="J16" s="267"/>
      <c r="K16" s="267"/>
      <c r="L16" s="267"/>
    </row>
    <row r="17" spans="1:12" ht="15.2" customHeight="1" x14ac:dyDescent="0.2">
      <c r="A17" s="146" t="s">
        <v>433</v>
      </c>
      <c r="B17" s="146"/>
      <c r="C17" s="146" t="s">
        <v>23</v>
      </c>
      <c r="D17" s="250"/>
      <c r="E17" s="26" t="s">
        <v>647</v>
      </c>
      <c r="F17" s="267"/>
      <c r="G17" s="267"/>
      <c r="H17" s="267"/>
      <c r="I17" s="267"/>
      <c r="J17" s="267"/>
      <c r="K17" s="267"/>
      <c r="L17" s="267"/>
    </row>
    <row r="18" spans="1:12" ht="15.2" customHeight="1" x14ac:dyDescent="0.2">
      <c r="A18" s="146" t="s">
        <v>434</v>
      </c>
      <c r="B18" s="146"/>
      <c r="C18" s="146" t="s">
        <v>976</v>
      </c>
      <c r="D18" s="250"/>
      <c r="E18" s="26" t="s">
        <v>647</v>
      </c>
      <c r="F18" s="267"/>
      <c r="G18" s="267"/>
      <c r="H18" s="267"/>
      <c r="I18" s="267"/>
      <c r="J18" s="267"/>
      <c r="K18" s="267"/>
      <c r="L18" s="267"/>
    </row>
    <row r="19" spans="1:12" ht="15.2" customHeight="1" x14ac:dyDescent="0.2">
      <c r="A19" s="146" t="s">
        <v>435</v>
      </c>
      <c r="B19" s="146"/>
      <c r="C19" s="146" t="s">
        <v>24</v>
      </c>
      <c r="D19" s="250"/>
      <c r="E19" s="26" t="s">
        <v>647</v>
      </c>
      <c r="F19" s="267"/>
      <c r="G19" s="267"/>
      <c r="H19" s="267"/>
      <c r="I19" s="267"/>
      <c r="J19" s="267"/>
      <c r="K19" s="267"/>
      <c r="L19" s="267"/>
    </row>
    <row r="20" spans="1:12" ht="15.2" customHeight="1" x14ac:dyDescent="0.2">
      <c r="A20" s="146" t="s">
        <v>436</v>
      </c>
      <c r="B20" s="146"/>
      <c r="C20" s="146" t="s">
        <v>25</v>
      </c>
      <c r="D20" s="250"/>
      <c r="E20" s="26" t="s">
        <v>647</v>
      </c>
      <c r="F20" s="267"/>
      <c r="G20" s="267"/>
      <c r="H20" s="267"/>
      <c r="I20" s="267"/>
      <c r="J20" s="267"/>
      <c r="K20" s="267"/>
      <c r="L20" s="267"/>
    </row>
    <row r="21" spans="1:12" ht="15" x14ac:dyDescent="0.2">
      <c r="A21" s="146" t="s">
        <v>949</v>
      </c>
      <c r="B21" s="146"/>
      <c r="C21" s="250"/>
      <c r="D21" s="250"/>
      <c r="E21" s="26" t="s">
        <v>647</v>
      </c>
      <c r="F21" s="267"/>
      <c r="G21" s="267"/>
      <c r="H21" s="267"/>
      <c r="I21" s="267"/>
      <c r="J21" s="267"/>
      <c r="K21" s="267"/>
      <c r="L21" s="267"/>
    </row>
    <row r="22" spans="1:12" s="66" customFormat="1" ht="15" x14ac:dyDescent="0.25">
      <c r="A22" s="59"/>
      <c r="B22" s="59"/>
      <c r="C22" s="89"/>
      <c r="D22" s="89"/>
      <c r="E22" s="78"/>
      <c r="F22" s="130"/>
      <c r="G22" s="130"/>
      <c r="H22" s="130"/>
      <c r="I22" s="130"/>
      <c r="J22" s="130"/>
      <c r="K22" s="130"/>
      <c r="L22" s="130"/>
    </row>
    <row r="23" spans="1:12" ht="15.2" customHeight="1" x14ac:dyDescent="0.25">
      <c r="A23" s="72"/>
      <c r="B23" s="71" t="s">
        <v>437</v>
      </c>
      <c r="C23" s="74" t="s">
        <v>461</v>
      </c>
      <c r="D23" s="39"/>
      <c r="E23" s="26"/>
      <c r="F23" s="209">
        <f>SUM(F25:F47)</f>
        <v>0</v>
      </c>
      <c r="G23" s="209">
        <f>SUM(G25:G47)</f>
        <v>0</v>
      </c>
      <c r="H23" s="209">
        <f>SUM(H25:H47)</f>
        <v>0</v>
      </c>
      <c r="I23" s="209">
        <f t="shared" ref="I23:J23" si="4">SUM(I25:I47)</f>
        <v>0</v>
      </c>
      <c r="J23" s="209">
        <f t="shared" si="4"/>
        <v>0</v>
      </c>
      <c r="K23" s="209">
        <f t="shared" ref="K23:L23" si="5">SUM(K25:K47)</f>
        <v>0</v>
      </c>
      <c r="L23" s="209">
        <f t="shared" si="5"/>
        <v>0</v>
      </c>
    </row>
    <row r="24" spans="1:12" ht="5.25" customHeight="1" x14ac:dyDescent="0.25">
      <c r="A24" s="12"/>
      <c r="B24" s="12"/>
      <c r="C24" s="12"/>
      <c r="D24" s="39"/>
      <c r="E24" s="26"/>
      <c r="F24" s="268"/>
      <c r="G24" s="268"/>
      <c r="H24" s="268"/>
      <c r="I24" s="268"/>
      <c r="J24" s="268"/>
      <c r="K24" s="268"/>
      <c r="L24" s="268"/>
    </row>
    <row r="25" spans="1:12" ht="15.2" customHeight="1" x14ac:dyDescent="0.2">
      <c r="A25" s="146" t="s">
        <v>438</v>
      </c>
      <c r="B25" s="146"/>
      <c r="C25" s="146" t="s">
        <v>26</v>
      </c>
      <c r="D25" s="249"/>
      <c r="E25" s="26" t="s">
        <v>647</v>
      </c>
      <c r="F25" s="267"/>
      <c r="G25" s="267"/>
      <c r="H25" s="267"/>
      <c r="I25" s="267"/>
      <c r="J25" s="267"/>
      <c r="K25" s="267"/>
      <c r="L25" s="267"/>
    </row>
    <row r="26" spans="1:12" ht="15.2" customHeight="1" x14ac:dyDescent="0.2">
      <c r="A26" s="146" t="s">
        <v>439</v>
      </c>
      <c r="B26" s="146"/>
      <c r="C26" s="146" t="s">
        <v>27</v>
      </c>
      <c r="D26" s="250"/>
      <c r="E26" s="26" t="s">
        <v>647</v>
      </c>
      <c r="F26" s="267"/>
      <c r="G26" s="267"/>
      <c r="H26" s="267"/>
      <c r="I26" s="267"/>
      <c r="J26" s="267"/>
      <c r="K26" s="267"/>
      <c r="L26" s="267"/>
    </row>
    <row r="27" spans="1:12" ht="15.2" customHeight="1" x14ac:dyDescent="0.2">
      <c r="A27" s="146" t="s">
        <v>440</v>
      </c>
      <c r="B27" s="146"/>
      <c r="C27" s="146" t="s">
        <v>28</v>
      </c>
      <c r="D27" s="250"/>
      <c r="E27" s="26" t="s">
        <v>647</v>
      </c>
      <c r="F27" s="267"/>
      <c r="G27" s="267"/>
      <c r="H27" s="267"/>
      <c r="I27" s="267"/>
      <c r="J27" s="267"/>
      <c r="K27" s="267"/>
      <c r="L27" s="267"/>
    </row>
    <row r="28" spans="1:12" ht="15.2" customHeight="1" x14ac:dyDescent="0.2">
      <c r="A28" s="146" t="s">
        <v>441</v>
      </c>
      <c r="B28" s="146"/>
      <c r="C28" s="146" t="s">
        <v>29</v>
      </c>
      <c r="D28" s="250"/>
      <c r="E28" s="26" t="s">
        <v>647</v>
      </c>
      <c r="F28" s="267"/>
      <c r="G28" s="267"/>
      <c r="H28" s="267"/>
      <c r="I28" s="267"/>
      <c r="J28" s="267"/>
      <c r="K28" s="267"/>
      <c r="L28" s="267"/>
    </row>
    <row r="29" spans="1:12" ht="15.2" customHeight="1" x14ac:dyDescent="0.2">
      <c r="A29" s="146" t="s">
        <v>442</v>
      </c>
      <c r="B29" s="146"/>
      <c r="C29" s="146" t="s">
        <v>34</v>
      </c>
      <c r="D29" s="250"/>
      <c r="E29" s="26" t="s">
        <v>647</v>
      </c>
      <c r="F29" s="267"/>
      <c r="G29" s="267"/>
      <c r="H29" s="267"/>
      <c r="I29" s="267"/>
      <c r="J29" s="267"/>
      <c r="K29" s="267"/>
      <c r="L29" s="267"/>
    </row>
    <row r="30" spans="1:12" ht="15.2" customHeight="1" x14ac:dyDescent="0.2">
      <c r="A30" s="146" t="s">
        <v>443</v>
      </c>
      <c r="B30" s="146"/>
      <c r="C30" s="146" t="s">
        <v>984</v>
      </c>
      <c r="D30" s="250"/>
      <c r="E30" s="26" t="s">
        <v>647</v>
      </c>
      <c r="F30" s="267"/>
      <c r="G30" s="267"/>
      <c r="H30" s="267"/>
      <c r="I30" s="267"/>
      <c r="J30" s="267"/>
      <c r="K30" s="267"/>
      <c r="L30" s="267"/>
    </row>
    <row r="31" spans="1:12" ht="15.2" customHeight="1" x14ac:dyDescent="0.2">
      <c r="A31" s="146" t="s">
        <v>444</v>
      </c>
      <c r="B31" s="146"/>
      <c r="C31" s="146" t="s">
        <v>985</v>
      </c>
      <c r="D31" s="250"/>
      <c r="E31" s="26" t="s">
        <v>647</v>
      </c>
      <c r="F31" s="267"/>
      <c r="G31" s="267"/>
      <c r="H31" s="267"/>
      <c r="I31" s="267"/>
      <c r="J31" s="267"/>
      <c r="K31" s="267"/>
      <c r="L31" s="267"/>
    </row>
    <row r="32" spans="1:12" ht="15.2" customHeight="1" x14ac:dyDescent="0.2">
      <c r="A32" s="146" t="s">
        <v>445</v>
      </c>
      <c r="B32" s="146"/>
      <c r="C32" s="146" t="s">
        <v>986</v>
      </c>
      <c r="D32" s="250"/>
      <c r="E32" s="26" t="s">
        <v>647</v>
      </c>
      <c r="F32" s="267"/>
      <c r="G32" s="267"/>
      <c r="H32" s="267"/>
      <c r="I32" s="267"/>
      <c r="J32" s="267"/>
      <c r="K32" s="267"/>
      <c r="L32" s="267"/>
    </row>
    <row r="33" spans="1:12" ht="15.2" customHeight="1" x14ac:dyDescent="0.2">
      <c r="A33" s="146" t="s">
        <v>446</v>
      </c>
      <c r="B33" s="146"/>
      <c r="C33" s="146" t="s">
        <v>35</v>
      </c>
      <c r="D33" s="250"/>
      <c r="E33" s="26" t="s">
        <v>647</v>
      </c>
      <c r="F33" s="267"/>
      <c r="G33" s="267"/>
      <c r="H33" s="267"/>
      <c r="I33" s="267"/>
      <c r="J33" s="267"/>
      <c r="K33" s="267"/>
      <c r="L33" s="267"/>
    </row>
    <row r="34" spans="1:12" ht="15.2" customHeight="1" x14ac:dyDescent="0.2">
      <c r="A34" s="146" t="s">
        <v>447</v>
      </c>
      <c r="B34" s="146"/>
      <c r="C34" s="146" t="s">
        <v>30</v>
      </c>
      <c r="D34" s="250"/>
      <c r="E34" s="26" t="s">
        <v>647</v>
      </c>
      <c r="F34" s="267"/>
      <c r="G34" s="267"/>
      <c r="H34" s="267"/>
      <c r="I34" s="267"/>
      <c r="J34" s="267"/>
      <c r="K34" s="267"/>
      <c r="L34" s="267"/>
    </row>
    <row r="35" spans="1:12" ht="15.2" customHeight="1" x14ac:dyDescent="0.2">
      <c r="A35" s="146" t="s">
        <v>448</v>
      </c>
      <c r="B35" s="146"/>
      <c r="C35" s="146" t="s">
        <v>31</v>
      </c>
      <c r="D35" s="250"/>
      <c r="E35" s="26" t="s">
        <v>647</v>
      </c>
      <c r="F35" s="267"/>
      <c r="G35" s="267"/>
      <c r="H35" s="267"/>
      <c r="I35" s="267"/>
      <c r="J35" s="267"/>
      <c r="K35" s="267"/>
      <c r="L35" s="267"/>
    </row>
    <row r="36" spans="1:12" ht="15.2" customHeight="1" x14ac:dyDescent="0.2">
      <c r="A36" s="146" t="s">
        <v>449</v>
      </c>
      <c r="B36" s="146"/>
      <c r="C36" s="146" t="s">
        <v>32</v>
      </c>
      <c r="D36" s="250"/>
      <c r="E36" s="26" t="s">
        <v>647</v>
      </c>
      <c r="F36" s="270"/>
      <c r="G36" s="270"/>
      <c r="H36" s="270"/>
      <c r="I36" s="270"/>
      <c r="J36" s="270"/>
      <c r="K36" s="270"/>
      <c r="L36" s="270"/>
    </row>
    <row r="37" spans="1:12" ht="15.2" customHeight="1" x14ac:dyDescent="0.2">
      <c r="A37" s="146" t="s">
        <v>886</v>
      </c>
      <c r="B37" s="146"/>
      <c r="C37" s="146" t="s">
        <v>991</v>
      </c>
      <c r="D37" s="250"/>
      <c r="E37" s="26" t="s">
        <v>647</v>
      </c>
      <c r="F37" s="270"/>
      <c r="G37" s="270"/>
      <c r="H37" s="270"/>
      <c r="I37" s="270"/>
      <c r="J37" s="270"/>
      <c r="K37" s="270"/>
      <c r="L37" s="270"/>
    </row>
    <row r="38" spans="1:12" ht="15.2" customHeight="1" x14ac:dyDescent="0.2">
      <c r="A38" s="146" t="s">
        <v>994</v>
      </c>
      <c r="B38" s="146"/>
      <c r="C38" s="146" t="s">
        <v>992</v>
      </c>
      <c r="D38" s="250"/>
      <c r="E38" s="26" t="s">
        <v>647</v>
      </c>
      <c r="F38" s="270"/>
      <c r="G38" s="270"/>
      <c r="H38" s="270"/>
      <c r="I38" s="270"/>
      <c r="J38" s="270"/>
      <c r="K38" s="270"/>
      <c r="L38" s="270"/>
    </row>
    <row r="39" spans="1:12" ht="15.2" customHeight="1" x14ac:dyDescent="0.2">
      <c r="A39" s="146" t="s">
        <v>994</v>
      </c>
      <c r="B39" s="146"/>
      <c r="C39" s="146" t="s">
        <v>993</v>
      </c>
      <c r="D39" s="250"/>
      <c r="E39" s="26" t="s">
        <v>647</v>
      </c>
      <c r="F39" s="270"/>
      <c r="G39" s="270"/>
      <c r="H39" s="270"/>
      <c r="I39" s="270"/>
      <c r="J39" s="270"/>
      <c r="K39" s="270"/>
      <c r="L39" s="270"/>
    </row>
    <row r="40" spans="1:12" ht="15.2" customHeight="1" x14ac:dyDescent="0.2">
      <c r="A40" s="146" t="s">
        <v>995</v>
      </c>
      <c r="B40" s="146"/>
      <c r="C40" s="146" t="s">
        <v>33</v>
      </c>
      <c r="D40" s="250"/>
      <c r="E40" s="26" t="s">
        <v>647</v>
      </c>
      <c r="F40" s="267"/>
      <c r="G40" s="267"/>
      <c r="H40" s="267"/>
      <c r="I40" s="267"/>
      <c r="J40" s="267"/>
      <c r="K40" s="267"/>
      <c r="L40" s="267"/>
    </row>
    <row r="41" spans="1:12" ht="15.2" customHeight="1" x14ac:dyDescent="0.2">
      <c r="A41" s="146" t="s">
        <v>996</v>
      </c>
      <c r="B41" s="146"/>
      <c r="C41" s="146" t="s">
        <v>988</v>
      </c>
      <c r="D41" s="250"/>
      <c r="E41" s="26" t="s">
        <v>647</v>
      </c>
      <c r="F41" s="267"/>
      <c r="G41" s="267"/>
      <c r="H41" s="267"/>
      <c r="I41" s="267"/>
      <c r="J41" s="267"/>
      <c r="K41" s="267"/>
      <c r="L41" s="267"/>
    </row>
    <row r="42" spans="1:12" ht="15.2" customHeight="1" x14ac:dyDescent="0.2">
      <c r="A42" s="146" t="s">
        <v>997</v>
      </c>
      <c r="B42" s="146"/>
      <c r="C42" s="146" t="s">
        <v>987</v>
      </c>
      <c r="D42" s="250"/>
      <c r="E42" s="26" t="s">
        <v>647</v>
      </c>
      <c r="F42" s="267"/>
      <c r="G42" s="267"/>
      <c r="H42" s="267"/>
      <c r="I42" s="267"/>
      <c r="J42" s="267"/>
      <c r="K42" s="267"/>
      <c r="L42" s="267"/>
    </row>
    <row r="43" spans="1:12" ht="15.2" customHeight="1" x14ac:dyDescent="0.2">
      <c r="A43" s="146" t="s">
        <v>998</v>
      </c>
      <c r="B43" s="146"/>
      <c r="C43" s="146" t="s">
        <v>989</v>
      </c>
      <c r="D43" s="250"/>
      <c r="E43" s="26" t="s">
        <v>647</v>
      </c>
      <c r="F43" s="267"/>
      <c r="G43" s="267"/>
      <c r="H43" s="267"/>
      <c r="I43" s="267"/>
      <c r="J43" s="267"/>
      <c r="K43" s="267"/>
      <c r="L43" s="267"/>
    </row>
    <row r="44" spans="1:12" ht="15.2" customHeight="1" x14ac:dyDescent="0.2">
      <c r="A44" s="146" t="s">
        <v>999</v>
      </c>
      <c r="B44" s="146"/>
      <c r="C44" s="146" t="s">
        <v>990</v>
      </c>
      <c r="D44" s="250"/>
      <c r="E44" s="26" t="s">
        <v>647</v>
      </c>
      <c r="F44" s="267"/>
      <c r="G44" s="267"/>
      <c r="H44" s="267"/>
      <c r="I44" s="267"/>
      <c r="J44" s="267"/>
      <c r="K44" s="267"/>
      <c r="L44" s="267"/>
    </row>
    <row r="45" spans="1:12" ht="15.2" customHeight="1" x14ac:dyDescent="0.2">
      <c r="A45" s="146" t="s">
        <v>1000</v>
      </c>
      <c r="B45" s="146"/>
      <c r="C45" s="146" t="s">
        <v>419</v>
      </c>
      <c r="D45" s="250"/>
      <c r="E45" s="26" t="s">
        <v>647</v>
      </c>
      <c r="F45" s="267"/>
      <c r="G45" s="267"/>
      <c r="H45" s="267"/>
      <c r="I45" s="267"/>
      <c r="J45" s="267"/>
      <c r="K45" s="267"/>
      <c r="L45" s="267"/>
    </row>
    <row r="46" spans="1:12" ht="15.2" customHeight="1" x14ac:dyDescent="0.2">
      <c r="A46" s="146" t="s">
        <v>1001</v>
      </c>
      <c r="B46" s="146"/>
      <c r="C46" s="250"/>
      <c r="D46" s="250"/>
      <c r="E46" s="26" t="s">
        <v>647</v>
      </c>
      <c r="F46" s="267"/>
      <c r="G46" s="267"/>
      <c r="H46" s="267"/>
      <c r="I46" s="267"/>
      <c r="J46" s="267"/>
      <c r="K46" s="267"/>
      <c r="L46" s="267"/>
    </row>
    <row r="47" spans="1:12" ht="19.5" customHeight="1" thickBot="1" x14ac:dyDescent="0.25">
      <c r="A47" s="146" t="s">
        <v>1002</v>
      </c>
      <c r="B47" s="146"/>
      <c r="C47" s="250"/>
      <c r="D47" s="250"/>
      <c r="E47" s="26" t="s">
        <v>647</v>
      </c>
      <c r="F47" s="269"/>
      <c r="G47" s="269"/>
      <c r="H47" s="269"/>
      <c r="I47" s="269"/>
      <c r="J47" s="269"/>
      <c r="K47" s="269"/>
      <c r="L47" s="269"/>
    </row>
    <row r="48" spans="1:12" ht="24.75" customHeight="1" thickBot="1" x14ac:dyDescent="0.3">
      <c r="A48" s="5"/>
      <c r="B48" s="5"/>
      <c r="C48" s="5"/>
      <c r="D48" s="18" t="s">
        <v>496</v>
      </c>
      <c r="E48" s="26"/>
      <c r="F48" s="271">
        <f>F4+F13+F23</f>
        <v>0</v>
      </c>
      <c r="G48" s="271">
        <f>G4+G13+G23</f>
        <v>0</v>
      </c>
      <c r="H48" s="189">
        <f>H4+H13+H23</f>
        <v>0</v>
      </c>
      <c r="I48" s="189">
        <f t="shared" ref="I48:J48" si="6">I4+I13+I23</f>
        <v>0</v>
      </c>
      <c r="J48" s="189">
        <f t="shared" si="6"/>
        <v>0</v>
      </c>
      <c r="K48" s="189">
        <f t="shared" ref="K48:L48" si="7">K4+K13+K23</f>
        <v>0</v>
      </c>
      <c r="L48" s="189">
        <f t="shared" si="7"/>
        <v>0</v>
      </c>
    </row>
    <row r="49" spans="1:12" ht="15.2" customHeight="1" x14ac:dyDescent="0.2">
      <c r="A49" s="5"/>
      <c r="B49" s="5"/>
      <c r="C49" s="5"/>
      <c r="E49" s="26"/>
      <c r="F49" s="33"/>
      <c r="G49" s="33"/>
      <c r="H49" s="33"/>
      <c r="I49" s="33"/>
      <c r="J49" s="33"/>
      <c r="K49" s="33"/>
      <c r="L49" s="33"/>
    </row>
    <row r="50" spans="1:12" ht="15.2" customHeight="1" x14ac:dyDescent="0.2">
      <c r="A50" s="5"/>
      <c r="B50" s="5"/>
      <c r="C50" s="5"/>
      <c r="E50" s="26"/>
      <c r="F50" s="33"/>
      <c r="G50" s="33"/>
      <c r="H50" s="33"/>
      <c r="I50" s="33"/>
      <c r="J50" s="33"/>
      <c r="K50" s="33"/>
      <c r="L50" s="33"/>
    </row>
  </sheetData>
  <sheetProtection algorithmName="SHA-512" hashValue="00SzFkK7YsuXFscAwqG98hsZABM3AEYR/dxr0XAaJBTQ5b6JT8bTLhYr+Pv4s7sb0Z6E4njk0SS6kvlSmhviHQ==" saltValue="VLZn/QljjQgbrACAXsZXnQ==" spinCount="100000" sheet="1" selectLockedCells="1"/>
  <mergeCells count="7">
    <mergeCell ref="K2:K3"/>
    <mergeCell ref="L2:L3"/>
    <mergeCell ref="I2:I3"/>
    <mergeCell ref="F2:F3"/>
    <mergeCell ref="G2:G3"/>
    <mergeCell ref="H2:H3"/>
    <mergeCell ref="J2:J3"/>
  </mergeCells>
  <phoneticPr fontId="0" type="noConversion"/>
  <printOptions horizontalCentered="1" verticalCentered="1"/>
  <pageMargins left="0.51181102362204722" right="0.47244094488188981" top="0.46" bottom="0.41" header="0.17" footer="0.17"/>
  <pageSetup paperSize="9" scale="65" firstPageNumber="19" fitToHeight="0" orientation="landscape" useFirstPageNumber="1" horizontalDpi="300" verticalDpi="300" r:id="rId1"/>
  <headerFooter alignWithMargins="0">
    <oddHeader>&amp;L&amp;G&amp;C&amp;8K025-V01-12</oddHeader>
    <oddFooter>&amp;L&amp;8Passatge de la Banca, 1-3
08002 Barcelona
ajuts.icec@gencat.cat&amp;R&amp;P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2">
    <pageSetUpPr fitToPage="1"/>
  </sheetPr>
  <dimension ref="A2:L36"/>
  <sheetViews>
    <sheetView topLeftCell="B1" zoomScale="85" zoomScaleNormal="85" workbookViewId="0">
      <selection activeCell="D8" sqref="D8"/>
    </sheetView>
  </sheetViews>
  <sheetFormatPr defaultColWidth="11.42578125" defaultRowHeight="12.75" x14ac:dyDescent="0.2"/>
  <cols>
    <col min="1" max="1" width="6.85546875" style="6" customWidth="1"/>
    <col min="2" max="2" width="4.28515625" style="6" customWidth="1"/>
    <col min="3" max="3" width="45.28515625" style="6" customWidth="1"/>
    <col min="4" max="4" width="21.140625" style="36" customWidth="1"/>
    <col min="5" max="5" width="2.7109375" style="6" customWidth="1"/>
    <col min="6" max="9" width="20.7109375" style="20" customWidth="1"/>
    <col min="10" max="11" width="20.7109375" style="20" hidden="1" customWidth="1"/>
    <col min="12" max="12" width="20.7109375" style="20" customWidth="1"/>
    <col min="13" max="16384" width="11.42578125" style="6"/>
  </cols>
  <sheetData>
    <row r="2" spans="1:12" ht="15.2" customHeight="1" x14ac:dyDescent="0.25">
      <c r="A2" s="5"/>
      <c r="B2" s="5"/>
      <c r="C2" s="5"/>
      <c r="D2" s="46" t="s">
        <v>491</v>
      </c>
      <c r="E2" s="26"/>
    </row>
    <row r="3" spans="1:12" ht="15.2" customHeight="1" thickBot="1" x14ac:dyDescent="0.25">
      <c r="A3" s="5"/>
      <c r="B3" s="5"/>
      <c r="C3" s="5"/>
      <c r="E3" s="26"/>
    </row>
    <row r="4" spans="1:12" ht="15.2" customHeight="1" x14ac:dyDescent="0.25">
      <c r="B4" s="12"/>
      <c r="C4" s="12"/>
      <c r="D4" s="39"/>
      <c r="E4" s="26"/>
      <c r="F4" s="443">
        <f>Resum!D2</f>
        <v>0</v>
      </c>
      <c r="G4" s="443" t="str">
        <f>"Coproductora "&amp;
Resum!E2</f>
        <v>Coproductora 0</v>
      </c>
      <c r="H4" s="443" t="str">
        <f>"Coproductora "&amp;
Resum!F2</f>
        <v>Coproductora 0</v>
      </c>
      <c r="I4" s="443" t="str">
        <f>"Coproductora "&amp;
Resum!G2</f>
        <v>Coproductora 0</v>
      </c>
      <c r="J4" s="443" t="str">
        <f>"Coproductora "&amp;
Resum!H2</f>
        <v>Coproductora 0</v>
      </c>
      <c r="K4" s="443" t="str">
        <f>"Coproductora "&amp;
Resum!I2</f>
        <v>Coproductora 0</v>
      </c>
      <c r="L4" s="419" t="s">
        <v>1038</v>
      </c>
    </row>
    <row r="5" spans="1:12" ht="15.2" customHeight="1" thickBot="1" x14ac:dyDescent="0.3">
      <c r="A5" s="12" t="s">
        <v>420</v>
      </c>
      <c r="B5" s="11"/>
      <c r="C5" s="11"/>
      <c r="D5" s="39"/>
      <c r="E5" s="26"/>
      <c r="F5" s="439"/>
      <c r="G5" s="439"/>
      <c r="H5" s="439"/>
      <c r="I5" s="439"/>
      <c r="J5" s="439"/>
      <c r="K5" s="439"/>
      <c r="L5" s="420"/>
    </row>
    <row r="6" spans="1:12" ht="15.2" customHeight="1" x14ac:dyDescent="0.25">
      <c r="A6" s="12"/>
      <c r="B6" s="71" t="s">
        <v>450</v>
      </c>
      <c r="C6" s="74" t="s">
        <v>463</v>
      </c>
      <c r="D6" s="39"/>
      <c r="E6" s="26"/>
      <c r="F6" s="209">
        <f>SUM(F8:F33)</f>
        <v>0</v>
      </c>
      <c r="G6" s="209">
        <f>SUM(G8:G33)</f>
        <v>0</v>
      </c>
      <c r="H6" s="209">
        <f>SUM(H8:H33)</f>
        <v>0</v>
      </c>
      <c r="I6" s="209">
        <f t="shared" ref="I6:J6" si="0">SUM(I8:I33)</f>
        <v>0</v>
      </c>
      <c r="J6" s="209">
        <f t="shared" si="0"/>
        <v>0</v>
      </c>
      <c r="K6" s="209">
        <f t="shared" ref="K6:L6" si="1">SUM(K8:K33)</f>
        <v>0</v>
      </c>
      <c r="L6" s="209">
        <f t="shared" si="1"/>
        <v>0</v>
      </c>
    </row>
    <row r="7" spans="1:12" ht="6.75" customHeight="1" x14ac:dyDescent="0.25">
      <c r="A7" s="12"/>
      <c r="B7" s="12"/>
      <c r="C7" s="12"/>
      <c r="D7" s="39"/>
      <c r="E7" s="26"/>
      <c r="F7" s="266"/>
      <c r="G7" s="266"/>
      <c r="H7" s="266"/>
      <c r="I7" s="266"/>
      <c r="J7" s="266"/>
      <c r="K7" s="266"/>
      <c r="L7" s="266"/>
    </row>
    <row r="8" spans="1:12" ht="15.2" customHeight="1" x14ac:dyDescent="0.2">
      <c r="A8" s="146" t="s">
        <v>451</v>
      </c>
      <c r="B8" s="146"/>
      <c r="C8" s="146" t="s">
        <v>36</v>
      </c>
      <c r="D8" s="249"/>
      <c r="E8" s="26" t="s">
        <v>647</v>
      </c>
      <c r="F8" s="267"/>
      <c r="G8" s="267"/>
      <c r="H8" s="267"/>
      <c r="I8" s="267"/>
      <c r="J8" s="267"/>
      <c r="K8" s="267"/>
      <c r="L8" s="267"/>
    </row>
    <row r="9" spans="1:12" ht="15.2" customHeight="1" x14ac:dyDescent="0.2">
      <c r="A9" s="146" t="s">
        <v>452</v>
      </c>
      <c r="B9" s="146"/>
      <c r="C9" s="146" t="s">
        <v>37</v>
      </c>
      <c r="D9" s="250"/>
      <c r="E9" s="26" t="s">
        <v>647</v>
      </c>
      <c r="F9" s="267"/>
      <c r="G9" s="267"/>
      <c r="H9" s="267"/>
      <c r="I9" s="267"/>
      <c r="J9" s="267"/>
      <c r="K9" s="267"/>
      <c r="L9" s="267"/>
    </row>
    <row r="10" spans="1:12" ht="15.2" customHeight="1" x14ac:dyDescent="0.2">
      <c r="A10" s="146" t="s">
        <v>453</v>
      </c>
      <c r="B10" s="146"/>
      <c r="C10" s="146" t="s">
        <v>38</v>
      </c>
      <c r="D10" s="250"/>
      <c r="E10" s="26" t="s">
        <v>647</v>
      </c>
      <c r="F10" s="267"/>
      <c r="G10" s="267"/>
      <c r="H10" s="267"/>
      <c r="I10" s="267"/>
      <c r="J10" s="267"/>
      <c r="K10" s="267"/>
      <c r="L10" s="267"/>
    </row>
    <row r="11" spans="1:12" ht="15.2" customHeight="1" x14ac:dyDescent="0.2">
      <c r="A11" s="146" t="s">
        <v>454</v>
      </c>
      <c r="B11" s="146"/>
      <c r="C11" s="146" t="s">
        <v>39</v>
      </c>
      <c r="D11" s="250"/>
      <c r="E11" s="26" t="s">
        <v>647</v>
      </c>
      <c r="F11" s="267"/>
      <c r="G11" s="267"/>
      <c r="H11" s="267"/>
      <c r="I11" s="267"/>
      <c r="J11" s="267"/>
      <c r="K11" s="267"/>
      <c r="L11" s="267"/>
    </row>
    <row r="12" spans="1:12" ht="15.2" customHeight="1" x14ac:dyDescent="0.2">
      <c r="A12" s="146" t="s">
        <v>455</v>
      </c>
      <c r="B12" s="146"/>
      <c r="C12" s="146" t="s">
        <v>40</v>
      </c>
      <c r="D12" s="250"/>
      <c r="E12" s="26" t="s">
        <v>647</v>
      </c>
      <c r="F12" s="267"/>
      <c r="G12" s="267"/>
      <c r="H12" s="267"/>
      <c r="I12" s="267"/>
      <c r="J12" s="267"/>
      <c r="K12" s="267"/>
      <c r="L12" s="267"/>
    </row>
    <row r="13" spans="1:12" ht="15.2" customHeight="1" x14ac:dyDescent="0.2">
      <c r="A13" s="146" t="s">
        <v>456</v>
      </c>
      <c r="B13" s="146"/>
      <c r="C13" s="146" t="s">
        <v>41</v>
      </c>
      <c r="D13" s="250"/>
      <c r="E13" s="26" t="s">
        <v>647</v>
      </c>
      <c r="F13" s="267"/>
      <c r="G13" s="267"/>
      <c r="H13" s="267"/>
      <c r="I13" s="267"/>
      <c r="J13" s="267"/>
      <c r="K13" s="267"/>
      <c r="L13" s="267"/>
    </row>
    <row r="14" spans="1:12" ht="15.2" customHeight="1" x14ac:dyDescent="0.2">
      <c r="A14" s="146" t="s">
        <v>457</v>
      </c>
      <c r="B14" s="146"/>
      <c r="C14" s="250"/>
      <c r="D14" s="250"/>
      <c r="E14" s="26" t="s">
        <v>647</v>
      </c>
      <c r="F14" s="267"/>
      <c r="G14" s="267"/>
      <c r="H14" s="267"/>
      <c r="I14" s="267"/>
      <c r="J14" s="267"/>
      <c r="K14" s="267"/>
      <c r="L14" s="267"/>
    </row>
    <row r="15" spans="1:12" ht="15.2" customHeight="1" x14ac:dyDescent="0.2">
      <c r="A15" s="146" t="s">
        <v>458</v>
      </c>
      <c r="B15" s="146"/>
      <c r="C15" s="146" t="s">
        <v>42</v>
      </c>
      <c r="D15" s="250"/>
      <c r="E15" s="26" t="s">
        <v>647</v>
      </c>
      <c r="F15" s="267"/>
      <c r="G15" s="267"/>
      <c r="H15" s="267"/>
      <c r="I15" s="267"/>
      <c r="J15" s="267"/>
      <c r="K15" s="267"/>
      <c r="L15" s="267"/>
    </row>
    <row r="16" spans="1:12" ht="15.2" customHeight="1" x14ac:dyDescent="0.2">
      <c r="A16" s="146" t="s">
        <v>459</v>
      </c>
      <c r="B16" s="146"/>
      <c r="C16" s="146" t="s">
        <v>43</v>
      </c>
      <c r="D16" s="250"/>
      <c r="E16" s="26" t="s">
        <v>647</v>
      </c>
      <c r="F16" s="267"/>
      <c r="G16" s="267"/>
      <c r="H16" s="267"/>
      <c r="I16" s="267"/>
      <c r="J16" s="267"/>
      <c r="K16" s="267"/>
      <c r="L16" s="267"/>
    </row>
    <row r="17" spans="1:12" ht="15.2" customHeight="1" x14ac:dyDescent="0.2">
      <c r="A17" s="146" t="s">
        <v>887</v>
      </c>
      <c r="B17" s="146"/>
      <c r="C17" s="250"/>
      <c r="D17" s="250"/>
      <c r="E17" s="26" t="s">
        <v>647</v>
      </c>
      <c r="F17" s="267"/>
      <c r="G17" s="267"/>
      <c r="H17" s="267"/>
      <c r="I17" s="267"/>
      <c r="J17" s="267"/>
      <c r="K17" s="267"/>
      <c r="L17" s="267"/>
    </row>
    <row r="18" spans="1:12" ht="15.2" customHeight="1" x14ac:dyDescent="0.2">
      <c r="A18" s="146" t="s">
        <v>888</v>
      </c>
      <c r="B18" s="146"/>
      <c r="C18" s="250"/>
      <c r="D18" s="250"/>
      <c r="E18" s="26" t="s">
        <v>647</v>
      </c>
      <c r="F18" s="267"/>
      <c r="G18" s="267"/>
      <c r="H18" s="267"/>
      <c r="I18" s="267"/>
      <c r="J18" s="267"/>
      <c r="K18" s="267"/>
      <c r="L18" s="267"/>
    </row>
    <row r="19" spans="1:12" ht="15.2" customHeight="1" x14ac:dyDescent="0.2">
      <c r="A19" s="146" t="s">
        <v>889</v>
      </c>
      <c r="B19" s="146"/>
      <c r="C19" s="250"/>
      <c r="D19" s="250"/>
      <c r="E19" s="26" t="s">
        <v>647</v>
      </c>
      <c r="F19" s="267"/>
      <c r="G19" s="267"/>
      <c r="H19" s="267"/>
      <c r="I19" s="267"/>
      <c r="J19" s="267"/>
      <c r="K19" s="267"/>
      <c r="L19" s="267"/>
    </row>
    <row r="20" spans="1:12" ht="15.2" customHeight="1" x14ac:dyDescent="0.2">
      <c r="A20" s="146" t="s">
        <v>890</v>
      </c>
      <c r="B20" s="146"/>
      <c r="C20" s="250"/>
      <c r="D20" s="250"/>
      <c r="E20" s="26" t="s">
        <v>647</v>
      </c>
      <c r="F20" s="267"/>
      <c r="G20" s="267"/>
      <c r="H20" s="267"/>
      <c r="I20" s="267"/>
      <c r="J20" s="267"/>
      <c r="K20" s="267"/>
      <c r="L20" s="267"/>
    </row>
    <row r="21" spans="1:12" ht="15.2" customHeight="1" x14ac:dyDescent="0.2">
      <c r="A21" s="146" t="s">
        <v>891</v>
      </c>
      <c r="B21" s="146"/>
      <c r="C21" s="250"/>
      <c r="D21" s="250"/>
      <c r="E21" s="26" t="s">
        <v>647</v>
      </c>
      <c r="F21" s="267"/>
      <c r="G21" s="267"/>
      <c r="H21" s="267"/>
      <c r="I21" s="267"/>
      <c r="J21" s="267"/>
      <c r="K21" s="267"/>
      <c r="L21" s="267"/>
    </row>
    <row r="22" spans="1:12" ht="15.2" customHeight="1" x14ac:dyDescent="0.2">
      <c r="A22" s="146" t="s">
        <v>892</v>
      </c>
      <c r="B22" s="146"/>
      <c r="C22" s="250"/>
      <c r="D22" s="250"/>
      <c r="E22" s="26" t="s">
        <v>647</v>
      </c>
      <c r="F22" s="267"/>
      <c r="G22" s="267"/>
      <c r="H22" s="267"/>
      <c r="I22" s="267"/>
      <c r="J22" s="267"/>
      <c r="K22" s="267"/>
      <c r="L22" s="267"/>
    </row>
    <row r="23" spans="1:12" ht="15.2" customHeight="1" x14ac:dyDescent="0.2">
      <c r="A23" s="146" t="s">
        <v>893</v>
      </c>
      <c r="B23" s="146"/>
      <c r="C23" s="250"/>
      <c r="D23" s="250"/>
      <c r="E23" s="26" t="s">
        <v>647</v>
      </c>
      <c r="F23" s="267"/>
      <c r="G23" s="267"/>
      <c r="H23" s="267"/>
      <c r="I23" s="267"/>
      <c r="J23" s="267"/>
      <c r="K23" s="267"/>
      <c r="L23" s="267"/>
    </row>
    <row r="24" spans="1:12" ht="15.2" customHeight="1" x14ac:dyDescent="0.2">
      <c r="A24" s="146" t="s">
        <v>894</v>
      </c>
      <c r="B24" s="146"/>
      <c r="C24" s="250"/>
      <c r="D24" s="250"/>
      <c r="E24" s="26" t="s">
        <v>647</v>
      </c>
      <c r="F24" s="267"/>
      <c r="G24" s="267"/>
      <c r="H24" s="267"/>
      <c r="I24" s="267"/>
      <c r="J24" s="267"/>
      <c r="K24" s="267"/>
      <c r="L24" s="267"/>
    </row>
    <row r="25" spans="1:12" ht="15.2" customHeight="1" x14ac:dyDescent="0.2">
      <c r="A25" s="146" t="s">
        <v>895</v>
      </c>
      <c r="B25" s="146"/>
      <c r="C25" s="250"/>
      <c r="D25" s="250"/>
      <c r="E25" s="26" t="s">
        <v>647</v>
      </c>
      <c r="F25" s="267"/>
      <c r="G25" s="267"/>
      <c r="H25" s="267"/>
      <c r="I25" s="267"/>
      <c r="J25" s="267"/>
      <c r="K25" s="267"/>
      <c r="L25" s="267"/>
    </row>
    <row r="26" spans="1:12" ht="15.2" customHeight="1" x14ac:dyDescent="0.2">
      <c r="A26" s="146" t="s">
        <v>896</v>
      </c>
      <c r="B26" s="146"/>
      <c r="C26" s="250"/>
      <c r="D26" s="250"/>
      <c r="E26" s="26" t="s">
        <v>647</v>
      </c>
      <c r="F26" s="267"/>
      <c r="G26" s="267"/>
      <c r="H26" s="267"/>
      <c r="I26" s="267"/>
      <c r="J26" s="267"/>
      <c r="K26" s="267"/>
      <c r="L26" s="267"/>
    </row>
    <row r="27" spans="1:12" ht="15.2" customHeight="1" x14ac:dyDescent="0.2">
      <c r="A27" s="146" t="s">
        <v>897</v>
      </c>
      <c r="B27" s="146"/>
      <c r="C27" s="250"/>
      <c r="D27" s="250"/>
      <c r="E27" s="26" t="s">
        <v>647</v>
      </c>
      <c r="F27" s="267"/>
      <c r="G27" s="267"/>
      <c r="H27" s="267"/>
      <c r="I27" s="267"/>
      <c r="J27" s="267"/>
      <c r="K27" s="267"/>
      <c r="L27" s="267"/>
    </row>
    <row r="28" spans="1:12" ht="15.2" customHeight="1" x14ac:dyDescent="0.2">
      <c r="A28" s="146" t="s">
        <v>898</v>
      </c>
      <c r="B28" s="146"/>
      <c r="C28" s="250"/>
      <c r="D28" s="250"/>
      <c r="E28" s="26" t="s">
        <v>647</v>
      </c>
      <c r="F28" s="267"/>
      <c r="G28" s="267"/>
      <c r="H28" s="267"/>
      <c r="I28" s="267"/>
      <c r="J28" s="267"/>
      <c r="K28" s="267"/>
      <c r="L28" s="267"/>
    </row>
    <row r="29" spans="1:12" ht="15.2" customHeight="1" x14ac:dyDescent="0.2">
      <c r="A29" s="146" t="s">
        <v>899</v>
      </c>
      <c r="B29" s="146"/>
      <c r="C29" s="250"/>
      <c r="D29" s="250"/>
      <c r="E29" s="26" t="s">
        <v>647</v>
      </c>
      <c r="F29" s="267"/>
      <c r="G29" s="267"/>
      <c r="H29" s="267"/>
      <c r="I29" s="267"/>
      <c r="J29" s="267"/>
      <c r="K29" s="267"/>
      <c r="L29" s="267"/>
    </row>
    <row r="30" spans="1:12" ht="15.2" customHeight="1" x14ac:dyDescent="0.2">
      <c r="A30" s="146" t="s">
        <v>900</v>
      </c>
      <c r="B30" s="146"/>
      <c r="C30" s="250"/>
      <c r="D30" s="250"/>
      <c r="E30" s="26" t="s">
        <v>647</v>
      </c>
      <c r="F30" s="267"/>
      <c r="G30" s="267"/>
      <c r="H30" s="267"/>
      <c r="I30" s="267"/>
      <c r="J30" s="267"/>
      <c r="K30" s="267"/>
      <c r="L30" s="267"/>
    </row>
    <row r="31" spans="1:12" ht="15.2" customHeight="1" x14ac:dyDescent="0.2">
      <c r="A31" s="146" t="s">
        <v>901</v>
      </c>
      <c r="B31" s="146"/>
      <c r="C31" s="250"/>
      <c r="D31" s="250"/>
      <c r="E31" s="26" t="s">
        <v>647</v>
      </c>
      <c r="F31" s="267"/>
      <c r="G31" s="267"/>
      <c r="H31" s="267"/>
      <c r="I31" s="267"/>
      <c r="J31" s="267"/>
      <c r="K31" s="267"/>
      <c r="L31" s="267"/>
    </row>
    <row r="32" spans="1:12" ht="15" x14ac:dyDescent="0.2">
      <c r="A32" s="146" t="s">
        <v>902</v>
      </c>
      <c r="B32" s="146"/>
      <c r="C32" s="250"/>
      <c r="D32" s="250"/>
      <c r="E32" s="26" t="s">
        <v>647</v>
      </c>
      <c r="F32" s="267"/>
      <c r="G32" s="267"/>
      <c r="H32" s="267"/>
      <c r="I32" s="267"/>
      <c r="J32" s="267"/>
      <c r="K32" s="267"/>
      <c r="L32" s="267"/>
    </row>
    <row r="33" spans="1:12" ht="15.2" customHeight="1" thickBot="1" x14ac:dyDescent="0.25">
      <c r="A33" s="146" t="s">
        <v>903</v>
      </c>
      <c r="B33" s="146"/>
      <c r="C33" s="250"/>
      <c r="D33" s="250"/>
      <c r="E33" s="26" t="s">
        <v>647</v>
      </c>
      <c r="F33" s="269"/>
      <c r="G33" s="269"/>
      <c r="H33" s="269"/>
      <c r="I33" s="269"/>
      <c r="J33" s="269"/>
      <c r="K33" s="269"/>
      <c r="L33" s="269"/>
    </row>
    <row r="34" spans="1:12" ht="28.5" customHeight="1" thickBot="1" x14ac:dyDescent="0.3">
      <c r="A34" s="5"/>
      <c r="B34" s="5"/>
      <c r="C34" s="5"/>
      <c r="D34" s="18" t="s">
        <v>497</v>
      </c>
      <c r="E34" s="26" t="s">
        <v>647</v>
      </c>
      <c r="F34" s="271">
        <f>F6</f>
        <v>0</v>
      </c>
      <c r="G34" s="271">
        <f>G6</f>
        <v>0</v>
      </c>
      <c r="H34" s="271">
        <f>H6</f>
        <v>0</v>
      </c>
      <c r="I34" s="271">
        <f t="shared" ref="I34:J34" si="2">I6</f>
        <v>0</v>
      </c>
      <c r="J34" s="271">
        <f t="shared" si="2"/>
        <v>0</v>
      </c>
      <c r="K34" s="271">
        <f t="shared" ref="K34:L34" si="3">K6</f>
        <v>0</v>
      </c>
      <c r="L34" s="271">
        <f t="shared" si="3"/>
        <v>0</v>
      </c>
    </row>
    <row r="35" spans="1:12" ht="15.2" customHeight="1" x14ac:dyDescent="0.2">
      <c r="A35" s="5"/>
      <c r="B35" s="5"/>
      <c r="C35" s="5"/>
      <c r="E35" s="26"/>
      <c r="F35" s="33"/>
      <c r="G35" s="33"/>
      <c r="H35" s="33"/>
      <c r="I35" s="33"/>
      <c r="J35" s="33"/>
      <c r="K35" s="33"/>
      <c r="L35" s="33"/>
    </row>
    <row r="36" spans="1:12" ht="15.2" customHeight="1" x14ac:dyDescent="0.2">
      <c r="A36" s="5"/>
      <c r="B36" s="5"/>
      <c r="C36" s="5"/>
      <c r="E36" s="26"/>
      <c r="F36" s="33"/>
      <c r="G36" s="33"/>
      <c r="H36" s="33"/>
      <c r="I36" s="33"/>
      <c r="J36" s="33"/>
      <c r="K36" s="33"/>
      <c r="L36" s="33"/>
    </row>
  </sheetData>
  <sheetProtection algorithmName="SHA-512" hashValue="tSU8XNpJ3nd2kdoQNw0vcA+Zm0I02OxqFaAWzT3DMlyFg+1sVfRpRvb4z1hZGboF01myRKWKcbdUyp5JgIzfcg==" saltValue="UHvxiTI7q7TO/q6VFYj9HQ==" spinCount="100000" sheet="1" selectLockedCells="1"/>
  <mergeCells count="7">
    <mergeCell ref="K4:K5"/>
    <mergeCell ref="L4:L5"/>
    <mergeCell ref="F4:F5"/>
    <mergeCell ref="G4:G5"/>
    <mergeCell ref="H4:H5"/>
    <mergeCell ref="I4:I5"/>
    <mergeCell ref="J4:J5"/>
  </mergeCells>
  <phoneticPr fontId="0" type="noConversion"/>
  <printOptions horizontalCentered="1" verticalCentered="1"/>
  <pageMargins left="0.47244094488188981" right="0.47244094488188981" top="0.33" bottom="0.44" header="0.18" footer="0.21"/>
  <pageSetup paperSize="9" scale="62" firstPageNumber="20" fitToHeight="0" orientation="landscape" useFirstPageNumber="1" horizontalDpi="300" verticalDpi="300" r:id="rId1"/>
  <headerFooter alignWithMargins="0">
    <oddHeader>&amp;L&amp;G&amp;C&amp;8K025-V01-12</oddHeader>
    <oddFooter>&amp;L&amp;8Passatge de la Banca, 1-3
08002 Barcelona
ajuts.icec@gencat.cat&amp;R&amp;P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3">
    <pageSetUpPr fitToPage="1"/>
  </sheetPr>
  <dimension ref="A2:L36"/>
  <sheetViews>
    <sheetView zoomScale="85" zoomScaleNormal="85" workbookViewId="0">
      <selection activeCell="C18" sqref="C18"/>
    </sheetView>
  </sheetViews>
  <sheetFormatPr defaultColWidth="9.140625" defaultRowHeight="12.75" x14ac:dyDescent="0.2"/>
  <cols>
    <col min="1" max="1" width="6.85546875" style="6" customWidth="1"/>
    <col min="2" max="2" width="3.7109375" style="6" customWidth="1"/>
    <col min="3" max="3" width="38.28515625" style="6" customWidth="1"/>
    <col min="4" max="4" width="33" style="36" customWidth="1"/>
    <col min="5" max="5" width="2.7109375" style="6" customWidth="1"/>
    <col min="6" max="9" width="20.7109375" style="20" customWidth="1"/>
    <col min="10" max="11" width="20.7109375" style="20" hidden="1" customWidth="1"/>
    <col min="12" max="12" width="20.7109375" style="20" customWidth="1"/>
    <col min="13" max="16384" width="9.140625" style="6"/>
  </cols>
  <sheetData>
    <row r="2" spans="1:12" ht="15.2" customHeight="1" x14ac:dyDescent="0.25">
      <c r="A2" s="5"/>
      <c r="B2" s="5"/>
      <c r="D2" s="18" t="s">
        <v>977</v>
      </c>
      <c r="E2" s="26"/>
    </row>
    <row r="3" spans="1:12" ht="15.2" customHeight="1" thickBot="1" x14ac:dyDescent="0.25">
      <c r="A3" s="5"/>
      <c r="B3" s="5"/>
      <c r="C3" s="5"/>
      <c r="E3" s="26"/>
    </row>
    <row r="4" spans="1:12" ht="15.2" customHeight="1" x14ac:dyDescent="0.2">
      <c r="B4" s="5"/>
      <c r="C4" s="5"/>
      <c r="E4" s="26"/>
      <c r="F4" s="443">
        <f>Resum!D2</f>
        <v>0</v>
      </c>
      <c r="G4" s="443" t="str">
        <f>"Coproductora "&amp;
Resum!E2</f>
        <v>Coproductora 0</v>
      </c>
      <c r="H4" s="443" t="str">
        <f>"Coproductora "&amp;
Resum!F2</f>
        <v>Coproductora 0</v>
      </c>
      <c r="I4" s="443" t="str">
        <f>"Coproductora "&amp;
Resum!G2</f>
        <v>Coproductora 0</v>
      </c>
      <c r="J4" s="443" t="str">
        <f>"Coproductora "&amp;
Resum!H2</f>
        <v>Coproductora 0</v>
      </c>
      <c r="K4" s="443" t="str">
        <f>"Coproductora "&amp;
Resum!I2</f>
        <v>Coproductora 0</v>
      </c>
      <c r="L4" s="419" t="s">
        <v>1038</v>
      </c>
    </row>
    <row r="5" spans="1:12" ht="15.2" customHeight="1" thickBot="1" x14ac:dyDescent="0.3">
      <c r="A5" s="12" t="s">
        <v>420</v>
      </c>
      <c r="B5" s="11"/>
      <c r="C5" s="11"/>
      <c r="D5" s="39"/>
      <c r="E5" s="26"/>
      <c r="F5" s="439"/>
      <c r="G5" s="439"/>
      <c r="H5" s="439"/>
      <c r="I5" s="439"/>
      <c r="J5" s="439"/>
      <c r="K5" s="439"/>
      <c r="L5" s="420"/>
    </row>
    <row r="6" spans="1:12" ht="15.2" customHeight="1" x14ac:dyDescent="0.25">
      <c r="A6" s="12"/>
      <c r="B6" s="71" t="s">
        <v>465</v>
      </c>
      <c r="C6" s="74" t="s">
        <v>269</v>
      </c>
      <c r="D6" s="39"/>
      <c r="E6" s="26"/>
      <c r="F6" s="264">
        <f>SUM(F8:F34)</f>
        <v>0</v>
      </c>
      <c r="G6" s="264">
        <f>SUM(G8:G34)</f>
        <v>0</v>
      </c>
      <c r="H6" s="264">
        <f>SUM(H8:H34)</f>
        <v>0</v>
      </c>
      <c r="I6" s="264">
        <f t="shared" ref="I6:J6" si="0">SUM(I8:I34)</f>
        <v>0</v>
      </c>
      <c r="J6" s="264">
        <f t="shared" si="0"/>
        <v>0</v>
      </c>
      <c r="K6" s="264">
        <f t="shared" ref="K6:L6" si="1">SUM(K8:K34)</f>
        <v>0</v>
      </c>
      <c r="L6" s="264">
        <f t="shared" si="1"/>
        <v>0</v>
      </c>
    </row>
    <row r="7" spans="1:12" ht="6.75" customHeight="1" x14ac:dyDescent="0.25">
      <c r="A7" s="12"/>
      <c r="B7" s="12"/>
      <c r="C7" s="12"/>
      <c r="D7" s="39"/>
      <c r="E7" s="26"/>
      <c r="F7" s="266"/>
      <c r="G7" s="266"/>
      <c r="H7" s="266"/>
      <c r="I7" s="266"/>
      <c r="J7" s="266"/>
      <c r="K7" s="266"/>
      <c r="L7" s="266"/>
    </row>
    <row r="8" spans="1:12" ht="15.2" customHeight="1" x14ac:dyDescent="0.2">
      <c r="A8" s="146" t="s">
        <v>466</v>
      </c>
      <c r="B8" s="146"/>
      <c r="C8" s="146" t="s">
        <v>44</v>
      </c>
      <c r="D8" s="249"/>
      <c r="E8" s="26" t="s">
        <v>647</v>
      </c>
      <c r="F8" s="270"/>
      <c r="G8" s="270"/>
      <c r="H8" s="270"/>
      <c r="I8" s="270"/>
      <c r="J8" s="270"/>
      <c r="K8" s="270"/>
      <c r="L8" s="270"/>
    </row>
    <row r="9" spans="1:12" ht="15.2" customHeight="1" x14ac:dyDescent="0.2">
      <c r="A9" s="146" t="s">
        <v>467</v>
      </c>
      <c r="B9" s="146"/>
      <c r="C9" s="146" t="s">
        <v>45</v>
      </c>
      <c r="D9" s="250"/>
      <c r="E9" s="26" t="s">
        <v>647</v>
      </c>
      <c r="F9" s="267"/>
      <c r="G9" s="267"/>
      <c r="H9" s="267"/>
      <c r="I9" s="267"/>
      <c r="J9" s="267"/>
      <c r="K9" s="267"/>
      <c r="L9" s="267"/>
    </row>
    <row r="10" spans="1:12" ht="15.2" customHeight="1" x14ac:dyDescent="0.2">
      <c r="A10" s="146" t="s">
        <v>468</v>
      </c>
      <c r="B10" s="146"/>
      <c r="C10" s="146" t="s">
        <v>46</v>
      </c>
      <c r="D10" s="250"/>
      <c r="E10" s="26" t="s">
        <v>647</v>
      </c>
      <c r="F10" s="267"/>
      <c r="G10" s="267"/>
      <c r="H10" s="267"/>
      <c r="I10" s="267"/>
      <c r="J10" s="267"/>
      <c r="K10" s="267"/>
      <c r="L10" s="267"/>
    </row>
    <row r="11" spans="1:12" ht="15.2" customHeight="1" x14ac:dyDescent="0.2">
      <c r="A11" s="146" t="s">
        <v>469</v>
      </c>
      <c r="B11" s="146"/>
      <c r="C11" s="146" t="s">
        <v>47</v>
      </c>
      <c r="D11" s="250"/>
      <c r="E11" s="26" t="s">
        <v>647</v>
      </c>
      <c r="F11" s="267"/>
      <c r="G11" s="267"/>
      <c r="H11" s="267"/>
      <c r="I11" s="267"/>
      <c r="J11" s="267"/>
      <c r="K11" s="267"/>
      <c r="L11" s="267"/>
    </row>
    <row r="12" spans="1:12" ht="15.2" customHeight="1" x14ac:dyDescent="0.2">
      <c r="A12" s="146" t="s">
        <v>470</v>
      </c>
      <c r="B12" s="146"/>
      <c r="C12" s="146" t="s">
        <v>48</v>
      </c>
      <c r="D12" s="250"/>
      <c r="E12" s="26" t="s">
        <v>647</v>
      </c>
      <c r="F12" s="267"/>
      <c r="G12" s="267"/>
      <c r="H12" s="267"/>
      <c r="I12" s="267"/>
      <c r="J12" s="267"/>
      <c r="K12" s="267"/>
      <c r="L12" s="267"/>
    </row>
    <row r="13" spans="1:12" ht="15.2" customHeight="1" x14ac:dyDescent="0.2">
      <c r="A13" s="146" t="s">
        <v>471</v>
      </c>
      <c r="B13" s="146"/>
      <c r="C13" s="146" t="s">
        <v>610</v>
      </c>
      <c r="D13" s="250"/>
      <c r="E13" s="26" t="s">
        <v>647</v>
      </c>
      <c r="F13" s="267"/>
      <c r="G13" s="267"/>
      <c r="H13" s="267"/>
      <c r="I13" s="267"/>
      <c r="J13" s="267"/>
      <c r="K13" s="267"/>
      <c r="L13" s="267"/>
    </row>
    <row r="14" spans="1:12" ht="15.2" customHeight="1" x14ac:dyDescent="0.2">
      <c r="A14" s="146"/>
      <c r="B14" s="146"/>
      <c r="C14" s="146" t="s">
        <v>49</v>
      </c>
      <c r="D14" s="250"/>
      <c r="E14" s="26" t="s">
        <v>647</v>
      </c>
      <c r="F14" s="267"/>
      <c r="G14" s="267"/>
      <c r="H14" s="267"/>
      <c r="I14" s="267"/>
      <c r="J14" s="267"/>
      <c r="K14" s="267"/>
      <c r="L14" s="267"/>
    </row>
    <row r="15" spans="1:12" ht="15.2" customHeight="1" x14ac:dyDescent="0.2">
      <c r="A15" s="146" t="s">
        <v>472</v>
      </c>
      <c r="B15" s="146"/>
      <c r="C15" s="146" t="s">
        <v>50</v>
      </c>
      <c r="D15" s="250"/>
      <c r="E15" s="26" t="s">
        <v>647</v>
      </c>
      <c r="F15" s="267"/>
      <c r="G15" s="267"/>
      <c r="H15" s="267"/>
      <c r="I15" s="267"/>
      <c r="J15" s="267"/>
      <c r="K15" s="267"/>
      <c r="L15" s="267"/>
    </row>
    <row r="16" spans="1:12" ht="15.2" customHeight="1" x14ac:dyDescent="0.2">
      <c r="A16" s="146" t="s">
        <v>473</v>
      </c>
      <c r="B16" s="146"/>
      <c r="C16" s="146" t="s">
        <v>51</v>
      </c>
      <c r="D16" s="250"/>
      <c r="E16" s="26" t="s">
        <v>647</v>
      </c>
      <c r="F16" s="267"/>
      <c r="G16" s="267"/>
      <c r="H16" s="267"/>
      <c r="I16" s="267"/>
      <c r="J16" s="267"/>
      <c r="K16" s="267"/>
      <c r="L16" s="267"/>
    </row>
    <row r="17" spans="1:12" ht="15.2" customHeight="1" x14ac:dyDescent="0.2">
      <c r="A17" s="146" t="s">
        <v>474</v>
      </c>
      <c r="B17" s="146"/>
      <c r="C17" s="146" t="s">
        <v>52</v>
      </c>
      <c r="D17" s="250"/>
      <c r="E17" s="26" t="s">
        <v>647</v>
      </c>
      <c r="F17" s="267"/>
      <c r="G17" s="267"/>
      <c r="H17" s="267"/>
      <c r="I17" s="267"/>
      <c r="J17" s="267"/>
      <c r="K17" s="267"/>
      <c r="L17" s="267"/>
    </row>
    <row r="18" spans="1:12" ht="15.2" customHeight="1" x14ac:dyDescent="0.2">
      <c r="A18" s="146" t="s">
        <v>475</v>
      </c>
      <c r="B18" s="146"/>
      <c r="C18" s="250"/>
      <c r="D18" s="250"/>
      <c r="E18" s="26" t="s">
        <v>647</v>
      </c>
      <c r="F18" s="267"/>
      <c r="G18" s="267"/>
      <c r="H18" s="267"/>
      <c r="I18" s="267"/>
      <c r="J18" s="267"/>
      <c r="K18" s="267"/>
      <c r="L18" s="267"/>
    </row>
    <row r="19" spans="1:12" ht="15.2" customHeight="1" x14ac:dyDescent="0.2">
      <c r="A19" s="146" t="s">
        <v>476</v>
      </c>
      <c r="B19" s="146"/>
      <c r="C19" s="250"/>
      <c r="D19" s="250"/>
      <c r="E19" s="26" t="s">
        <v>647</v>
      </c>
      <c r="F19" s="267"/>
      <c r="G19" s="267"/>
      <c r="H19" s="267"/>
      <c r="I19" s="267"/>
      <c r="J19" s="267"/>
      <c r="K19" s="267"/>
      <c r="L19" s="267"/>
    </row>
    <row r="20" spans="1:12" ht="15.2" customHeight="1" x14ac:dyDescent="0.2">
      <c r="A20" s="146" t="s">
        <v>640</v>
      </c>
      <c r="B20" s="146"/>
      <c r="C20" s="250"/>
      <c r="D20" s="250"/>
      <c r="E20" s="26" t="s">
        <v>647</v>
      </c>
      <c r="F20" s="267"/>
      <c r="G20" s="267"/>
      <c r="H20" s="267"/>
      <c r="I20" s="267"/>
      <c r="J20" s="267"/>
      <c r="K20" s="267"/>
      <c r="L20" s="267"/>
    </row>
    <row r="21" spans="1:12" ht="15.2" customHeight="1" x14ac:dyDescent="0.2">
      <c r="A21" s="146" t="s">
        <v>904</v>
      </c>
      <c r="B21" s="146"/>
      <c r="C21" s="250"/>
      <c r="D21" s="250"/>
      <c r="E21" s="26" t="s">
        <v>647</v>
      </c>
      <c r="F21" s="267"/>
      <c r="G21" s="267"/>
      <c r="H21" s="267"/>
      <c r="I21" s="267"/>
      <c r="J21" s="267"/>
      <c r="K21" s="267"/>
      <c r="L21" s="267"/>
    </row>
    <row r="22" spans="1:12" ht="15" customHeight="1" x14ac:dyDescent="0.2">
      <c r="A22" s="146" t="s">
        <v>905</v>
      </c>
      <c r="B22" s="146"/>
      <c r="C22" s="250"/>
      <c r="D22" s="250"/>
      <c r="E22" s="26" t="s">
        <v>647</v>
      </c>
      <c r="F22" s="267"/>
      <c r="G22" s="267"/>
      <c r="H22" s="267"/>
      <c r="I22" s="267"/>
      <c r="J22" s="267"/>
      <c r="K22" s="267"/>
      <c r="L22" s="267"/>
    </row>
    <row r="23" spans="1:12" ht="15.2" customHeight="1" x14ac:dyDescent="0.2">
      <c r="A23" s="146" t="s">
        <v>906</v>
      </c>
      <c r="B23" s="146"/>
      <c r="C23" s="250"/>
      <c r="D23" s="250"/>
      <c r="E23" s="26" t="s">
        <v>647</v>
      </c>
      <c r="F23" s="267"/>
      <c r="G23" s="267"/>
      <c r="H23" s="267"/>
      <c r="I23" s="267"/>
      <c r="J23" s="267"/>
      <c r="K23" s="267"/>
      <c r="L23" s="267"/>
    </row>
    <row r="24" spans="1:12" ht="15.2" customHeight="1" x14ac:dyDescent="0.2">
      <c r="A24" s="146" t="s">
        <v>907</v>
      </c>
      <c r="B24" s="146"/>
      <c r="C24" s="250"/>
      <c r="D24" s="250"/>
      <c r="E24" s="26" t="s">
        <v>647</v>
      </c>
      <c r="F24" s="267"/>
      <c r="G24" s="267"/>
      <c r="H24" s="267"/>
      <c r="I24" s="267"/>
      <c r="J24" s="267"/>
      <c r="K24" s="267"/>
      <c r="L24" s="267"/>
    </row>
    <row r="25" spans="1:12" ht="15" customHeight="1" x14ac:dyDescent="0.2">
      <c r="A25" s="146" t="s">
        <v>908</v>
      </c>
      <c r="B25" s="146"/>
      <c r="C25" s="250"/>
      <c r="D25" s="250"/>
      <c r="E25" s="26" t="s">
        <v>647</v>
      </c>
      <c r="F25" s="267"/>
      <c r="G25" s="267"/>
      <c r="H25" s="267"/>
      <c r="I25" s="267"/>
      <c r="J25" s="267"/>
      <c r="K25" s="267"/>
      <c r="L25" s="267"/>
    </row>
    <row r="26" spans="1:12" ht="15" customHeight="1" x14ac:dyDescent="0.2">
      <c r="A26" s="146" t="s">
        <v>909</v>
      </c>
      <c r="B26" s="146"/>
      <c r="C26" s="250"/>
      <c r="D26" s="250"/>
      <c r="E26" s="26" t="s">
        <v>647</v>
      </c>
      <c r="F26" s="267"/>
      <c r="G26" s="267"/>
      <c r="H26" s="267"/>
      <c r="I26" s="267"/>
      <c r="J26" s="267"/>
      <c r="K26" s="267"/>
      <c r="L26" s="267"/>
    </row>
    <row r="27" spans="1:12" ht="15.2" customHeight="1" x14ac:dyDescent="0.2">
      <c r="A27" s="146" t="s">
        <v>910</v>
      </c>
      <c r="B27" s="146"/>
      <c r="C27" s="250"/>
      <c r="D27" s="250"/>
      <c r="E27" s="26" t="s">
        <v>647</v>
      </c>
      <c r="F27" s="267"/>
      <c r="G27" s="267"/>
      <c r="H27" s="267"/>
      <c r="I27" s="267"/>
      <c r="J27" s="267"/>
      <c r="K27" s="267"/>
      <c r="L27" s="267"/>
    </row>
    <row r="28" spans="1:12" ht="15.2" customHeight="1" x14ac:dyDescent="0.2">
      <c r="A28" s="146" t="s">
        <v>911</v>
      </c>
      <c r="B28" s="146"/>
      <c r="C28" s="250"/>
      <c r="D28" s="250"/>
      <c r="E28" s="26" t="s">
        <v>647</v>
      </c>
      <c r="F28" s="267"/>
      <c r="G28" s="267"/>
      <c r="H28" s="267"/>
      <c r="I28" s="267"/>
      <c r="J28" s="267"/>
      <c r="K28" s="267"/>
      <c r="L28" s="267"/>
    </row>
    <row r="29" spans="1:12" ht="15.2" customHeight="1" x14ac:dyDescent="0.2">
      <c r="A29" s="146" t="s">
        <v>912</v>
      </c>
      <c r="B29" s="146"/>
      <c r="C29" s="250"/>
      <c r="D29" s="250"/>
      <c r="E29" s="26" t="s">
        <v>647</v>
      </c>
      <c r="F29" s="267"/>
      <c r="G29" s="267"/>
      <c r="H29" s="267"/>
      <c r="I29" s="267"/>
      <c r="J29" s="267"/>
      <c r="K29" s="267"/>
      <c r="L29" s="267"/>
    </row>
    <row r="30" spans="1:12" ht="15.2" customHeight="1" x14ac:dyDescent="0.2">
      <c r="A30" s="146" t="s">
        <v>913</v>
      </c>
      <c r="B30" s="146"/>
      <c r="C30" s="250"/>
      <c r="D30" s="250"/>
      <c r="E30" s="26" t="s">
        <v>647</v>
      </c>
      <c r="F30" s="267"/>
      <c r="G30" s="267"/>
      <c r="H30" s="267"/>
      <c r="I30" s="267"/>
      <c r="J30" s="267"/>
      <c r="K30" s="267"/>
      <c r="L30" s="267"/>
    </row>
    <row r="31" spans="1:12" ht="15.2" customHeight="1" x14ac:dyDescent="0.2">
      <c r="A31" s="146" t="s">
        <v>914</v>
      </c>
      <c r="B31" s="146"/>
      <c r="C31" s="250"/>
      <c r="D31" s="250"/>
      <c r="E31" s="26" t="s">
        <v>647</v>
      </c>
      <c r="F31" s="267"/>
      <c r="G31" s="267"/>
      <c r="H31" s="267"/>
      <c r="I31" s="267"/>
      <c r="J31" s="267"/>
      <c r="K31" s="267"/>
      <c r="L31" s="267"/>
    </row>
    <row r="32" spans="1:12" ht="15.2" customHeight="1" x14ac:dyDescent="0.2">
      <c r="A32" s="146" t="s">
        <v>915</v>
      </c>
      <c r="B32" s="146"/>
      <c r="C32" s="250"/>
      <c r="D32" s="250"/>
      <c r="E32" s="26" t="s">
        <v>647</v>
      </c>
      <c r="F32" s="267"/>
      <c r="G32" s="267"/>
      <c r="H32" s="267"/>
      <c r="I32" s="267"/>
      <c r="J32" s="267"/>
      <c r="K32" s="267"/>
      <c r="L32" s="267"/>
    </row>
    <row r="33" spans="1:12" ht="15.2" customHeight="1" x14ac:dyDescent="0.2">
      <c r="A33" s="146" t="s">
        <v>916</v>
      </c>
      <c r="B33" s="146"/>
      <c r="C33" s="250"/>
      <c r="D33" s="250"/>
      <c r="E33" s="26" t="s">
        <v>647</v>
      </c>
      <c r="F33" s="267"/>
      <c r="G33" s="267"/>
      <c r="H33" s="267"/>
      <c r="I33" s="267"/>
      <c r="J33" s="267"/>
      <c r="K33" s="267"/>
      <c r="L33" s="267"/>
    </row>
    <row r="34" spans="1:12" ht="15.2" customHeight="1" thickBot="1" x14ac:dyDescent="0.25">
      <c r="A34" s="146" t="s">
        <v>917</v>
      </c>
      <c r="B34" s="146"/>
      <c r="C34" s="250"/>
      <c r="D34" s="250"/>
      <c r="E34" s="26" t="s">
        <v>647</v>
      </c>
      <c r="F34" s="269"/>
      <c r="G34" s="269"/>
      <c r="H34" s="269"/>
      <c r="I34" s="269"/>
      <c r="J34" s="269"/>
      <c r="K34" s="269"/>
      <c r="L34" s="269"/>
    </row>
    <row r="35" spans="1:12" ht="27" customHeight="1" thickBot="1" x14ac:dyDescent="0.3">
      <c r="A35" s="12"/>
      <c r="B35" s="12"/>
      <c r="C35" s="12"/>
      <c r="D35" s="18" t="s">
        <v>498</v>
      </c>
      <c r="E35" s="26" t="s">
        <v>647</v>
      </c>
      <c r="F35" s="271">
        <f>F6</f>
        <v>0</v>
      </c>
      <c r="G35" s="271">
        <f>G6</f>
        <v>0</v>
      </c>
      <c r="H35" s="189">
        <f>H6</f>
        <v>0</v>
      </c>
      <c r="I35" s="189">
        <f t="shared" ref="I35:J35" si="2">I6</f>
        <v>0</v>
      </c>
      <c r="J35" s="189">
        <f t="shared" si="2"/>
        <v>0</v>
      </c>
      <c r="K35" s="189">
        <f t="shared" ref="K35:L35" si="3">K6</f>
        <v>0</v>
      </c>
      <c r="L35" s="189">
        <f t="shared" si="3"/>
        <v>0</v>
      </c>
    </row>
    <row r="36" spans="1:12" ht="15.2" customHeight="1" x14ac:dyDescent="0.2">
      <c r="A36" s="5"/>
      <c r="B36" s="5"/>
      <c r="C36" s="5"/>
      <c r="E36" s="26"/>
      <c r="F36" s="33"/>
      <c r="G36" s="33"/>
      <c r="H36" s="33"/>
      <c r="I36" s="33"/>
      <c r="J36" s="33"/>
      <c r="K36" s="33"/>
      <c r="L36" s="33"/>
    </row>
  </sheetData>
  <sheetProtection algorithmName="SHA-512" hashValue="AvdHomAMDlWOpi85uGOqAJJiYRTO9UlyTMqtdAOOlhQGtWISfWNrxSEKaid9373YDnDlnH1PF1jUyZFs0rfpDQ==" saltValue="UtsX5lf+oij144oWp9Furg==" spinCount="100000" sheet="1" selectLockedCells="1"/>
  <mergeCells count="7">
    <mergeCell ref="K4:K5"/>
    <mergeCell ref="L4:L5"/>
    <mergeCell ref="F4:F5"/>
    <mergeCell ref="G4:G5"/>
    <mergeCell ref="H4:H5"/>
    <mergeCell ref="I4:I5"/>
    <mergeCell ref="J4:J5"/>
  </mergeCells>
  <phoneticPr fontId="0" type="noConversion"/>
  <printOptions horizontalCentered="1" verticalCentered="1"/>
  <pageMargins left="0.47244094488188981" right="0.47244094488188981" top="0.46" bottom="0.45" header="0.2" footer="0.21"/>
  <pageSetup paperSize="9" scale="61" firstPageNumber="21" fitToHeight="0" orientation="landscape" useFirstPageNumber="1" horizontalDpi="300" verticalDpi="300" r:id="rId1"/>
  <headerFooter alignWithMargins="0">
    <oddHeader>&amp;L&amp;G&amp;C&amp;8K025-V01-12</oddHeader>
    <oddFooter>&amp;L&amp;8Passatge de la Banca, 1-3
08002 Barcelona
ajuts.icec@gencat.cat&amp;R&amp;P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4">
    <pageSetUpPr fitToPage="1"/>
  </sheetPr>
  <dimension ref="A2:L46"/>
  <sheetViews>
    <sheetView zoomScale="85" zoomScaleNormal="85" workbookViewId="0">
      <selection activeCell="D8" sqref="D8"/>
    </sheetView>
  </sheetViews>
  <sheetFormatPr defaultColWidth="11.42578125" defaultRowHeight="12.75" x14ac:dyDescent="0.2"/>
  <cols>
    <col min="1" max="1" width="6.85546875" style="6" customWidth="1"/>
    <col min="2" max="2" width="3.7109375" style="6" customWidth="1"/>
    <col min="3" max="3" width="52.7109375" style="6" customWidth="1"/>
    <col min="4" max="4" width="26.140625" style="36" customWidth="1"/>
    <col min="5" max="5" width="2.7109375" style="6" customWidth="1"/>
    <col min="6" max="9" width="20.7109375" style="20" customWidth="1"/>
    <col min="10" max="11" width="20.7109375" style="20" hidden="1" customWidth="1"/>
    <col min="12" max="12" width="20.7109375" style="20" customWidth="1"/>
    <col min="13" max="16384" width="11.42578125" style="6"/>
  </cols>
  <sheetData>
    <row r="2" spans="1:12" ht="15.2" customHeight="1" x14ac:dyDescent="0.25">
      <c r="A2" s="5"/>
      <c r="B2" s="5"/>
      <c r="C2" s="5"/>
      <c r="D2" s="46" t="s">
        <v>978</v>
      </c>
      <c r="E2" s="26"/>
    </row>
    <row r="3" spans="1:12" ht="15.2" customHeight="1" thickBot="1" x14ac:dyDescent="0.25">
      <c r="A3" s="5"/>
      <c r="B3" s="5"/>
      <c r="C3" s="5"/>
      <c r="E3" s="26"/>
    </row>
    <row r="4" spans="1:12" ht="15.2" customHeight="1" x14ac:dyDescent="0.2">
      <c r="B4" s="5"/>
      <c r="C4" s="5"/>
      <c r="E4" s="26"/>
      <c r="F4" s="443">
        <f>Resum!D2</f>
        <v>0</v>
      </c>
      <c r="G4" s="443" t="str">
        <f>"Coproductora "&amp;
Resum!E2</f>
        <v>Coproductora 0</v>
      </c>
      <c r="H4" s="443" t="str">
        <f>"Coproductora "&amp;
Resum!F2</f>
        <v>Coproductora 0</v>
      </c>
      <c r="I4" s="443" t="str">
        <f>"Coproductora "&amp;
Resum!G2</f>
        <v>Coproductora 0</v>
      </c>
      <c r="J4" s="443" t="str">
        <f>"Coproductora "&amp;
Resum!H2</f>
        <v>Coproductora 0</v>
      </c>
      <c r="K4" s="443" t="str">
        <f>"Coproductora "&amp;
Resum!I2</f>
        <v>Coproductora 0</v>
      </c>
      <c r="L4" s="419" t="s">
        <v>1038</v>
      </c>
    </row>
    <row r="5" spans="1:12" ht="15.2" customHeight="1" thickBot="1" x14ac:dyDescent="0.3">
      <c r="A5" s="12" t="s">
        <v>420</v>
      </c>
      <c r="B5" s="11"/>
      <c r="C5" s="11"/>
      <c r="D5" s="39"/>
      <c r="E5" s="26"/>
      <c r="F5" s="439"/>
      <c r="G5" s="439"/>
      <c r="H5" s="439"/>
      <c r="I5" s="439"/>
      <c r="J5" s="439"/>
      <c r="K5" s="439"/>
      <c r="L5" s="420"/>
    </row>
    <row r="6" spans="1:12" ht="15.2" customHeight="1" x14ac:dyDescent="0.25">
      <c r="A6" s="72"/>
      <c r="B6" s="71" t="s">
        <v>477</v>
      </c>
      <c r="C6" s="74" t="s">
        <v>270</v>
      </c>
      <c r="D6" s="39"/>
      <c r="E6" s="26"/>
      <c r="F6" s="264">
        <f>SUM(F8:F12)</f>
        <v>0</v>
      </c>
      <c r="G6" s="264">
        <f>SUM(G8:G12)</f>
        <v>0</v>
      </c>
      <c r="H6" s="264">
        <f>SUM(H8:H12)</f>
        <v>0</v>
      </c>
      <c r="I6" s="264">
        <f t="shared" ref="I6:J6" si="0">SUM(I8:I12)</f>
        <v>0</v>
      </c>
      <c r="J6" s="264">
        <f t="shared" si="0"/>
        <v>0</v>
      </c>
      <c r="K6" s="264">
        <f t="shared" ref="K6:L6" si="1">SUM(K8:K12)</f>
        <v>0</v>
      </c>
      <c r="L6" s="264">
        <f t="shared" si="1"/>
        <v>0</v>
      </c>
    </row>
    <row r="7" spans="1:12" ht="3" customHeight="1" x14ac:dyDescent="0.25">
      <c r="A7" s="12"/>
      <c r="B7" s="11"/>
      <c r="C7" s="11"/>
      <c r="D7" s="39"/>
      <c r="E7" s="26"/>
      <c r="F7" s="272"/>
      <c r="G7" s="272"/>
      <c r="H7" s="272"/>
      <c r="I7" s="272"/>
      <c r="J7" s="272"/>
      <c r="K7" s="272"/>
      <c r="L7" s="272"/>
    </row>
    <row r="8" spans="1:12" ht="15.2" customHeight="1" x14ac:dyDescent="0.2">
      <c r="A8" s="146" t="s">
        <v>478</v>
      </c>
      <c r="B8" s="146"/>
      <c r="C8" s="146" t="s">
        <v>53</v>
      </c>
      <c r="D8" s="249"/>
      <c r="E8" s="26" t="s">
        <v>647</v>
      </c>
      <c r="F8" s="267"/>
      <c r="G8" s="267"/>
      <c r="H8" s="267"/>
      <c r="I8" s="267"/>
      <c r="J8" s="267"/>
      <c r="K8" s="267"/>
      <c r="L8" s="267"/>
    </row>
    <row r="9" spans="1:12" ht="15.2" customHeight="1" x14ac:dyDescent="0.2">
      <c r="A9" s="146" t="s">
        <v>479</v>
      </c>
      <c r="B9" s="146"/>
      <c r="C9" s="146" t="s">
        <v>54</v>
      </c>
      <c r="D9" s="250"/>
      <c r="E9" s="26" t="s">
        <v>647</v>
      </c>
      <c r="F9" s="270"/>
      <c r="G9" s="270"/>
      <c r="H9" s="270"/>
      <c r="I9" s="270"/>
      <c r="J9" s="270"/>
      <c r="K9" s="270"/>
      <c r="L9" s="270"/>
    </row>
    <row r="10" spans="1:12" ht="15.2" customHeight="1" x14ac:dyDescent="0.2">
      <c r="A10" s="146" t="s">
        <v>918</v>
      </c>
      <c r="B10" s="146"/>
      <c r="C10" s="146" t="s">
        <v>736</v>
      </c>
      <c r="D10" s="161"/>
      <c r="E10" s="26" t="s">
        <v>647</v>
      </c>
      <c r="F10" s="267"/>
      <c r="G10" s="267"/>
      <c r="H10" s="267"/>
      <c r="I10" s="267"/>
      <c r="J10" s="267"/>
      <c r="K10" s="267"/>
      <c r="L10" s="267"/>
    </row>
    <row r="11" spans="1:12" ht="15.2" customHeight="1" x14ac:dyDescent="0.2">
      <c r="A11" s="146" t="s">
        <v>919</v>
      </c>
      <c r="B11" s="146"/>
      <c r="C11" s="250"/>
      <c r="D11" s="250"/>
      <c r="E11" s="26" t="s">
        <v>647</v>
      </c>
      <c r="F11" s="267"/>
      <c r="G11" s="267"/>
      <c r="H11" s="267"/>
      <c r="I11" s="267"/>
      <c r="J11" s="267"/>
      <c r="K11" s="267"/>
      <c r="L11" s="267"/>
    </row>
    <row r="12" spans="1:12" ht="15.2" customHeight="1" x14ac:dyDescent="0.2">
      <c r="A12" s="146" t="s">
        <v>920</v>
      </c>
      <c r="B12" s="146"/>
      <c r="C12" s="250"/>
      <c r="D12" s="250"/>
      <c r="E12" s="26" t="s">
        <v>647</v>
      </c>
      <c r="F12" s="269"/>
      <c r="G12" s="269"/>
      <c r="H12" s="269"/>
      <c r="I12" s="269"/>
      <c r="J12" s="269"/>
      <c r="K12" s="269"/>
      <c r="L12" s="269"/>
    </row>
    <row r="13" spans="1:12" s="66" customFormat="1" ht="15.2" customHeight="1" x14ac:dyDescent="0.25">
      <c r="A13" s="59"/>
      <c r="B13" s="57"/>
      <c r="C13" s="89"/>
      <c r="D13" s="89"/>
      <c r="E13" s="78"/>
      <c r="F13" s="130"/>
      <c r="G13" s="130"/>
      <c r="H13" s="130"/>
      <c r="I13" s="130"/>
      <c r="J13" s="130"/>
      <c r="K13" s="130"/>
      <c r="L13" s="130"/>
    </row>
    <row r="14" spans="1:12" ht="15.2" customHeight="1" x14ac:dyDescent="0.25">
      <c r="A14" s="72"/>
      <c r="B14" s="71" t="s">
        <v>480</v>
      </c>
      <c r="C14" s="74" t="s">
        <v>271</v>
      </c>
      <c r="D14" s="39"/>
      <c r="E14" s="26"/>
      <c r="F14" s="209">
        <f>SUM(F16:F29)</f>
        <v>0</v>
      </c>
      <c r="G14" s="209">
        <f>SUM(G16:G29)</f>
        <v>0</v>
      </c>
      <c r="H14" s="209">
        <f>SUM(H16:H29)</f>
        <v>0</v>
      </c>
      <c r="I14" s="209">
        <f t="shared" ref="I14:J14" si="2">SUM(I16:I29)</f>
        <v>0</v>
      </c>
      <c r="J14" s="209">
        <f t="shared" si="2"/>
        <v>0</v>
      </c>
      <c r="K14" s="209">
        <f t="shared" ref="K14:L14" si="3">SUM(K16:K29)</f>
        <v>0</v>
      </c>
      <c r="L14" s="209">
        <f t="shared" si="3"/>
        <v>0</v>
      </c>
    </row>
    <row r="15" spans="1:12" ht="5.25" customHeight="1" x14ac:dyDescent="0.25">
      <c r="A15" s="12"/>
      <c r="B15" s="12"/>
      <c r="C15" s="12"/>
      <c r="D15" s="39"/>
      <c r="E15" s="26"/>
      <c r="F15" s="272"/>
      <c r="G15" s="272"/>
      <c r="H15" s="272"/>
      <c r="I15" s="272"/>
      <c r="J15" s="272"/>
      <c r="K15" s="272"/>
      <c r="L15" s="272"/>
    </row>
    <row r="16" spans="1:12" ht="15.2" customHeight="1" x14ac:dyDescent="0.2">
      <c r="A16" s="146" t="s">
        <v>481</v>
      </c>
      <c r="B16" s="146"/>
      <c r="C16" s="146" t="s">
        <v>272</v>
      </c>
      <c r="D16" s="249"/>
      <c r="E16" s="26" t="s">
        <v>647</v>
      </c>
      <c r="F16" s="267"/>
      <c r="G16" s="267"/>
      <c r="H16" s="267"/>
      <c r="I16" s="267"/>
      <c r="J16" s="267"/>
      <c r="K16" s="267"/>
      <c r="L16" s="267"/>
    </row>
    <row r="17" spans="1:12" ht="15.2" customHeight="1" x14ac:dyDescent="0.2">
      <c r="A17" s="146" t="s">
        <v>482</v>
      </c>
      <c r="B17" s="146"/>
      <c r="C17" s="146" t="s">
        <v>272</v>
      </c>
      <c r="D17" s="250"/>
      <c r="E17" s="26" t="s">
        <v>647</v>
      </c>
      <c r="F17" s="270"/>
      <c r="G17" s="270"/>
      <c r="H17" s="270"/>
      <c r="I17" s="270"/>
      <c r="J17" s="270"/>
      <c r="K17" s="270"/>
      <c r="L17" s="270"/>
    </row>
    <row r="18" spans="1:12" ht="15.2" customHeight="1" x14ac:dyDescent="0.2">
      <c r="A18" s="146" t="s">
        <v>483</v>
      </c>
      <c r="B18" s="146"/>
      <c r="C18" s="146" t="s">
        <v>55</v>
      </c>
      <c r="D18" s="250"/>
      <c r="E18" s="26" t="s">
        <v>647</v>
      </c>
      <c r="F18" s="267"/>
      <c r="G18" s="267"/>
      <c r="H18" s="267"/>
      <c r="I18" s="267"/>
      <c r="J18" s="267"/>
      <c r="K18" s="267"/>
      <c r="L18" s="267"/>
    </row>
    <row r="19" spans="1:12" ht="15.2" customHeight="1" x14ac:dyDescent="0.2">
      <c r="A19" s="146" t="s">
        <v>484</v>
      </c>
      <c r="B19" s="146"/>
      <c r="C19" s="146" t="s">
        <v>56</v>
      </c>
      <c r="D19" s="250"/>
      <c r="E19" s="26" t="s">
        <v>647</v>
      </c>
      <c r="F19" s="267"/>
      <c r="G19" s="267"/>
      <c r="H19" s="267"/>
      <c r="I19" s="267"/>
      <c r="J19" s="267"/>
      <c r="K19" s="267"/>
      <c r="L19" s="267"/>
    </row>
    <row r="20" spans="1:12" ht="15.2" customHeight="1" x14ac:dyDescent="0.2">
      <c r="A20" s="146" t="s">
        <v>485</v>
      </c>
      <c r="B20" s="146"/>
      <c r="C20" s="146" t="s">
        <v>1004</v>
      </c>
      <c r="D20" s="250"/>
      <c r="E20" s="26" t="s">
        <v>647</v>
      </c>
      <c r="F20" s="267"/>
      <c r="G20" s="267"/>
      <c r="H20" s="267"/>
      <c r="I20" s="267"/>
      <c r="J20" s="267"/>
      <c r="K20" s="267"/>
      <c r="L20" s="267"/>
    </row>
    <row r="21" spans="1:12" ht="15.2" customHeight="1" x14ac:dyDescent="0.2">
      <c r="A21" s="146" t="s">
        <v>921</v>
      </c>
      <c r="B21" s="146"/>
      <c r="C21" s="146" t="s">
        <v>1005</v>
      </c>
      <c r="D21" s="250"/>
      <c r="E21" s="26" t="s">
        <v>647</v>
      </c>
      <c r="F21" s="267"/>
      <c r="G21" s="267"/>
      <c r="H21" s="267"/>
      <c r="I21" s="267"/>
      <c r="J21" s="267"/>
      <c r="K21" s="267"/>
      <c r="L21" s="267"/>
    </row>
    <row r="22" spans="1:12" ht="15.2" customHeight="1" x14ac:dyDescent="0.2">
      <c r="A22" s="146" t="s">
        <v>922</v>
      </c>
      <c r="B22" s="146"/>
      <c r="C22" s="146" t="s">
        <v>1006</v>
      </c>
      <c r="D22" s="250"/>
      <c r="E22" s="26" t="s">
        <v>647</v>
      </c>
      <c r="F22" s="267"/>
      <c r="G22" s="267"/>
      <c r="H22" s="267"/>
      <c r="I22" s="267"/>
      <c r="J22" s="267"/>
      <c r="K22" s="267"/>
      <c r="L22" s="267"/>
    </row>
    <row r="23" spans="1:12" ht="15.2" customHeight="1" x14ac:dyDescent="0.2">
      <c r="A23" s="146" t="s">
        <v>923</v>
      </c>
      <c r="B23" s="146"/>
      <c r="C23" s="146" t="s">
        <v>1007</v>
      </c>
      <c r="D23" s="250"/>
      <c r="E23" s="26" t="s">
        <v>647</v>
      </c>
      <c r="F23" s="267"/>
      <c r="G23" s="267"/>
      <c r="H23" s="267"/>
      <c r="I23" s="267"/>
      <c r="J23" s="267"/>
      <c r="K23" s="267"/>
      <c r="L23" s="267"/>
    </row>
    <row r="24" spans="1:12" ht="15.2" customHeight="1" x14ac:dyDescent="0.2">
      <c r="A24" s="146" t="s">
        <v>924</v>
      </c>
      <c r="B24" s="146"/>
      <c r="C24" s="146" t="s">
        <v>1008</v>
      </c>
      <c r="D24" s="250"/>
      <c r="E24" s="26" t="s">
        <v>647</v>
      </c>
      <c r="F24" s="267"/>
      <c r="G24" s="267"/>
      <c r="H24" s="267"/>
      <c r="I24" s="267"/>
      <c r="J24" s="267"/>
      <c r="K24" s="267"/>
      <c r="L24" s="267"/>
    </row>
    <row r="25" spans="1:12" ht="15.2" customHeight="1" x14ac:dyDescent="0.2">
      <c r="A25" s="146" t="s">
        <v>925</v>
      </c>
      <c r="B25" s="146"/>
      <c r="C25" s="146" t="s">
        <v>419</v>
      </c>
      <c r="D25" s="250"/>
      <c r="E25" s="26" t="s">
        <v>647</v>
      </c>
      <c r="F25" s="267"/>
      <c r="G25" s="267"/>
      <c r="H25" s="267"/>
      <c r="I25" s="267"/>
      <c r="J25" s="267"/>
      <c r="K25" s="267"/>
      <c r="L25" s="267"/>
    </row>
    <row r="26" spans="1:12" ht="15.2" customHeight="1" x14ac:dyDescent="0.2">
      <c r="A26" s="146" t="s">
        <v>1009</v>
      </c>
      <c r="B26" s="146"/>
      <c r="C26" s="250"/>
      <c r="D26" s="250"/>
      <c r="E26" s="26" t="s">
        <v>647</v>
      </c>
      <c r="F26" s="267"/>
      <c r="G26" s="267"/>
      <c r="H26" s="267"/>
      <c r="I26" s="267"/>
      <c r="J26" s="267"/>
      <c r="K26" s="267"/>
      <c r="L26" s="267"/>
    </row>
    <row r="27" spans="1:12" ht="15.2" customHeight="1" x14ac:dyDescent="0.2">
      <c r="A27" s="146" t="s">
        <v>1010</v>
      </c>
      <c r="B27" s="146"/>
      <c r="C27" s="250"/>
      <c r="D27" s="250"/>
      <c r="E27" s="26" t="s">
        <v>647</v>
      </c>
      <c r="F27" s="267"/>
      <c r="G27" s="267"/>
      <c r="H27" s="267"/>
      <c r="I27" s="267"/>
      <c r="J27" s="267"/>
      <c r="K27" s="267"/>
      <c r="L27" s="267"/>
    </row>
    <row r="28" spans="1:12" ht="15.2" customHeight="1" x14ac:dyDescent="0.2">
      <c r="A28" s="146" t="s">
        <v>1011</v>
      </c>
      <c r="B28" s="146"/>
      <c r="C28" s="250"/>
      <c r="D28" s="250"/>
      <c r="E28" s="26" t="s">
        <v>647</v>
      </c>
      <c r="F28" s="267"/>
      <c r="G28" s="267"/>
      <c r="H28" s="267"/>
      <c r="I28" s="267"/>
      <c r="J28" s="267"/>
      <c r="K28" s="267"/>
      <c r="L28" s="267"/>
    </row>
    <row r="29" spans="1:12" ht="15.2" customHeight="1" x14ac:dyDescent="0.2">
      <c r="A29" s="146" t="s">
        <v>1012</v>
      </c>
      <c r="B29" s="146"/>
      <c r="C29" s="250"/>
      <c r="D29" s="250"/>
      <c r="E29" s="26" t="s">
        <v>647</v>
      </c>
      <c r="F29" s="267"/>
      <c r="G29" s="267"/>
      <c r="H29" s="267"/>
      <c r="I29" s="267"/>
      <c r="J29" s="267"/>
      <c r="K29" s="267"/>
      <c r="L29" s="267"/>
    </row>
    <row r="30" spans="1:12" s="66" customFormat="1" ht="15.2" customHeight="1" x14ac:dyDescent="0.25">
      <c r="A30" s="59"/>
      <c r="B30" s="57"/>
      <c r="C30" s="89"/>
      <c r="D30" s="89"/>
      <c r="E30" s="78"/>
      <c r="F30" s="130"/>
      <c r="G30" s="130"/>
      <c r="H30" s="130"/>
      <c r="I30" s="130"/>
      <c r="J30" s="130"/>
      <c r="K30" s="130"/>
      <c r="L30" s="130"/>
    </row>
    <row r="31" spans="1:12" ht="15.2" customHeight="1" x14ac:dyDescent="0.25">
      <c r="A31" s="72"/>
      <c r="B31" s="71" t="s">
        <v>486</v>
      </c>
      <c r="C31" s="74" t="s">
        <v>273</v>
      </c>
      <c r="D31" s="39"/>
      <c r="E31" s="26"/>
      <c r="F31" s="209">
        <f>SUM(F33:F38)</f>
        <v>0</v>
      </c>
      <c r="G31" s="209">
        <f>SUM(G33:G38)</f>
        <v>0</v>
      </c>
      <c r="H31" s="209">
        <f>SUM(H33:H38)</f>
        <v>0</v>
      </c>
      <c r="I31" s="209">
        <f t="shared" ref="I31:J31" si="4">SUM(I33:I38)</f>
        <v>0</v>
      </c>
      <c r="J31" s="209">
        <f t="shared" si="4"/>
        <v>0</v>
      </c>
      <c r="K31" s="209">
        <f t="shared" ref="K31:L31" si="5">SUM(K33:K38)</f>
        <v>0</v>
      </c>
      <c r="L31" s="209">
        <f t="shared" si="5"/>
        <v>0</v>
      </c>
    </row>
    <row r="32" spans="1:12" ht="3.75" customHeight="1" x14ac:dyDescent="0.25">
      <c r="A32" s="12"/>
      <c r="B32" s="12"/>
      <c r="C32" s="12"/>
      <c r="D32" s="39"/>
      <c r="E32" s="26"/>
      <c r="F32" s="272"/>
      <c r="G32" s="272"/>
      <c r="H32" s="272"/>
      <c r="I32" s="272"/>
      <c r="J32" s="272"/>
      <c r="K32" s="272"/>
      <c r="L32" s="272"/>
    </row>
    <row r="33" spans="1:12" ht="15.2" customHeight="1" x14ac:dyDescent="0.2">
      <c r="A33" s="146" t="s">
        <v>487</v>
      </c>
      <c r="B33" s="146"/>
      <c r="C33" s="146" t="s">
        <v>1003</v>
      </c>
      <c r="D33" s="249"/>
      <c r="E33" s="26" t="s">
        <v>647</v>
      </c>
      <c r="F33" s="267"/>
      <c r="G33" s="267"/>
      <c r="H33" s="267"/>
      <c r="I33" s="267"/>
      <c r="J33" s="267"/>
      <c r="K33" s="267"/>
      <c r="L33" s="267"/>
    </row>
    <row r="34" spans="1:12" ht="15.2" customHeight="1" x14ac:dyDescent="0.2">
      <c r="A34" s="146" t="s">
        <v>926</v>
      </c>
      <c r="B34" s="146"/>
      <c r="C34" s="250"/>
      <c r="D34" s="250"/>
      <c r="E34" s="26" t="s">
        <v>647</v>
      </c>
      <c r="F34" s="267"/>
      <c r="G34" s="267"/>
      <c r="H34" s="267"/>
      <c r="I34" s="267"/>
      <c r="J34" s="267"/>
      <c r="K34" s="267"/>
      <c r="L34" s="267"/>
    </row>
    <row r="35" spans="1:12" ht="12.75" customHeight="1" x14ac:dyDescent="0.2">
      <c r="A35" s="146" t="s">
        <v>927</v>
      </c>
      <c r="B35" s="146"/>
      <c r="C35" s="250"/>
      <c r="D35" s="250"/>
      <c r="E35" s="26" t="s">
        <v>647</v>
      </c>
      <c r="F35" s="267"/>
      <c r="G35" s="267"/>
      <c r="H35" s="267"/>
      <c r="I35" s="267"/>
      <c r="J35" s="267"/>
      <c r="K35" s="267"/>
      <c r="L35" s="267"/>
    </row>
    <row r="36" spans="1:12" ht="15" customHeight="1" x14ac:dyDescent="0.2">
      <c r="A36" s="146" t="s">
        <v>928</v>
      </c>
      <c r="B36" s="146"/>
      <c r="C36" s="250"/>
      <c r="D36" s="250"/>
      <c r="E36" s="26" t="s">
        <v>647</v>
      </c>
      <c r="F36" s="267"/>
      <c r="G36" s="267"/>
      <c r="H36" s="267"/>
      <c r="I36" s="267"/>
      <c r="J36" s="267"/>
      <c r="K36" s="267"/>
      <c r="L36" s="267"/>
    </row>
    <row r="37" spans="1:12" ht="15.2" customHeight="1" x14ac:dyDescent="0.2">
      <c r="A37" s="146" t="s">
        <v>929</v>
      </c>
      <c r="B37" s="146"/>
      <c r="C37" s="250"/>
      <c r="D37" s="250"/>
      <c r="E37" s="26" t="s">
        <v>647</v>
      </c>
      <c r="F37" s="267"/>
      <c r="G37" s="267"/>
      <c r="H37" s="267"/>
      <c r="I37" s="267"/>
      <c r="J37" s="267"/>
      <c r="K37" s="267"/>
      <c r="L37" s="267"/>
    </row>
    <row r="38" spans="1:12" ht="15.2" customHeight="1" x14ac:dyDescent="0.2">
      <c r="A38" s="146" t="s">
        <v>930</v>
      </c>
      <c r="B38" s="146"/>
      <c r="C38" s="250"/>
      <c r="D38" s="250"/>
      <c r="E38" s="26" t="s">
        <v>647</v>
      </c>
      <c r="F38" s="267"/>
      <c r="G38" s="267"/>
      <c r="H38" s="267"/>
      <c r="I38" s="267"/>
      <c r="J38" s="267"/>
      <c r="K38" s="267"/>
      <c r="L38" s="267"/>
    </row>
    <row r="39" spans="1:12" s="66" customFormat="1" ht="15.2" customHeight="1" x14ac:dyDescent="0.25">
      <c r="A39" s="59"/>
      <c r="B39" s="57"/>
      <c r="C39" s="89"/>
      <c r="D39" s="89"/>
      <c r="E39" s="78"/>
      <c r="F39" s="130"/>
      <c r="G39" s="130"/>
      <c r="H39" s="130"/>
      <c r="I39" s="130"/>
      <c r="J39" s="130"/>
      <c r="K39" s="130"/>
      <c r="L39" s="130"/>
    </row>
    <row r="40" spans="1:12" ht="15.2" customHeight="1" x14ac:dyDescent="0.25">
      <c r="A40" s="12"/>
      <c r="B40" s="71" t="s">
        <v>964</v>
      </c>
      <c r="C40" s="74" t="s">
        <v>963</v>
      </c>
      <c r="D40" s="39"/>
      <c r="E40" s="26"/>
      <c r="F40" s="209">
        <f>SUM(F42:F43)</f>
        <v>0</v>
      </c>
      <c r="G40" s="209">
        <f>SUM(G42:G43)</f>
        <v>0</v>
      </c>
      <c r="H40" s="209">
        <f>SUM(H42:H43)</f>
        <v>0</v>
      </c>
      <c r="I40" s="209">
        <f t="shared" ref="I40:J40" si="6">SUM(I42:I43)</f>
        <v>0</v>
      </c>
      <c r="J40" s="209">
        <f t="shared" si="6"/>
        <v>0</v>
      </c>
      <c r="K40" s="209">
        <f t="shared" ref="K40:L40" si="7">SUM(K42:K43)</f>
        <v>0</v>
      </c>
      <c r="L40" s="209">
        <f t="shared" si="7"/>
        <v>0</v>
      </c>
    </row>
    <row r="41" spans="1:12" ht="3.75" customHeight="1" x14ac:dyDescent="0.25">
      <c r="A41" s="12"/>
      <c r="B41" s="12"/>
      <c r="C41" s="12"/>
      <c r="D41" s="39"/>
      <c r="E41" s="26"/>
      <c r="F41" s="272"/>
      <c r="G41" s="272"/>
      <c r="H41" s="272"/>
      <c r="I41" s="272"/>
      <c r="J41" s="272"/>
      <c r="K41" s="272"/>
      <c r="L41" s="272"/>
    </row>
    <row r="42" spans="1:12" ht="15.2" customHeight="1" x14ac:dyDescent="0.2">
      <c r="A42" s="146" t="s">
        <v>979</v>
      </c>
      <c r="B42" s="146"/>
      <c r="C42" s="146" t="s">
        <v>963</v>
      </c>
      <c r="D42" s="250"/>
      <c r="E42" s="26"/>
      <c r="F42" s="267"/>
      <c r="G42" s="267"/>
      <c r="H42" s="267"/>
      <c r="I42" s="267"/>
      <c r="J42" s="267"/>
      <c r="K42" s="267"/>
      <c r="L42" s="267"/>
    </row>
    <row r="43" spans="1:12" ht="15.2" customHeight="1" thickBot="1" x14ac:dyDescent="0.25">
      <c r="A43" s="146"/>
      <c r="B43" s="146"/>
      <c r="C43" s="250"/>
      <c r="D43" s="250"/>
      <c r="E43" s="26"/>
      <c r="F43" s="267"/>
      <c r="G43" s="267"/>
      <c r="H43" s="267"/>
      <c r="I43" s="267"/>
      <c r="J43" s="267"/>
      <c r="K43" s="267"/>
      <c r="L43" s="267"/>
    </row>
    <row r="44" spans="1:12" ht="27" customHeight="1" thickBot="1" x14ac:dyDescent="0.3">
      <c r="A44" s="12"/>
      <c r="B44" s="12"/>
      <c r="C44" s="12"/>
      <c r="D44" s="18" t="s">
        <v>499</v>
      </c>
      <c r="E44" s="26" t="s">
        <v>647</v>
      </c>
      <c r="F44" s="271">
        <f>F6+F14+F31+F40</f>
        <v>0</v>
      </c>
      <c r="G44" s="271">
        <f>G6+G14+G31+G40</f>
        <v>0</v>
      </c>
      <c r="H44" s="189">
        <f>H6+H14+H31+H40</f>
        <v>0</v>
      </c>
      <c r="I44" s="189">
        <f t="shared" ref="I44:J44" si="8">I6+I14+I31+I40</f>
        <v>0</v>
      </c>
      <c r="J44" s="189">
        <f t="shared" si="8"/>
        <v>0</v>
      </c>
      <c r="K44" s="189">
        <f t="shared" ref="K44:L44" si="9">K6+K14+K31+K40</f>
        <v>0</v>
      </c>
      <c r="L44" s="189">
        <f t="shared" si="9"/>
        <v>0</v>
      </c>
    </row>
    <row r="45" spans="1:12" ht="15.2" customHeight="1" x14ac:dyDescent="0.2">
      <c r="A45" s="5"/>
      <c r="B45" s="48" t="s">
        <v>611</v>
      </c>
      <c r="C45" s="5"/>
      <c r="E45" s="26"/>
      <c r="F45" s="33"/>
      <c r="G45" s="33"/>
      <c r="H45" s="33"/>
      <c r="I45" s="33"/>
      <c r="J45" s="33"/>
      <c r="K45" s="33"/>
      <c r="L45" s="33"/>
    </row>
    <row r="46" spans="1:12" ht="15.2" customHeight="1" x14ac:dyDescent="0.2">
      <c r="A46" s="5"/>
      <c r="B46" s="5"/>
      <c r="C46" s="5"/>
      <c r="E46" s="26"/>
      <c r="F46" s="33"/>
      <c r="G46" s="33"/>
      <c r="H46" s="33"/>
      <c r="I46" s="33"/>
      <c r="J46" s="33"/>
      <c r="K46" s="33"/>
      <c r="L46" s="33"/>
    </row>
  </sheetData>
  <sheetProtection algorithmName="SHA-512" hashValue="0BSQbUuJrdNMZ5eSJsFXlVnYYNVsIuPEPUsCjrM/ORFk6UwvPuVJMhTFEleWcaxBbNyISw/orqRj9yHmqg27ag==" saltValue="06b3+ggg9akUv+zrhFsHvw==" spinCount="100000" sheet="1" selectLockedCells="1"/>
  <mergeCells count="7">
    <mergeCell ref="K4:K5"/>
    <mergeCell ref="L4:L5"/>
    <mergeCell ref="F4:F5"/>
    <mergeCell ref="G4:G5"/>
    <mergeCell ref="H4:H5"/>
    <mergeCell ref="I4:I5"/>
    <mergeCell ref="J4:J5"/>
  </mergeCells>
  <phoneticPr fontId="0" type="noConversion"/>
  <printOptions horizontalCentered="1" verticalCentered="1"/>
  <pageMargins left="0.47244094488188981" right="0.47244094488188981" top="0.52" bottom="0.48" header="0.24" footer="0.21"/>
  <pageSetup paperSize="9" scale="59" firstPageNumber="22" fitToHeight="0" orientation="landscape" useFirstPageNumber="1" horizontalDpi="300" verticalDpi="300" r:id="rId1"/>
  <headerFooter alignWithMargins="0">
    <oddHeader>&amp;L&amp;G&amp;C&amp;8K025-V01-12</oddHeader>
    <oddFooter>&amp;L&amp;8Passatge de la Banca, 1-3
08002 Barcelona
ajuts.icec@gencat.cat&amp;R&amp;P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5"/>
  <dimension ref="A1:G24"/>
  <sheetViews>
    <sheetView zoomScale="85" zoomScaleNormal="85" workbookViewId="0">
      <selection activeCell="E21" sqref="E21"/>
    </sheetView>
  </sheetViews>
  <sheetFormatPr defaultColWidth="11.42578125" defaultRowHeight="12.75" x14ac:dyDescent="0.2"/>
  <cols>
    <col min="1" max="1" width="8.28515625" style="314" customWidth="1"/>
    <col min="2" max="2" width="74.5703125" style="314" bestFit="1" customWidth="1"/>
    <col min="3" max="3" width="2.7109375" style="314" customWidth="1"/>
    <col min="4" max="4" width="30.7109375" style="314" customWidth="1"/>
    <col min="5" max="5" width="29.140625" style="314" customWidth="1"/>
    <col min="6" max="6" width="32.140625" style="314" bestFit="1" customWidth="1"/>
    <col min="7" max="7" width="6.7109375" style="314" customWidth="1"/>
    <col min="8" max="16384" width="11.42578125" style="314"/>
  </cols>
  <sheetData>
    <row r="1" spans="1:6" ht="50.25" customHeight="1" thickBot="1" x14ac:dyDescent="0.25">
      <c r="A1" s="445" t="s">
        <v>605</v>
      </c>
      <c r="B1" s="445"/>
      <c r="C1" s="445"/>
      <c r="D1" s="445"/>
      <c r="E1" s="445"/>
      <c r="F1" s="445"/>
    </row>
    <row r="2" spans="1:6" ht="34.9" customHeight="1" thickBot="1" x14ac:dyDescent="0.25">
      <c r="A2" s="315"/>
      <c r="B2" s="316"/>
      <c r="C2" s="316"/>
      <c r="D2" s="317" t="s">
        <v>501</v>
      </c>
      <c r="E2" s="317" t="s">
        <v>737</v>
      </c>
      <c r="F2" s="318" t="s">
        <v>502</v>
      </c>
    </row>
    <row r="3" spans="1:6" ht="18" customHeight="1" x14ac:dyDescent="0.2">
      <c r="A3" s="319" t="str">
        <f>Resum!A4</f>
        <v>CAP. 01.- GUIÓ I MÚSICA .....................................................................................................................</v>
      </c>
      <c r="B3" s="320"/>
      <c r="C3" s="288" t="s">
        <v>647</v>
      </c>
      <c r="D3" s="321">
        <f>Resum!D4</f>
        <v>0</v>
      </c>
      <c r="E3" s="321">
        <f>D3</f>
        <v>0</v>
      </c>
      <c r="F3" s="322"/>
    </row>
    <row r="4" spans="1:6" ht="18" customHeight="1" x14ac:dyDescent="0.2">
      <c r="A4" s="323" t="str">
        <f>Resum!A5</f>
        <v>CAP. 02.- PERSONAL ARTÍSTIC .........................................................................................................</v>
      </c>
      <c r="B4" s="320"/>
      <c r="C4" s="288" t="s">
        <v>647</v>
      </c>
      <c r="D4" s="324">
        <f>Resum!D5-'CAP. 2'!F94-'CAP. 2'!I94</f>
        <v>0</v>
      </c>
      <c r="E4" s="321">
        <f t="shared" ref="E4:E12" si="0">D4</f>
        <v>0</v>
      </c>
      <c r="F4" s="322" t="s">
        <v>1016</v>
      </c>
    </row>
    <row r="5" spans="1:6" ht="18" customHeight="1" x14ac:dyDescent="0.2">
      <c r="A5" s="323" t="str">
        <f>Resum!A6</f>
        <v>CAP. 03.- EQUIP TÈCNIC ......................................................................................................................</v>
      </c>
      <c r="B5" s="320"/>
      <c r="C5" s="288" t="s">
        <v>647</v>
      </c>
      <c r="D5" s="324">
        <f>Resum!D6-'CAP. 3'!F18-'CAP. 3'!I18</f>
        <v>0</v>
      </c>
      <c r="E5" s="321">
        <f t="shared" si="0"/>
        <v>0</v>
      </c>
      <c r="F5" s="322" t="s">
        <v>1017</v>
      </c>
    </row>
    <row r="6" spans="1:6" ht="18" customHeight="1" x14ac:dyDescent="0.2">
      <c r="A6" s="323" t="str">
        <f>Resum!A7</f>
        <v>CAP. 04.- ESCENOGRAFIA ...................................................................................................................</v>
      </c>
      <c r="B6" s="320"/>
      <c r="C6" s="288" t="s">
        <v>647</v>
      </c>
      <c r="D6" s="324">
        <f>Resum!D7</f>
        <v>0</v>
      </c>
      <c r="E6" s="321">
        <f t="shared" si="0"/>
        <v>0</v>
      </c>
      <c r="F6" s="322"/>
    </row>
    <row r="7" spans="1:6" ht="18" customHeight="1" x14ac:dyDescent="0.2">
      <c r="A7" s="323" t="str">
        <f>Resum!A8</f>
        <v>CAP. 05.- EST. RODATGE/SONORITZACIÓ, DIVERSOS PRODUCCIÓ I SOSTENIBILITAT .............................</v>
      </c>
      <c r="B7" s="320"/>
      <c r="C7" s="288" t="s">
        <v>647</v>
      </c>
      <c r="D7" s="324">
        <f>Resum!D8-'CAP. 5'!F21</f>
        <v>0</v>
      </c>
      <c r="E7" s="321">
        <f t="shared" si="0"/>
        <v>0</v>
      </c>
      <c r="F7" s="322" t="s">
        <v>1018</v>
      </c>
    </row>
    <row r="8" spans="1:6" ht="18" customHeight="1" x14ac:dyDescent="0.2">
      <c r="A8" s="323" t="str">
        <f>Resum!A9</f>
        <v>CAP. 06.- MAQUINÀRIA, RODATGE I TRANSPORTS ......................................................................</v>
      </c>
      <c r="B8" s="320"/>
      <c r="C8" s="288" t="s">
        <v>647</v>
      </c>
      <c r="D8" s="324">
        <f>Resum!D9</f>
        <v>0</v>
      </c>
      <c r="E8" s="321">
        <f t="shared" si="0"/>
        <v>0</v>
      </c>
      <c r="F8" s="322"/>
    </row>
    <row r="9" spans="1:6" ht="18" customHeight="1" x14ac:dyDescent="0.2">
      <c r="A9" s="323" t="str">
        <f>Resum!A10</f>
        <v>CAP. 07.- VIATGES, HOTELS I ÀPATS ..............................................................................................</v>
      </c>
      <c r="B9" s="320"/>
      <c r="C9" s="288" t="s">
        <v>647</v>
      </c>
      <c r="D9" s="324">
        <f>Resum!D10</f>
        <v>0</v>
      </c>
      <c r="E9" s="321">
        <f t="shared" si="0"/>
        <v>0</v>
      </c>
      <c r="F9" s="322"/>
    </row>
    <row r="10" spans="1:6" ht="18" customHeight="1" x14ac:dyDescent="0.2">
      <c r="A10" s="323" t="str">
        <f>Resum!A11</f>
        <v>CAP. 08.- PEL·LICULA VERGE ............................................................................................................</v>
      </c>
      <c r="B10" s="320"/>
      <c r="C10" s="288" t="s">
        <v>647</v>
      </c>
      <c r="D10" s="324">
        <f>Resum!D11</f>
        <v>0</v>
      </c>
      <c r="E10" s="321">
        <f t="shared" si="0"/>
        <v>0</v>
      </c>
      <c r="F10" s="322"/>
    </row>
    <row r="11" spans="1:6" ht="18" customHeight="1" x14ac:dyDescent="0.2">
      <c r="A11" s="323" t="str">
        <f>Resum!A12</f>
        <v>CAP. 09.- LABORATORI .......................................................................................................................</v>
      </c>
      <c r="B11" s="320"/>
      <c r="C11" s="288" t="s">
        <v>647</v>
      </c>
      <c r="D11" s="324">
        <f>Resum!D12-'CAP. 9'!F38</f>
        <v>0</v>
      </c>
      <c r="E11" s="321">
        <f t="shared" si="0"/>
        <v>0</v>
      </c>
      <c r="F11" s="322" t="s">
        <v>1019</v>
      </c>
    </row>
    <row r="12" spans="1:6" ht="18" customHeight="1" thickBot="1" x14ac:dyDescent="0.25">
      <c r="A12" s="325" t="str">
        <f>Resum!A13</f>
        <v>CAP. 10.- ASSEGURANCES .................................................................................................................</v>
      </c>
      <c r="B12" s="320"/>
      <c r="C12" s="288" t="s">
        <v>647</v>
      </c>
      <c r="D12" s="324">
        <f>Resum!D13</f>
        <v>0</v>
      </c>
      <c r="E12" s="321">
        <f t="shared" si="0"/>
        <v>0</v>
      </c>
      <c r="F12" s="322"/>
    </row>
    <row r="13" spans="1:6" ht="24.95" customHeight="1" thickBot="1" x14ac:dyDescent="0.25">
      <c r="A13" s="326"/>
      <c r="B13" s="327" t="s">
        <v>503</v>
      </c>
      <c r="C13" s="328"/>
      <c r="D13" s="329">
        <f>SUM(D3:D12)</f>
        <v>0</v>
      </c>
      <c r="E13" s="329">
        <f>D13</f>
        <v>0</v>
      </c>
      <c r="F13" s="330" t="s">
        <v>488</v>
      </c>
    </row>
    <row r="14" spans="1:6" ht="18" customHeight="1" x14ac:dyDescent="0.2">
      <c r="A14" s="331"/>
      <c r="B14" s="332" t="s">
        <v>504</v>
      </c>
      <c r="C14" s="288" t="s">
        <v>647</v>
      </c>
      <c r="D14" s="321">
        <f>'CAP. 3'!F18+'CAP. 3'!I18</f>
        <v>0</v>
      </c>
      <c r="E14" s="321">
        <f>IF(D14&gt;(0.05*D13),0.05*D13,D14)</f>
        <v>0</v>
      </c>
      <c r="F14" s="322" t="s">
        <v>612</v>
      </c>
    </row>
    <row r="15" spans="1:6" ht="18" customHeight="1" x14ac:dyDescent="0.2">
      <c r="A15" s="331"/>
      <c r="B15" s="332" t="s">
        <v>274</v>
      </c>
      <c r="C15" s="288" t="s">
        <v>647</v>
      </c>
      <c r="D15" s="324">
        <f>'CAP. 11'!F35</f>
        <v>0</v>
      </c>
      <c r="E15" s="324">
        <f>IF(D15&gt;(0.07*D13),0.07*D13,D15)</f>
        <v>0</v>
      </c>
      <c r="F15" s="322" t="s">
        <v>738</v>
      </c>
    </row>
    <row r="16" spans="1:6" ht="18" customHeight="1" x14ac:dyDescent="0.2">
      <c r="A16" s="331"/>
      <c r="B16" s="332" t="s">
        <v>505</v>
      </c>
      <c r="C16" s="288" t="s">
        <v>647</v>
      </c>
      <c r="D16" s="324">
        <f>'CAP. 12'!F14</f>
        <v>0</v>
      </c>
      <c r="E16" s="324">
        <f>IF(D16&gt;(0.4*D13),0.4*D13,D16)</f>
        <v>0</v>
      </c>
      <c r="F16" s="322" t="s">
        <v>602</v>
      </c>
    </row>
    <row r="17" spans="1:7" ht="18" customHeight="1" x14ac:dyDescent="0.2">
      <c r="A17" s="331"/>
      <c r="B17" s="332" t="s">
        <v>614</v>
      </c>
      <c r="C17" s="288" t="s">
        <v>647</v>
      </c>
      <c r="D17" s="324">
        <f>'CAP. 12'!F31</f>
        <v>0</v>
      </c>
      <c r="E17" s="324">
        <f>IF(D17&gt;(0.2*D13),0.2*D13,D17)</f>
        <v>0</v>
      </c>
      <c r="F17" s="322" t="s">
        <v>739</v>
      </c>
    </row>
    <row r="18" spans="1:7" ht="18" customHeight="1" x14ac:dyDescent="0.2">
      <c r="A18" s="331"/>
      <c r="B18" s="332" t="s">
        <v>506</v>
      </c>
      <c r="C18" s="288" t="s">
        <v>647</v>
      </c>
      <c r="D18" s="324">
        <f>'CAP. 12'!F6</f>
        <v>0</v>
      </c>
      <c r="E18" s="324">
        <f>D18</f>
        <v>0</v>
      </c>
      <c r="F18" s="322"/>
    </row>
    <row r="19" spans="1:7" ht="18" customHeight="1" x14ac:dyDescent="0.2">
      <c r="A19" s="331"/>
      <c r="B19" s="332" t="s">
        <v>1014</v>
      </c>
      <c r="C19" s="288" t="s">
        <v>647</v>
      </c>
      <c r="D19" s="324">
        <f>'CAP. 2'!F94+'CAP. 2'!I94+'CAP. 5'!F21+'CAP. 9'!F38</f>
        <v>0</v>
      </c>
      <c r="E19" s="324">
        <f>D19</f>
        <v>0</v>
      </c>
      <c r="F19" s="333" t="s">
        <v>613</v>
      </c>
    </row>
    <row r="20" spans="1:7" ht="18" customHeight="1" thickBot="1" x14ac:dyDescent="0.25">
      <c r="A20" s="331"/>
      <c r="B20" s="332" t="s">
        <v>1013</v>
      </c>
      <c r="C20" s="288" t="s">
        <v>647</v>
      </c>
      <c r="D20" s="324">
        <f>'CAP. 12'!F40</f>
        <v>0</v>
      </c>
      <c r="E20" s="324">
        <f>D20</f>
        <v>0</v>
      </c>
      <c r="F20" s="322"/>
    </row>
    <row r="21" spans="1:7" ht="34.9" customHeight="1" thickBot="1" x14ac:dyDescent="0.25">
      <c r="A21" s="334"/>
      <c r="B21" s="335" t="s">
        <v>1015</v>
      </c>
      <c r="C21" s="336"/>
      <c r="D21" s="337">
        <f>SUM(D13:D20)</f>
        <v>0</v>
      </c>
      <c r="E21" s="337">
        <f>SUM(E13:E20)</f>
        <v>0</v>
      </c>
      <c r="F21" s="338"/>
    </row>
    <row r="24" spans="1:7" x14ac:dyDescent="0.2">
      <c r="G24" s="339"/>
    </row>
  </sheetData>
  <sheetProtection algorithmName="SHA-512" hashValue="rMJo3+QRJAExpyW9XrwmI6NwHnKTNR+oKRB8lmOIgqcb5pSAt22c3gUBsn/e6Qrlu7k6vul6GPRLIOJtTX6+zw==" saltValue="c6QpINC4A2gRHEq7SVAs+Q==" spinCount="100000" sheet="1" insertRows="0" selectLockedCells="1"/>
  <mergeCells count="1">
    <mergeCell ref="A1:F1"/>
  </mergeCells>
  <phoneticPr fontId="0" type="noConversion"/>
  <printOptions horizontalCentered="1" verticalCentered="1"/>
  <pageMargins left="0.55000000000000004" right="0.47244094488188981" top="0.6692913385826772" bottom="0.46" header="0.28999999999999998" footer="0.19685039370078741"/>
  <pageSetup paperSize="9" scale="94" firstPageNumber="23" orientation="landscape" useFirstPageNumber="1" horizontalDpi="300" verticalDpi="300" r:id="rId1"/>
  <headerFooter alignWithMargins="0">
    <oddHeader>&amp;L&amp;G&amp;C&amp;8K025-V01-12</oddHeader>
    <oddFooter>&amp;L&amp;8Passatge de la Banca, 1-3
08002 Barcelona
ajuts.icec@gencat.cat&amp;R&amp;P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5"/>
  <sheetViews>
    <sheetView zoomScale="85" zoomScaleNormal="8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1" sqref="J1:J1048576"/>
    </sheetView>
  </sheetViews>
  <sheetFormatPr defaultColWidth="11.42578125" defaultRowHeight="12.75" x14ac:dyDescent="0.2"/>
  <cols>
    <col min="1" max="1" width="8.28515625" style="305" customWidth="1"/>
    <col min="2" max="2" width="74.5703125" style="305" bestFit="1" customWidth="1"/>
    <col min="3" max="3" width="2.7109375" style="305" customWidth="1"/>
    <col min="4" max="4" width="30.7109375" style="305" hidden="1" customWidth="1"/>
    <col min="5" max="5" width="29.140625" style="305" customWidth="1"/>
    <col min="6" max="6" width="30.7109375" style="305" hidden="1" customWidth="1"/>
    <col min="7" max="7" width="29.140625" style="305" customWidth="1"/>
    <col min="8" max="8" width="30.7109375" style="305" hidden="1" customWidth="1"/>
    <col min="9" max="9" width="29.140625" style="305" customWidth="1"/>
    <col min="10" max="10" width="30.7109375" style="305" hidden="1" customWidth="1"/>
    <col min="11" max="11" width="29.140625" style="305" customWidth="1"/>
    <col min="12" max="12" width="30.7109375" style="305" hidden="1" customWidth="1"/>
    <col min="13" max="13" width="29.140625" style="305" hidden="1" customWidth="1"/>
    <col min="14" max="14" width="30.7109375" style="305" hidden="1" customWidth="1"/>
    <col min="15" max="15" width="29.140625" style="305" hidden="1" customWidth="1"/>
    <col min="16" max="16" width="30.7109375" style="305" customWidth="1"/>
    <col min="17" max="17" width="29.140625" style="305" customWidth="1"/>
    <col min="18" max="18" width="32.140625" style="305" bestFit="1" customWidth="1"/>
    <col min="19" max="19" width="6.7109375" style="305" customWidth="1"/>
    <col min="20" max="16384" width="11.42578125" style="305"/>
  </cols>
  <sheetData>
    <row r="1" spans="1:18" ht="50.25" customHeight="1" thickBot="1" x14ac:dyDescent="0.25">
      <c r="A1" s="383" t="s">
        <v>605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</row>
    <row r="2" spans="1:18" ht="34.9" customHeight="1" x14ac:dyDescent="0.2">
      <c r="A2" s="365"/>
      <c r="B2" s="366"/>
      <c r="C2" s="366"/>
      <c r="D2" s="341" t="s">
        <v>1042</v>
      </c>
      <c r="E2" s="341" t="s">
        <v>737</v>
      </c>
      <c r="F2" s="341" t="s">
        <v>1039</v>
      </c>
      <c r="G2" s="341" t="s">
        <v>737</v>
      </c>
      <c r="H2" s="341" t="s">
        <v>1040</v>
      </c>
      <c r="I2" s="341" t="s">
        <v>737</v>
      </c>
      <c r="J2" s="341" t="s">
        <v>1041</v>
      </c>
      <c r="K2" s="341" t="s">
        <v>737</v>
      </c>
      <c r="L2" s="341" t="s">
        <v>1043</v>
      </c>
      <c r="M2" s="341" t="s">
        <v>737</v>
      </c>
      <c r="N2" s="340" t="s">
        <v>1044</v>
      </c>
      <c r="O2" s="341" t="s">
        <v>1046</v>
      </c>
      <c r="P2" s="384" t="s">
        <v>1052</v>
      </c>
      <c r="Q2" s="385" t="s">
        <v>1052</v>
      </c>
      <c r="R2" s="342" t="s">
        <v>502</v>
      </c>
    </row>
    <row r="3" spans="1:18" ht="34.9" customHeight="1" thickBot="1" x14ac:dyDescent="0.25">
      <c r="A3" s="367"/>
      <c r="B3" s="368"/>
      <c r="C3" s="368"/>
      <c r="D3" s="347"/>
      <c r="E3" s="347">
        <f>Portada!C11</f>
        <v>0</v>
      </c>
      <c r="F3" s="347"/>
      <c r="G3" s="347">
        <f>Portada!C15</f>
        <v>0</v>
      </c>
      <c r="H3" s="347"/>
      <c r="I3" s="347">
        <f>Portada!C16</f>
        <v>0</v>
      </c>
      <c r="J3" s="347"/>
      <c r="K3" s="347">
        <f>Portada!C17</f>
        <v>0</v>
      </c>
      <c r="L3" s="347"/>
      <c r="M3" s="347">
        <f>Portada!C18</f>
        <v>0</v>
      </c>
      <c r="N3" s="346"/>
      <c r="O3" s="347">
        <f>Portada!C19</f>
        <v>0</v>
      </c>
      <c r="P3" s="386"/>
      <c r="Q3" s="387" t="s">
        <v>1053</v>
      </c>
      <c r="R3" s="348"/>
    </row>
    <row r="4" spans="1:18" ht="23.25" customHeight="1" x14ac:dyDescent="0.2">
      <c r="A4" s="369" t="str">
        <f>Resum!A4</f>
        <v>CAP. 01.- GUIÓ I MÚSICA .....................................................................................................................</v>
      </c>
      <c r="B4" s="306"/>
      <c r="C4" s="307" t="s">
        <v>647</v>
      </c>
      <c r="D4" s="308">
        <f>Resum!D4</f>
        <v>0</v>
      </c>
      <c r="E4" s="308">
        <f t="shared" ref="E4:E14" si="0">D4</f>
        <v>0</v>
      </c>
      <c r="F4" s="308">
        <f>Resum!E4</f>
        <v>0</v>
      </c>
      <c r="G4" s="308">
        <f t="shared" ref="G4" si="1">F4</f>
        <v>0</v>
      </c>
      <c r="H4" s="308">
        <f>Resum!F4</f>
        <v>0</v>
      </c>
      <c r="I4" s="308">
        <f t="shared" ref="I4" si="2">H4</f>
        <v>0</v>
      </c>
      <c r="J4" s="308">
        <f>Resum!G4</f>
        <v>0</v>
      </c>
      <c r="K4" s="308">
        <f t="shared" ref="K4" si="3">J4</f>
        <v>0</v>
      </c>
      <c r="L4" s="308">
        <f>Resum!H4</f>
        <v>0</v>
      </c>
      <c r="M4" s="308">
        <f t="shared" ref="M4" si="4">L4</f>
        <v>0</v>
      </c>
      <c r="N4" s="308">
        <f>Resum!I4</f>
        <v>0</v>
      </c>
      <c r="O4" s="308">
        <f t="shared" ref="O4:Q14" si="5">N4</f>
        <v>0</v>
      </c>
      <c r="P4" s="308">
        <f>D4+F4+H4+J4+L4+N4</f>
        <v>0</v>
      </c>
      <c r="Q4" s="308">
        <f>E4+G4+I4+K4+M4+O4</f>
        <v>0</v>
      </c>
      <c r="R4" s="370"/>
    </row>
    <row r="5" spans="1:18" ht="23.25" customHeight="1" x14ac:dyDescent="0.2">
      <c r="A5" s="369" t="str">
        <f>Resum!A5</f>
        <v>CAP. 02.- PERSONAL ARTÍSTIC .........................................................................................................</v>
      </c>
      <c r="B5" s="306"/>
      <c r="C5" s="307" t="s">
        <v>647</v>
      </c>
      <c r="D5" s="309">
        <f>Resum!D5-'CAP. 2'!F94-'CAP. 2'!I94</f>
        <v>0</v>
      </c>
      <c r="E5" s="308">
        <f t="shared" si="0"/>
        <v>0</v>
      </c>
      <c r="F5" s="309">
        <f>Resum!E5-'CAP. 2'!J94</f>
        <v>0</v>
      </c>
      <c r="G5" s="308">
        <f t="shared" ref="G5" si="6">F5</f>
        <v>0</v>
      </c>
      <c r="H5" s="309">
        <f>Resum!F5-'CAP. 2'!K94</f>
        <v>0</v>
      </c>
      <c r="I5" s="308">
        <f t="shared" ref="I5" si="7">H5</f>
        <v>0</v>
      </c>
      <c r="J5" s="309">
        <f>Resum!G5-'CAP. 2'!L94</f>
        <v>0</v>
      </c>
      <c r="K5" s="308">
        <f t="shared" ref="K5" si="8">J5</f>
        <v>0</v>
      </c>
      <c r="L5" s="309">
        <f>Resum!H5-'CAP. 2'!M94</f>
        <v>0</v>
      </c>
      <c r="M5" s="308">
        <f t="shared" ref="M5" si="9">L5</f>
        <v>0</v>
      </c>
      <c r="N5" s="309">
        <f>Resum!I5-'CAP. 2'!N94</f>
        <v>0</v>
      </c>
      <c r="O5" s="308">
        <f t="shared" si="5"/>
        <v>0</v>
      </c>
      <c r="P5" s="309">
        <f>D5+F5+H5+J5+L5+N5</f>
        <v>0</v>
      </c>
      <c r="Q5" s="308">
        <f t="shared" ref="Q5:Q13" si="10">E5+G5+I5+K5+M5+O5</f>
        <v>0</v>
      </c>
      <c r="R5" s="371" t="s">
        <v>1016</v>
      </c>
    </row>
    <row r="6" spans="1:18" ht="23.25" customHeight="1" x14ac:dyDescent="0.2">
      <c r="A6" s="369" t="str">
        <f>Resum!A6</f>
        <v>CAP. 03.- EQUIP TÈCNIC ......................................................................................................................</v>
      </c>
      <c r="B6" s="306"/>
      <c r="C6" s="307" t="s">
        <v>647</v>
      </c>
      <c r="D6" s="309">
        <f>Resum!D6-'CAP. 3'!F18-'CAP. 3'!I18</f>
        <v>0</v>
      </c>
      <c r="E6" s="308">
        <f t="shared" si="0"/>
        <v>0</v>
      </c>
      <c r="F6" s="309">
        <f>Resum!E6-'CAP. 3'!J18</f>
        <v>0</v>
      </c>
      <c r="G6" s="308">
        <f t="shared" ref="G6" si="11">F6</f>
        <v>0</v>
      </c>
      <c r="H6" s="309">
        <f>Resum!F6-'CAP. 3'!K18</f>
        <v>0</v>
      </c>
      <c r="I6" s="308">
        <f t="shared" ref="I6" si="12">H6</f>
        <v>0</v>
      </c>
      <c r="J6" s="309">
        <f>Resum!G6-'CAP. 3'!L18</f>
        <v>0</v>
      </c>
      <c r="K6" s="308">
        <f t="shared" ref="K6" si="13">J6</f>
        <v>0</v>
      </c>
      <c r="L6" s="309">
        <f>Resum!H6-'CAP. 3'!M18</f>
        <v>0</v>
      </c>
      <c r="M6" s="308">
        <f t="shared" ref="M6" si="14">L6</f>
        <v>0</v>
      </c>
      <c r="N6" s="309">
        <f>Resum!I6-'CAP. 3'!N18</f>
        <v>0</v>
      </c>
      <c r="O6" s="308">
        <f t="shared" si="5"/>
        <v>0</v>
      </c>
      <c r="P6" s="308">
        <f t="shared" ref="P6:P21" si="15">D6+F6+H6+J6+L6+N6</f>
        <v>0</v>
      </c>
      <c r="Q6" s="308">
        <f t="shared" si="10"/>
        <v>0</v>
      </c>
      <c r="R6" s="371" t="s">
        <v>1017</v>
      </c>
    </row>
    <row r="7" spans="1:18" ht="23.25" customHeight="1" x14ac:dyDescent="0.2">
      <c r="A7" s="369" t="str">
        <f>Resum!A7</f>
        <v>CAP. 04.- ESCENOGRAFIA ...................................................................................................................</v>
      </c>
      <c r="B7" s="306"/>
      <c r="C7" s="307" t="s">
        <v>647</v>
      </c>
      <c r="D7" s="309">
        <f>Resum!D7</f>
        <v>0</v>
      </c>
      <c r="E7" s="308">
        <f t="shared" si="0"/>
        <v>0</v>
      </c>
      <c r="F7" s="309">
        <f>Resum!E7</f>
        <v>0</v>
      </c>
      <c r="G7" s="308">
        <f t="shared" ref="G7" si="16">F7</f>
        <v>0</v>
      </c>
      <c r="H7" s="309">
        <f>Resum!F7</f>
        <v>0</v>
      </c>
      <c r="I7" s="308">
        <f t="shared" ref="I7" si="17">H7</f>
        <v>0</v>
      </c>
      <c r="J7" s="309">
        <f>Resum!G7</f>
        <v>0</v>
      </c>
      <c r="K7" s="308">
        <f t="shared" ref="K7" si="18">J7</f>
        <v>0</v>
      </c>
      <c r="L7" s="309">
        <f>Resum!H7</f>
        <v>0</v>
      </c>
      <c r="M7" s="308">
        <f t="shared" ref="M7" si="19">L7</f>
        <v>0</v>
      </c>
      <c r="N7" s="309">
        <f>Resum!I7</f>
        <v>0</v>
      </c>
      <c r="O7" s="308">
        <f t="shared" si="5"/>
        <v>0</v>
      </c>
      <c r="P7" s="309">
        <f t="shared" si="15"/>
        <v>0</v>
      </c>
      <c r="Q7" s="308">
        <f t="shared" si="10"/>
        <v>0</v>
      </c>
      <c r="R7" s="371"/>
    </row>
    <row r="8" spans="1:18" ht="23.25" customHeight="1" x14ac:dyDescent="0.2">
      <c r="A8" s="369" t="str">
        <f>Resum!A8</f>
        <v>CAP. 05.- EST. RODATGE/SONORITZACIÓ, DIVERSOS PRODUCCIÓ I SOSTENIBILITAT .............................</v>
      </c>
      <c r="B8" s="306"/>
      <c r="C8" s="307" t="s">
        <v>647</v>
      </c>
      <c r="D8" s="309">
        <f>Resum!D8-'CAP. 5'!F21</f>
        <v>0</v>
      </c>
      <c r="E8" s="308">
        <f t="shared" si="0"/>
        <v>0</v>
      </c>
      <c r="F8" s="309">
        <f>Resum!E8-'CAP. 5'!G21</f>
        <v>0</v>
      </c>
      <c r="G8" s="308">
        <f t="shared" ref="G8" si="20">F8</f>
        <v>0</v>
      </c>
      <c r="H8" s="309">
        <f>Resum!F8-'CAP. 5'!H21</f>
        <v>0</v>
      </c>
      <c r="I8" s="308">
        <f t="shared" ref="I8" si="21">H8</f>
        <v>0</v>
      </c>
      <c r="J8" s="309">
        <f>Resum!G8-'CAP. 5'!I21</f>
        <v>0</v>
      </c>
      <c r="K8" s="308">
        <f t="shared" ref="K8" si="22">J8</f>
        <v>0</v>
      </c>
      <c r="L8" s="309">
        <f>Resum!H8-'CAP. 5'!J21</f>
        <v>0</v>
      </c>
      <c r="M8" s="308">
        <f t="shared" ref="M8" si="23">L8</f>
        <v>0</v>
      </c>
      <c r="N8" s="309">
        <f>Resum!I8-'CAP. 5'!K21</f>
        <v>0</v>
      </c>
      <c r="O8" s="308">
        <f t="shared" si="5"/>
        <v>0</v>
      </c>
      <c r="P8" s="308">
        <f t="shared" si="15"/>
        <v>0</v>
      </c>
      <c r="Q8" s="308">
        <f t="shared" si="10"/>
        <v>0</v>
      </c>
      <c r="R8" s="371" t="s">
        <v>1018</v>
      </c>
    </row>
    <row r="9" spans="1:18" ht="23.25" customHeight="1" x14ac:dyDescent="0.2">
      <c r="A9" s="369" t="str">
        <f>Resum!A9</f>
        <v>CAP. 06.- MAQUINÀRIA, RODATGE I TRANSPORTS ......................................................................</v>
      </c>
      <c r="B9" s="306"/>
      <c r="C9" s="307" t="s">
        <v>647</v>
      </c>
      <c r="D9" s="309">
        <f>Resum!D9</f>
        <v>0</v>
      </c>
      <c r="E9" s="308">
        <f t="shared" si="0"/>
        <v>0</v>
      </c>
      <c r="F9" s="309">
        <f>Resum!E9</f>
        <v>0</v>
      </c>
      <c r="G9" s="308">
        <f t="shared" ref="G9" si="24">F9</f>
        <v>0</v>
      </c>
      <c r="H9" s="309">
        <f>Resum!F9</f>
        <v>0</v>
      </c>
      <c r="I9" s="308">
        <f t="shared" ref="I9" si="25">H9</f>
        <v>0</v>
      </c>
      <c r="J9" s="309">
        <f>Resum!G9</f>
        <v>0</v>
      </c>
      <c r="K9" s="308">
        <f t="shared" ref="K9" si="26">J9</f>
        <v>0</v>
      </c>
      <c r="L9" s="309">
        <f>Resum!H9</f>
        <v>0</v>
      </c>
      <c r="M9" s="308">
        <f t="shared" ref="M9" si="27">L9</f>
        <v>0</v>
      </c>
      <c r="N9" s="309">
        <f>Resum!I9</f>
        <v>0</v>
      </c>
      <c r="O9" s="308">
        <f t="shared" si="5"/>
        <v>0</v>
      </c>
      <c r="P9" s="309">
        <f t="shared" si="15"/>
        <v>0</v>
      </c>
      <c r="Q9" s="308">
        <f t="shared" si="10"/>
        <v>0</v>
      </c>
      <c r="R9" s="371"/>
    </row>
    <row r="10" spans="1:18" ht="23.25" customHeight="1" x14ac:dyDescent="0.2">
      <c r="A10" s="369" t="str">
        <f>Resum!A10</f>
        <v>CAP. 07.- VIATGES, HOTELS I ÀPATS ..............................................................................................</v>
      </c>
      <c r="B10" s="306"/>
      <c r="C10" s="307" t="s">
        <v>647</v>
      </c>
      <c r="D10" s="309">
        <f>Resum!D10</f>
        <v>0</v>
      </c>
      <c r="E10" s="308">
        <f t="shared" si="0"/>
        <v>0</v>
      </c>
      <c r="F10" s="309">
        <f>Resum!E10</f>
        <v>0</v>
      </c>
      <c r="G10" s="308">
        <f t="shared" ref="G10" si="28">F10</f>
        <v>0</v>
      </c>
      <c r="H10" s="309">
        <f>Resum!F10</f>
        <v>0</v>
      </c>
      <c r="I10" s="308">
        <f t="shared" ref="I10" si="29">H10</f>
        <v>0</v>
      </c>
      <c r="J10" s="309">
        <f>Resum!G10</f>
        <v>0</v>
      </c>
      <c r="K10" s="308">
        <f t="shared" ref="K10" si="30">J10</f>
        <v>0</v>
      </c>
      <c r="L10" s="309">
        <f>Resum!H10</f>
        <v>0</v>
      </c>
      <c r="M10" s="308">
        <f t="shared" ref="M10" si="31">L10</f>
        <v>0</v>
      </c>
      <c r="N10" s="309">
        <f>Resum!I10</f>
        <v>0</v>
      </c>
      <c r="O10" s="308">
        <f t="shared" si="5"/>
        <v>0</v>
      </c>
      <c r="P10" s="308">
        <f t="shared" si="15"/>
        <v>0</v>
      </c>
      <c r="Q10" s="308">
        <f t="shared" si="10"/>
        <v>0</v>
      </c>
      <c r="R10" s="371"/>
    </row>
    <row r="11" spans="1:18" ht="23.25" customHeight="1" x14ac:dyDescent="0.2">
      <c r="A11" s="369" t="str">
        <f>Resum!A11</f>
        <v>CAP. 08.- PEL·LICULA VERGE ............................................................................................................</v>
      </c>
      <c r="B11" s="306"/>
      <c r="C11" s="307" t="s">
        <v>647</v>
      </c>
      <c r="D11" s="309">
        <f>Resum!D11</f>
        <v>0</v>
      </c>
      <c r="E11" s="308">
        <f t="shared" si="0"/>
        <v>0</v>
      </c>
      <c r="F11" s="309">
        <f>Resum!E11</f>
        <v>0</v>
      </c>
      <c r="G11" s="308">
        <f t="shared" ref="G11" si="32">F11</f>
        <v>0</v>
      </c>
      <c r="H11" s="309">
        <f>Resum!F11</f>
        <v>0</v>
      </c>
      <c r="I11" s="308">
        <f t="shared" ref="I11" si="33">H11</f>
        <v>0</v>
      </c>
      <c r="J11" s="309">
        <f>Resum!G11</f>
        <v>0</v>
      </c>
      <c r="K11" s="308">
        <f t="shared" ref="K11" si="34">J11</f>
        <v>0</v>
      </c>
      <c r="L11" s="309">
        <f>Resum!H11</f>
        <v>0</v>
      </c>
      <c r="M11" s="308">
        <f t="shared" ref="M11" si="35">L11</f>
        <v>0</v>
      </c>
      <c r="N11" s="309">
        <f>Resum!I11</f>
        <v>0</v>
      </c>
      <c r="O11" s="308">
        <f t="shared" si="5"/>
        <v>0</v>
      </c>
      <c r="P11" s="309">
        <f t="shared" si="15"/>
        <v>0</v>
      </c>
      <c r="Q11" s="308">
        <f t="shared" si="10"/>
        <v>0</v>
      </c>
      <c r="R11" s="371"/>
    </row>
    <row r="12" spans="1:18" ht="23.25" customHeight="1" x14ac:dyDescent="0.2">
      <c r="A12" s="369" t="str">
        <f>Resum!A12</f>
        <v>CAP. 09.- LABORATORI .......................................................................................................................</v>
      </c>
      <c r="B12" s="306"/>
      <c r="C12" s="307" t="s">
        <v>647</v>
      </c>
      <c r="D12" s="309">
        <f>Resum!D12-'CAP. 9'!F38</f>
        <v>0</v>
      </c>
      <c r="E12" s="308">
        <f t="shared" si="0"/>
        <v>0</v>
      </c>
      <c r="F12" s="309">
        <f>Resum!E12-'CAP. 9'!G38</f>
        <v>0</v>
      </c>
      <c r="G12" s="308">
        <f t="shared" ref="G12" si="36">F12</f>
        <v>0</v>
      </c>
      <c r="H12" s="309">
        <f>Resum!F12-'CAP. 9'!H38</f>
        <v>0</v>
      </c>
      <c r="I12" s="308">
        <f t="shared" ref="I12" si="37">H12</f>
        <v>0</v>
      </c>
      <c r="J12" s="309">
        <f>Resum!G12-'CAP. 9'!I38</f>
        <v>0</v>
      </c>
      <c r="K12" s="308">
        <f t="shared" ref="K12" si="38">J12</f>
        <v>0</v>
      </c>
      <c r="L12" s="309">
        <f>Resum!H12-'CAP. 9'!J38</f>
        <v>0</v>
      </c>
      <c r="M12" s="308">
        <f t="shared" ref="M12" si="39">L12</f>
        <v>0</v>
      </c>
      <c r="N12" s="309">
        <f>Resum!I12-'CAP. 9'!K38</f>
        <v>0</v>
      </c>
      <c r="O12" s="308">
        <f t="shared" si="5"/>
        <v>0</v>
      </c>
      <c r="P12" s="308">
        <f t="shared" si="15"/>
        <v>0</v>
      </c>
      <c r="Q12" s="308">
        <f t="shared" si="10"/>
        <v>0</v>
      </c>
      <c r="R12" s="371" t="s">
        <v>1019</v>
      </c>
    </row>
    <row r="13" spans="1:18" ht="23.25" customHeight="1" thickBot="1" x14ac:dyDescent="0.25">
      <c r="A13" s="372" t="str">
        <f>Resum!A13</f>
        <v>CAP. 10.- ASSEGURANCES .................................................................................................................</v>
      </c>
      <c r="B13" s="306"/>
      <c r="C13" s="307" t="s">
        <v>647</v>
      </c>
      <c r="D13" s="309">
        <f>Resum!D13</f>
        <v>0</v>
      </c>
      <c r="E13" s="308">
        <f t="shared" si="0"/>
        <v>0</v>
      </c>
      <c r="F13" s="309">
        <f>Resum!E13</f>
        <v>0</v>
      </c>
      <c r="G13" s="308">
        <f t="shared" ref="G13" si="40">F13</f>
        <v>0</v>
      </c>
      <c r="H13" s="309">
        <f>Resum!F13</f>
        <v>0</v>
      </c>
      <c r="I13" s="308">
        <f t="shared" ref="I13" si="41">H13</f>
        <v>0</v>
      </c>
      <c r="J13" s="309">
        <f>Resum!G13</f>
        <v>0</v>
      </c>
      <c r="K13" s="308">
        <f t="shared" ref="K13" si="42">J13</f>
        <v>0</v>
      </c>
      <c r="L13" s="309">
        <f>Resum!H13</f>
        <v>0</v>
      </c>
      <c r="M13" s="308">
        <f t="shared" ref="M13" si="43">L13</f>
        <v>0</v>
      </c>
      <c r="N13" s="309">
        <f>Resum!I13</f>
        <v>0</v>
      </c>
      <c r="O13" s="308">
        <f t="shared" si="5"/>
        <v>0</v>
      </c>
      <c r="P13" s="309">
        <f t="shared" si="15"/>
        <v>0</v>
      </c>
      <c r="Q13" s="308">
        <f t="shared" si="10"/>
        <v>0</v>
      </c>
      <c r="R13" s="371"/>
    </row>
    <row r="14" spans="1:18" ht="23.25" customHeight="1" thickBot="1" x14ac:dyDescent="0.25">
      <c r="A14" s="373"/>
      <c r="B14" s="50" t="s">
        <v>503</v>
      </c>
      <c r="C14" s="49"/>
      <c r="D14" s="310">
        <f>SUM(D4:D13)</f>
        <v>0</v>
      </c>
      <c r="E14" s="310">
        <f t="shared" si="0"/>
        <v>0</v>
      </c>
      <c r="F14" s="310">
        <f>SUM(F4:F13)</f>
        <v>0</v>
      </c>
      <c r="G14" s="310">
        <f t="shared" ref="G14" si="44">F14</f>
        <v>0</v>
      </c>
      <c r="H14" s="310">
        <f t="shared" ref="H14" si="45">SUM(H4:H13)</f>
        <v>0</v>
      </c>
      <c r="I14" s="310">
        <f t="shared" ref="I14" si="46">H14</f>
        <v>0</v>
      </c>
      <c r="J14" s="310">
        <f t="shared" ref="J14" si="47">SUM(J4:J13)</f>
        <v>0</v>
      </c>
      <c r="K14" s="310">
        <f t="shared" ref="K14" si="48">J14</f>
        <v>0</v>
      </c>
      <c r="L14" s="310">
        <f t="shared" ref="L14" si="49">SUM(L4:L13)</f>
        <v>0</v>
      </c>
      <c r="M14" s="310">
        <f t="shared" ref="M14" si="50">L14</f>
        <v>0</v>
      </c>
      <c r="N14" s="310">
        <f t="shared" ref="N14:P14" si="51">SUM(N4:N13)</f>
        <v>0</v>
      </c>
      <c r="O14" s="310">
        <f t="shared" si="5"/>
        <v>0</v>
      </c>
      <c r="P14" s="310">
        <f t="shared" si="51"/>
        <v>0</v>
      </c>
      <c r="Q14" s="310">
        <f t="shared" si="5"/>
        <v>0</v>
      </c>
      <c r="R14" s="343" t="s">
        <v>488</v>
      </c>
    </row>
    <row r="15" spans="1:18" ht="23.25" customHeight="1" x14ac:dyDescent="0.2">
      <c r="A15" s="374"/>
      <c r="B15" s="311" t="s">
        <v>504</v>
      </c>
      <c r="C15" s="307" t="s">
        <v>647</v>
      </c>
      <c r="D15" s="308">
        <f>'CAP. 3'!F18+'CAP. 3'!I18</f>
        <v>0</v>
      </c>
      <c r="E15" s="308">
        <f>IF(D15&gt;(0.05*D14),0.05*D14,D15)</f>
        <v>0</v>
      </c>
      <c r="F15" s="308">
        <f>'CAP. 3'!J18</f>
        <v>0</v>
      </c>
      <c r="G15" s="308">
        <f t="shared" ref="G15" si="52">IF(F15&gt;(0.05*F14),0.05*F14,F15)</f>
        <v>0</v>
      </c>
      <c r="H15" s="308">
        <f>'CAP. 3'!K18</f>
        <v>0</v>
      </c>
      <c r="I15" s="308">
        <f t="shared" ref="I15" si="53">IF(H15&gt;(0.05*H14),0.05*H14,H15)</f>
        <v>0</v>
      </c>
      <c r="J15" s="308">
        <f>'CAP. 3'!L18</f>
        <v>0</v>
      </c>
      <c r="K15" s="308">
        <f t="shared" ref="K15" si="54">IF(J15&gt;(0.05*J14),0.05*J14,J15)</f>
        <v>0</v>
      </c>
      <c r="L15" s="308">
        <f>'CAP. 3'!M18</f>
        <v>0</v>
      </c>
      <c r="M15" s="308">
        <f t="shared" ref="M15" si="55">IF(L15&gt;(0.05*L14),0.05*L14,L15)</f>
        <v>0</v>
      </c>
      <c r="N15" s="308">
        <f>'CAP. 3'!N18</f>
        <v>0</v>
      </c>
      <c r="O15" s="308">
        <f t="shared" ref="O15:Q15" si="56">IF(N15&gt;(0.05*N14),0.05*N14,N15)</f>
        <v>0</v>
      </c>
      <c r="P15" s="308">
        <f t="shared" si="15"/>
        <v>0</v>
      </c>
      <c r="Q15" s="308">
        <f t="shared" si="56"/>
        <v>0</v>
      </c>
      <c r="R15" s="370" t="s">
        <v>612</v>
      </c>
    </row>
    <row r="16" spans="1:18" ht="23.25" customHeight="1" x14ac:dyDescent="0.2">
      <c r="A16" s="374"/>
      <c r="B16" s="311" t="s">
        <v>274</v>
      </c>
      <c r="C16" s="307" t="s">
        <v>647</v>
      </c>
      <c r="D16" s="309">
        <f>'CAP. 11'!F35</f>
        <v>0</v>
      </c>
      <c r="E16" s="309">
        <f>IF(D16&gt;(0.07*D14),0.07*D14,D16)</f>
        <v>0</v>
      </c>
      <c r="F16" s="309">
        <f>Resum!E14</f>
        <v>0</v>
      </c>
      <c r="G16" s="309">
        <f t="shared" ref="G16" si="57">IF(F16&gt;(0.07*F14),0.07*F14,F16)</f>
        <v>0</v>
      </c>
      <c r="H16" s="309">
        <f>Resum!F14</f>
        <v>0</v>
      </c>
      <c r="I16" s="309">
        <f t="shared" ref="I16" si="58">IF(H16&gt;(0.07*H14),0.07*H14,H16)</f>
        <v>0</v>
      </c>
      <c r="J16" s="309">
        <f>Resum!G14</f>
        <v>0</v>
      </c>
      <c r="K16" s="309">
        <f t="shared" ref="K16" si="59">IF(J16&gt;(0.07*J14),0.07*J14,J16)</f>
        <v>0</v>
      </c>
      <c r="L16" s="309">
        <f>Resum!H14</f>
        <v>0</v>
      </c>
      <c r="M16" s="309">
        <f t="shared" ref="M16" si="60">IF(L16&gt;(0.07*L14),0.07*L14,L16)</f>
        <v>0</v>
      </c>
      <c r="N16" s="309">
        <f>Resum!I14</f>
        <v>0</v>
      </c>
      <c r="O16" s="309">
        <f t="shared" ref="O16:Q16" si="61">IF(N16&gt;(0.07*N14),0.07*N14,N16)</f>
        <v>0</v>
      </c>
      <c r="P16" s="309">
        <f t="shared" si="15"/>
        <v>0</v>
      </c>
      <c r="Q16" s="309">
        <f t="shared" si="61"/>
        <v>0</v>
      </c>
      <c r="R16" s="370" t="s">
        <v>738</v>
      </c>
    </row>
    <row r="17" spans="1:19" ht="23.25" customHeight="1" x14ac:dyDescent="0.2">
      <c r="A17" s="374"/>
      <c r="B17" s="311" t="s">
        <v>505</v>
      </c>
      <c r="C17" s="307" t="s">
        <v>647</v>
      </c>
      <c r="D17" s="309">
        <f>'CAP. 12'!F14</f>
        <v>0</v>
      </c>
      <c r="E17" s="309">
        <f>IF(D17&gt;(0.4*D14),0.4*D14,D17)</f>
        <v>0</v>
      </c>
      <c r="F17" s="309">
        <f>'CAP. 12'!G14</f>
        <v>0</v>
      </c>
      <c r="G17" s="309">
        <f t="shared" ref="G17" si="62">IF(F17&gt;(0.4*F14),0.4*F14,F17)</f>
        <v>0</v>
      </c>
      <c r="H17" s="309">
        <f>'CAP. 12'!H14</f>
        <v>0</v>
      </c>
      <c r="I17" s="309">
        <f t="shared" ref="I17" si="63">IF(H17&gt;(0.4*H14),0.4*H14,H17)</f>
        <v>0</v>
      </c>
      <c r="J17" s="309">
        <f>'CAP. 12'!I14</f>
        <v>0</v>
      </c>
      <c r="K17" s="309">
        <f t="shared" ref="K17" si="64">IF(J17&gt;(0.4*J14),0.4*J14,J17)</f>
        <v>0</v>
      </c>
      <c r="L17" s="309">
        <f>'CAP. 12'!J14</f>
        <v>0</v>
      </c>
      <c r="M17" s="309">
        <f t="shared" ref="M17" si="65">IF(L17&gt;(0.4*L14),0.4*L14,L17)</f>
        <v>0</v>
      </c>
      <c r="N17" s="309">
        <f>'CAP. 12'!K14</f>
        <v>0</v>
      </c>
      <c r="O17" s="309">
        <f t="shared" ref="O17:Q17" si="66">IF(N17&gt;(0.4*N14),0.4*N14,N17)</f>
        <v>0</v>
      </c>
      <c r="P17" s="309">
        <f t="shared" si="15"/>
        <v>0</v>
      </c>
      <c r="Q17" s="309">
        <f t="shared" si="66"/>
        <v>0</v>
      </c>
      <c r="R17" s="370" t="s">
        <v>602</v>
      </c>
    </row>
    <row r="18" spans="1:19" ht="23.25" customHeight="1" x14ac:dyDescent="0.2">
      <c r="A18" s="374"/>
      <c r="B18" s="311" t="s">
        <v>614</v>
      </c>
      <c r="C18" s="307" t="s">
        <v>647</v>
      </c>
      <c r="D18" s="309">
        <f>'CAP. 12'!F31</f>
        <v>0</v>
      </c>
      <c r="E18" s="309">
        <f>IF(D18&gt;(0.2*D14),0.2*D14,D18)</f>
        <v>0</v>
      </c>
      <c r="F18" s="309">
        <f>'CAP. 12'!G31</f>
        <v>0</v>
      </c>
      <c r="G18" s="309">
        <f t="shared" ref="G18" si="67">IF(F18&gt;(0.2*F14),0.2*F14,F18)</f>
        <v>0</v>
      </c>
      <c r="H18" s="309">
        <f>'CAP. 12'!H31</f>
        <v>0</v>
      </c>
      <c r="I18" s="309">
        <f t="shared" ref="I18" si="68">IF(H18&gt;(0.2*H14),0.2*H14,H18)</f>
        <v>0</v>
      </c>
      <c r="J18" s="309">
        <f>'CAP. 12'!I31</f>
        <v>0</v>
      </c>
      <c r="K18" s="309">
        <f t="shared" ref="K18" si="69">IF(J18&gt;(0.2*J14),0.2*J14,J18)</f>
        <v>0</v>
      </c>
      <c r="L18" s="309">
        <f>'CAP. 12'!J31</f>
        <v>0</v>
      </c>
      <c r="M18" s="309">
        <f t="shared" ref="M18" si="70">IF(L18&gt;(0.2*L14),0.2*L14,L18)</f>
        <v>0</v>
      </c>
      <c r="N18" s="309">
        <f>'CAP. 12'!K31</f>
        <v>0</v>
      </c>
      <c r="O18" s="309">
        <f t="shared" ref="O18:Q18" si="71">IF(N18&gt;(0.2*N14),0.2*N14,N18)</f>
        <v>0</v>
      </c>
      <c r="P18" s="309">
        <f t="shared" si="15"/>
        <v>0</v>
      </c>
      <c r="Q18" s="309">
        <f t="shared" si="71"/>
        <v>0</v>
      </c>
      <c r="R18" s="370" t="s">
        <v>739</v>
      </c>
    </row>
    <row r="19" spans="1:19" ht="23.25" customHeight="1" x14ac:dyDescent="0.2">
      <c r="A19" s="374"/>
      <c r="B19" s="311" t="s">
        <v>506</v>
      </c>
      <c r="C19" s="307" t="s">
        <v>647</v>
      </c>
      <c r="D19" s="309">
        <f>'CAP. 12'!F6</f>
        <v>0</v>
      </c>
      <c r="E19" s="309">
        <f>D19</f>
        <v>0</v>
      </c>
      <c r="F19" s="309">
        <f>'CAP. 12'!G6</f>
        <v>0</v>
      </c>
      <c r="G19" s="309">
        <f t="shared" ref="G19" si="72">F19</f>
        <v>0</v>
      </c>
      <c r="H19" s="309">
        <f>'CAP. 12'!H6</f>
        <v>0</v>
      </c>
      <c r="I19" s="309">
        <f t="shared" ref="I19" si="73">H19</f>
        <v>0</v>
      </c>
      <c r="J19" s="309">
        <f>'CAP. 12'!I6</f>
        <v>0</v>
      </c>
      <c r="K19" s="309">
        <f t="shared" ref="K19" si="74">J19</f>
        <v>0</v>
      </c>
      <c r="L19" s="309">
        <f>'CAP. 12'!J6</f>
        <v>0</v>
      </c>
      <c r="M19" s="309">
        <f t="shared" ref="M19" si="75">L19</f>
        <v>0</v>
      </c>
      <c r="N19" s="309">
        <f>'CAP. 12'!K6</f>
        <v>0</v>
      </c>
      <c r="O19" s="309">
        <f t="shared" ref="O19:Q21" si="76">N19</f>
        <v>0</v>
      </c>
      <c r="P19" s="309">
        <f t="shared" si="15"/>
        <v>0</v>
      </c>
      <c r="Q19" s="309">
        <f t="shared" si="76"/>
        <v>0</v>
      </c>
      <c r="R19" s="370"/>
    </row>
    <row r="20" spans="1:19" ht="23.25" customHeight="1" x14ac:dyDescent="0.2">
      <c r="A20" s="374"/>
      <c r="B20" s="311" t="s">
        <v>1014</v>
      </c>
      <c r="C20" s="307" t="s">
        <v>647</v>
      </c>
      <c r="D20" s="309">
        <f>'CAP. 2'!F94+'CAP. 2'!I94+'CAP. 5'!F21+'CAP. 9'!F38</f>
        <v>0</v>
      </c>
      <c r="E20" s="312">
        <f>D20</f>
        <v>0</v>
      </c>
      <c r="F20" s="309">
        <f>'CAP. 2'!J94+'CAP. 5'!G21+'CAP. 9'!G38</f>
        <v>0</v>
      </c>
      <c r="G20" s="312">
        <f t="shared" ref="G20" si="77">F20</f>
        <v>0</v>
      </c>
      <c r="H20" s="309">
        <f>'CAP. 2'!K94+'CAP. 5'!H21+'CAP. 9'!H38</f>
        <v>0</v>
      </c>
      <c r="I20" s="312">
        <f t="shared" ref="I20" si="78">H20</f>
        <v>0</v>
      </c>
      <c r="J20" s="309">
        <f>'CAP. 2'!L94+'CAP. 5'!I21+'CAP. 9'!I38</f>
        <v>0</v>
      </c>
      <c r="K20" s="312">
        <f t="shared" ref="K20" si="79">J20</f>
        <v>0</v>
      </c>
      <c r="L20" s="309">
        <f>'CAP. 2'!M94+'CAP. 5'!J21+'CAP. 9'!J38</f>
        <v>0</v>
      </c>
      <c r="M20" s="312">
        <f t="shared" ref="M20" si="80">L20</f>
        <v>0</v>
      </c>
      <c r="N20" s="309">
        <f>'CAP. 2'!N94+'CAP. 5'!K21+'CAP. 9'!K38</f>
        <v>0</v>
      </c>
      <c r="O20" s="312">
        <f t="shared" si="76"/>
        <v>0</v>
      </c>
      <c r="P20" s="309">
        <f t="shared" si="15"/>
        <v>0</v>
      </c>
      <c r="Q20" s="312">
        <f t="shared" si="76"/>
        <v>0</v>
      </c>
      <c r="R20" s="375" t="s">
        <v>613</v>
      </c>
    </row>
    <row r="21" spans="1:19" ht="23.25" customHeight="1" thickBot="1" x14ac:dyDescent="0.25">
      <c r="A21" s="374"/>
      <c r="B21" s="311" t="s">
        <v>1013</v>
      </c>
      <c r="C21" s="307" t="s">
        <v>647</v>
      </c>
      <c r="D21" s="309">
        <f>'CAP. 12'!F40</f>
        <v>0</v>
      </c>
      <c r="E21" s="312">
        <f>D21</f>
        <v>0</v>
      </c>
      <c r="F21" s="309">
        <f>'CAP. 12'!G40</f>
        <v>0</v>
      </c>
      <c r="G21" s="312">
        <f t="shared" ref="G21" si="81">F21</f>
        <v>0</v>
      </c>
      <c r="H21" s="309">
        <f>'CAP. 12'!H40</f>
        <v>0</v>
      </c>
      <c r="I21" s="312">
        <f t="shared" ref="I21" si="82">H21</f>
        <v>0</v>
      </c>
      <c r="J21" s="309">
        <f>'CAP. 12'!I40</f>
        <v>0</v>
      </c>
      <c r="K21" s="312">
        <f t="shared" ref="K21" si="83">J21</f>
        <v>0</v>
      </c>
      <c r="L21" s="309">
        <f>'CAP. 12'!J40</f>
        <v>0</v>
      </c>
      <c r="M21" s="312">
        <f t="shared" ref="M21" si="84">L21</f>
        <v>0</v>
      </c>
      <c r="N21" s="309">
        <f>'CAP. 12'!K40</f>
        <v>0</v>
      </c>
      <c r="O21" s="312">
        <f t="shared" si="76"/>
        <v>0</v>
      </c>
      <c r="P21" s="309">
        <f t="shared" si="15"/>
        <v>0</v>
      </c>
      <c r="Q21" s="312">
        <f>P21</f>
        <v>0</v>
      </c>
      <c r="R21" s="376"/>
    </row>
    <row r="22" spans="1:19" ht="34.9" customHeight="1" thickBot="1" x14ac:dyDescent="0.25">
      <c r="A22" s="377"/>
      <c r="B22" s="344" t="s">
        <v>1015</v>
      </c>
      <c r="C22" s="378"/>
      <c r="D22" s="345">
        <f>SUM(D14:D21)</f>
        <v>0</v>
      </c>
      <c r="E22" s="345">
        <f>SUM(E14:E21)</f>
        <v>0</v>
      </c>
      <c r="F22" s="345">
        <f t="shared" ref="F22:O22" si="85">SUM(F14:F21)</f>
        <v>0</v>
      </c>
      <c r="G22" s="345">
        <f t="shared" si="85"/>
        <v>0</v>
      </c>
      <c r="H22" s="345">
        <f t="shared" si="85"/>
        <v>0</v>
      </c>
      <c r="I22" s="345">
        <f t="shared" si="85"/>
        <v>0</v>
      </c>
      <c r="J22" s="345">
        <f t="shared" si="85"/>
        <v>0</v>
      </c>
      <c r="K22" s="345">
        <f t="shared" si="85"/>
        <v>0</v>
      </c>
      <c r="L22" s="345">
        <f t="shared" si="85"/>
        <v>0</v>
      </c>
      <c r="M22" s="345">
        <f t="shared" si="85"/>
        <v>0</v>
      </c>
      <c r="N22" s="345">
        <f t="shared" si="85"/>
        <v>0</v>
      </c>
      <c r="O22" s="345">
        <f t="shared" si="85"/>
        <v>0</v>
      </c>
      <c r="P22" s="345">
        <f t="shared" ref="P22" si="86">SUM(P14:P21)</f>
        <v>0</v>
      </c>
      <c r="Q22" s="345">
        <f t="shared" ref="Q22" si="87">SUM(Q14:Q21)</f>
        <v>0</v>
      </c>
      <c r="R22" s="379"/>
    </row>
    <row r="25" spans="1:19" x14ac:dyDescent="0.2">
      <c r="S25" s="313"/>
    </row>
  </sheetData>
  <sheetProtection algorithmName="SHA-512" hashValue="sOvCa7YUOryqe/DU4QrPGvnCexJ2IpXp+9so20tsJAJ1vX7TRGUWyvczDUvyKLQCwQiD645qpfPrYPvqUqvNMg==" saltValue="YWZoEXN4clasgo+RRQa3HQ==" spinCount="100000" sheet="1" insertRows="0" selectLockedCells="1"/>
  <printOptions horizontalCentered="1" verticalCentered="1"/>
  <pageMargins left="0.55000000000000004" right="0.47244094488188981" top="0.6692913385826772" bottom="0.46" header="0.28999999999999998" footer="0.19685039370078741"/>
  <pageSetup paperSize="9" scale="47" firstPageNumber="23" fitToHeight="0" orientation="landscape" useFirstPageNumber="1" horizontalDpi="300" verticalDpi="300" r:id="rId1"/>
  <headerFooter alignWithMargins="0">
    <oddHeader>&amp;L&amp;G&amp;C&amp;8K025-V01-12</oddHeader>
    <oddFooter>&amp;L&amp;8Passatge de la Banca, 1-3
08002 Barcelona
ajuts.icec@gencat.cat&amp;R&amp;P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6">
    <pageSetUpPr fitToPage="1"/>
  </sheetPr>
  <dimension ref="B1:J16"/>
  <sheetViews>
    <sheetView zoomScale="90" zoomScaleNormal="90" workbookViewId="0">
      <selection activeCell="M12" sqref="M12"/>
    </sheetView>
  </sheetViews>
  <sheetFormatPr defaultColWidth="9.140625" defaultRowHeight="12.75" x14ac:dyDescent="0.2"/>
  <cols>
    <col min="1" max="1" width="6" style="286" customWidth="1"/>
    <col min="2" max="2" width="53.5703125" style="286" customWidth="1"/>
    <col min="3" max="3" width="3" style="354" customWidth="1"/>
    <col min="4" max="4" width="21.140625" style="286" customWidth="1"/>
    <col min="5" max="5" width="17.7109375" style="286" customWidth="1"/>
    <col min="6" max="7" width="17.5703125" style="286" customWidth="1"/>
    <col min="8" max="9" width="17.5703125" style="286" hidden="1" customWidth="1"/>
    <col min="10" max="10" width="17.5703125" style="286" customWidth="1"/>
    <col min="11" max="12" width="8" style="286" customWidth="1"/>
    <col min="13" max="16384" width="9.140625" style="286"/>
  </cols>
  <sheetData>
    <row r="1" spans="2:10" ht="30" customHeight="1" thickBot="1" x14ac:dyDescent="0.25"/>
    <row r="2" spans="2:10" ht="36.75" customHeight="1" thickTop="1" thickBot="1" x14ac:dyDescent="0.25">
      <c r="B2" s="349" t="s">
        <v>536</v>
      </c>
      <c r="C2" s="350"/>
      <c r="D2" s="351">
        <f>Resum!D2</f>
        <v>0</v>
      </c>
      <c r="E2" s="352">
        <f>Resum!E2</f>
        <v>0</v>
      </c>
      <c r="F2" s="352">
        <f>Resum!F2</f>
        <v>0</v>
      </c>
      <c r="G2" s="352">
        <f>Resum!G2</f>
        <v>0</v>
      </c>
      <c r="H2" s="352">
        <f>Resum!H2</f>
        <v>0</v>
      </c>
      <c r="I2" s="352">
        <f>Resum!I2</f>
        <v>0</v>
      </c>
      <c r="J2" s="353" t="s">
        <v>1047</v>
      </c>
    </row>
    <row r="3" spans="2:10" ht="30" customHeight="1" thickTop="1" x14ac:dyDescent="0.2">
      <c r="B3" s="287" t="s">
        <v>952</v>
      </c>
      <c r="C3" s="355" t="s">
        <v>647</v>
      </c>
      <c r="D3" s="356">
        <f>IF(Resum!$K4&lt;&gt;0,Resum!D4/Resum!$K4,0 )</f>
        <v>0</v>
      </c>
      <c r="E3" s="357">
        <f>IF(Resum!$K4&lt;&gt;0,Resum!E4/Resum!$K4,0 )</f>
        <v>0</v>
      </c>
      <c r="F3" s="357">
        <f>IF(Resum!$K4&lt;&gt;0,Resum!F4/Resum!$K4,0 )</f>
        <v>0</v>
      </c>
      <c r="G3" s="357">
        <f>IF(Resum!$K4&lt;&gt;0,Resum!G4/Resum!$K4,0 )</f>
        <v>0</v>
      </c>
      <c r="H3" s="357">
        <f>IF(Resum!$K4&lt;&gt;0,Resum!H4/Resum!$K4,0 )</f>
        <v>0</v>
      </c>
      <c r="I3" s="357">
        <f>IF(Resum!$K4&lt;&gt;0,Resum!I4/Resum!$K4,0 )</f>
        <v>0</v>
      </c>
      <c r="J3" s="358">
        <f>SUM(D3:I3)</f>
        <v>0</v>
      </c>
    </row>
    <row r="4" spans="2:10" ht="30" customHeight="1" x14ac:dyDescent="0.2">
      <c r="B4" s="287" t="s">
        <v>953</v>
      </c>
      <c r="C4" s="355" t="s">
        <v>647</v>
      </c>
      <c r="D4" s="359">
        <f>IF(Resum!$K5&lt;&gt;0,Resum!D5/Resum!$K5,0 )</f>
        <v>0</v>
      </c>
      <c r="E4" s="357">
        <f>IF(Resum!$K5&lt;&gt;0,Resum!E5/Resum!$K5,0 )</f>
        <v>0</v>
      </c>
      <c r="F4" s="357">
        <f>IF(Resum!$K5&lt;&gt;0,Resum!F5/Resum!$K5,0 )</f>
        <v>0</v>
      </c>
      <c r="G4" s="357">
        <f>IF(Resum!$K5&lt;&gt;0,Resum!G5/Resum!$K5,0 )</f>
        <v>0</v>
      </c>
      <c r="H4" s="357">
        <f>IF(Resum!$K5&lt;&gt;0,Resum!H5/Resum!$K5,0 )</f>
        <v>0</v>
      </c>
      <c r="I4" s="357">
        <f>IF(Resum!$K5&lt;&gt;0,Resum!I5/Resum!$K5,0 )</f>
        <v>0</v>
      </c>
      <c r="J4" s="358">
        <f t="shared" ref="J4:J14" si="0">SUM(D4:I4)</f>
        <v>0</v>
      </c>
    </row>
    <row r="5" spans="2:10" ht="30" customHeight="1" x14ac:dyDescent="0.2">
      <c r="B5" s="287" t="s">
        <v>954</v>
      </c>
      <c r="C5" s="355" t="s">
        <v>647</v>
      </c>
      <c r="D5" s="359">
        <f>IF(Resum!$K6&lt;&gt;0,Resum!D6/Resum!$K6,0 )</f>
        <v>0</v>
      </c>
      <c r="E5" s="357">
        <f>IF(Resum!$K6&lt;&gt;0,Resum!E6/Resum!$K6,0 )</f>
        <v>0</v>
      </c>
      <c r="F5" s="357">
        <f>IF(Resum!$K6&lt;&gt;0,Resum!F6/Resum!$K6,0 )</f>
        <v>0</v>
      </c>
      <c r="G5" s="357">
        <f>IF(Resum!$K6&lt;&gt;0,Resum!G6/Resum!$K6,0 )</f>
        <v>0</v>
      </c>
      <c r="H5" s="357">
        <f>IF(Resum!$K6&lt;&gt;0,Resum!H6/Resum!$K6,0 )</f>
        <v>0</v>
      </c>
      <c r="I5" s="357">
        <f>IF(Resum!$K6&lt;&gt;0,Resum!I6/Resum!$K6,0 )</f>
        <v>0</v>
      </c>
      <c r="J5" s="358">
        <f t="shared" si="0"/>
        <v>0</v>
      </c>
    </row>
    <row r="6" spans="2:10" ht="30" customHeight="1" x14ac:dyDescent="0.2">
      <c r="B6" s="287" t="s">
        <v>955</v>
      </c>
      <c r="C6" s="355" t="s">
        <v>647</v>
      </c>
      <c r="D6" s="359">
        <f>IF(Resum!$K7&lt;&gt;0,Resum!D7/Resum!$K7,0 )</f>
        <v>0</v>
      </c>
      <c r="E6" s="357">
        <f>IF(Resum!$K7&lt;&gt;0,Resum!E7/Resum!$K7,0 )</f>
        <v>0</v>
      </c>
      <c r="F6" s="357">
        <f>IF(Resum!$K7&lt;&gt;0,Resum!F7/Resum!$K7,0 )</f>
        <v>0</v>
      </c>
      <c r="G6" s="357">
        <f>IF(Resum!$K7&lt;&gt;0,Resum!G7/Resum!$K7,0 )</f>
        <v>0</v>
      </c>
      <c r="H6" s="357">
        <f>IF(Resum!$K7&lt;&gt;0,Resum!H7/Resum!$K7,0 )</f>
        <v>0</v>
      </c>
      <c r="I6" s="357">
        <f>IF(Resum!$K7&lt;&gt;0,Resum!I7/Resum!$K7,0 )</f>
        <v>0</v>
      </c>
      <c r="J6" s="358">
        <f t="shared" si="0"/>
        <v>0</v>
      </c>
    </row>
    <row r="7" spans="2:10" ht="30" customHeight="1" x14ac:dyDescent="0.2">
      <c r="B7" s="287" t="s">
        <v>743</v>
      </c>
      <c r="C7" s="355" t="s">
        <v>647</v>
      </c>
      <c r="D7" s="359">
        <f>IF(Resum!$K8&lt;&gt;0,Resum!D8/Resum!$K8,0 )</f>
        <v>0</v>
      </c>
      <c r="E7" s="357">
        <f>IF(Resum!$K8&lt;&gt;0,Resum!E8/Resum!$K8,0 )</f>
        <v>0</v>
      </c>
      <c r="F7" s="357">
        <f>IF(Resum!$K8&lt;&gt;0,Resum!F8/Resum!$K8,0 )</f>
        <v>0</v>
      </c>
      <c r="G7" s="357">
        <f>IF(Resum!$K8&lt;&gt;0,Resum!G8/Resum!$K8,0 )</f>
        <v>0</v>
      </c>
      <c r="H7" s="357">
        <f>IF(Resum!$K8&lt;&gt;0,Resum!H8/Resum!$K8,0 )</f>
        <v>0</v>
      </c>
      <c r="I7" s="357">
        <f>IF(Resum!$K8&lt;&gt;0,Resum!I8/Resum!$K8,0 )</f>
        <v>0</v>
      </c>
      <c r="J7" s="358">
        <f t="shared" si="0"/>
        <v>0</v>
      </c>
    </row>
    <row r="8" spans="2:10" ht="30" customHeight="1" x14ac:dyDescent="0.2">
      <c r="B8" s="287" t="s">
        <v>956</v>
      </c>
      <c r="C8" s="355" t="s">
        <v>647</v>
      </c>
      <c r="D8" s="359">
        <f>IF(Resum!$K9&lt;&gt;0,Resum!D9/Resum!$K9,0 )</f>
        <v>0</v>
      </c>
      <c r="E8" s="357">
        <f>IF(Resum!$K9&lt;&gt;0,Resum!E9/Resum!$K9,0 )</f>
        <v>0</v>
      </c>
      <c r="F8" s="357">
        <f>IF(Resum!$K9&lt;&gt;0,Resum!F9/Resum!$K9,0 )</f>
        <v>0</v>
      </c>
      <c r="G8" s="357">
        <f>IF(Resum!$K9&lt;&gt;0,Resum!G9/Resum!$K9,0 )</f>
        <v>0</v>
      </c>
      <c r="H8" s="357">
        <f>IF(Resum!$K9&lt;&gt;0,Resum!H9/Resum!$K9,0 )</f>
        <v>0</v>
      </c>
      <c r="I8" s="357">
        <f>IF(Resum!$K9&lt;&gt;0,Resum!I9/Resum!$K9,0 )</f>
        <v>0</v>
      </c>
      <c r="J8" s="358">
        <f t="shared" si="0"/>
        <v>0</v>
      </c>
    </row>
    <row r="9" spans="2:10" ht="30" customHeight="1" x14ac:dyDescent="0.2">
      <c r="B9" s="287" t="s">
        <v>957</v>
      </c>
      <c r="C9" s="355" t="s">
        <v>647</v>
      </c>
      <c r="D9" s="359">
        <f>IF(Resum!$K10&lt;&gt;0,Resum!D10/Resum!$K10,0 )</f>
        <v>0</v>
      </c>
      <c r="E9" s="357">
        <f>IF(Resum!$K10&lt;&gt;0,Resum!E10/Resum!$K10,0 )</f>
        <v>0</v>
      </c>
      <c r="F9" s="357">
        <f>IF(Resum!$K10&lt;&gt;0,Resum!F10/Resum!$K10,0 )</f>
        <v>0</v>
      </c>
      <c r="G9" s="357">
        <f>IF(Resum!$K10&lt;&gt;0,Resum!G10/Resum!$K10,0 )</f>
        <v>0</v>
      </c>
      <c r="H9" s="357">
        <f>IF(Resum!$K10&lt;&gt;0,Resum!H10/Resum!$K10,0 )</f>
        <v>0</v>
      </c>
      <c r="I9" s="357">
        <f>IF(Resum!$K10&lt;&gt;0,Resum!I10/Resum!$K10,0 )</f>
        <v>0</v>
      </c>
      <c r="J9" s="358">
        <f t="shared" si="0"/>
        <v>0</v>
      </c>
    </row>
    <row r="10" spans="2:10" ht="30" customHeight="1" x14ac:dyDescent="0.2">
      <c r="B10" s="287" t="s">
        <v>958</v>
      </c>
      <c r="C10" s="355" t="s">
        <v>647</v>
      </c>
      <c r="D10" s="359">
        <f>IF(Resum!$K11&lt;&gt;0,Resum!D11/Resum!$K11,0 )</f>
        <v>0</v>
      </c>
      <c r="E10" s="357">
        <f>IF(Resum!$K11&lt;&gt;0,Resum!E11/Resum!$K11,0 )</f>
        <v>0</v>
      </c>
      <c r="F10" s="357">
        <f>IF(Resum!$K11&lt;&gt;0,Resum!F11/Resum!$K11,0 )</f>
        <v>0</v>
      </c>
      <c r="G10" s="357">
        <f>IF(Resum!$K11&lt;&gt;0,Resum!G11/Resum!$K11,0 )</f>
        <v>0</v>
      </c>
      <c r="H10" s="357">
        <f>IF(Resum!$K11&lt;&gt;0,Resum!H11/Resum!$K11,0 )</f>
        <v>0</v>
      </c>
      <c r="I10" s="357">
        <f>IF(Resum!$K11&lt;&gt;0,Resum!I11/Resum!$K11,0 )</f>
        <v>0</v>
      </c>
      <c r="J10" s="358">
        <f t="shared" si="0"/>
        <v>0</v>
      </c>
    </row>
    <row r="11" spans="2:10" ht="30" customHeight="1" x14ac:dyDescent="0.2">
      <c r="B11" s="287" t="s">
        <v>959</v>
      </c>
      <c r="C11" s="355" t="s">
        <v>647</v>
      </c>
      <c r="D11" s="359">
        <f>IF(Resum!$K12&lt;&gt;0,Resum!D12/Resum!$K12,0 )</f>
        <v>0</v>
      </c>
      <c r="E11" s="357">
        <f>IF(Resum!$K12&lt;&gt;0,Resum!E12/Resum!$K12,0 )</f>
        <v>0</v>
      </c>
      <c r="F11" s="357">
        <f>IF(Resum!$K12&lt;&gt;0,Resum!F12/Resum!$K12,0 )</f>
        <v>0</v>
      </c>
      <c r="G11" s="357">
        <f>IF(Resum!$K12&lt;&gt;0,Resum!G12/Resum!$K12,0 )</f>
        <v>0</v>
      </c>
      <c r="H11" s="357">
        <f>IF(Resum!$K12&lt;&gt;0,Resum!H12/Resum!$K12,0 )</f>
        <v>0</v>
      </c>
      <c r="I11" s="357">
        <f>IF(Resum!$K12&lt;&gt;0,Resum!I12/Resum!$K12,0 )</f>
        <v>0</v>
      </c>
      <c r="J11" s="358">
        <f t="shared" si="0"/>
        <v>0</v>
      </c>
    </row>
    <row r="12" spans="2:10" ht="30" customHeight="1" x14ac:dyDescent="0.2">
      <c r="B12" s="287" t="s">
        <v>740</v>
      </c>
      <c r="C12" s="355" t="s">
        <v>647</v>
      </c>
      <c r="D12" s="359">
        <f>IF(Resum!$K13&lt;&gt;0,Resum!D13/Resum!$K13,0 )</f>
        <v>0</v>
      </c>
      <c r="E12" s="357">
        <f>IF(Resum!$K13&lt;&gt;0,Resum!E13/Resum!$K13,0 )</f>
        <v>0</v>
      </c>
      <c r="F12" s="357">
        <f>IF(Resum!$K13&lt;&gt;0,Resum!F13/Resum!$K13,0 )</f>
        <v>0</v>
      </c>
      <c r="G12" s="357">
        <f>IF(Resum!$K13&lt;&gt;0,Resum!G13/Resum!$K13,0 )</f>
        <v>0</v>
      </c>
      <c r="H12" s="357">
        <f>IF(Resum!$K13&lt;&gt;0,Resum!H13/Resum!$K13,0 )</f>
        <v>0</v>
      </c>
      <c r="I12" s="357">
        <f>IF(Resum!$K13&lt;&gt;0,Resum!I13/Resum!$K13,0 )</f>
        <v>0</v>
      </c>
      <c r="J12" s="358">
        <f t="shared" si="0"/>
        <v>0</v>
      </c>
    </row>
    <row r="13" spans="2:10" ht="30" customHeight="1" x14ac:dyDescent="0.2">
      <c r="B13" s="287" t="s">
        <v>741</v>
      </c>
      <c r="C13" s="355" t="s">
        <v>647</v>
      </c>
      <c r="D13" s="359">
        <f>IF(Resum!$K14&lt;&gt;0,Resum!D14/Resum!$K14,0 )</f>
        <v>0</v>
      </c>
      <c r="E13" s="357">
        <f>IF(Resum!$K14&lt;&gt;0,Resum!E14/Resum!$K14,0 )</f>
        <v>0</v>
      </c>
      <c r="F13" s="357">
        <f>IF(Resum!$K14&lt;&gt;0,Resum!F14/Resum!$K14,0 )</f>
        <v>0</v>
      </c>
      <c r="G13" s="357">
        <f>IF(Resum!$K14&lt;&gt;0,Resum!G14/Resum!$K14,0 )</f>
        <v>0</v>
      </c>
      <c r="H13" s="357">
        <f>IF(Resum!$K14&lt;&gt;0,Resum!H14/Resum!$K14,0 )</f>
        <v>0</v>
      </c>
      <c r="I13" s="357">
        <f>IF(Resum!$K14&lt;&gt;0,Resum!I14/Resum!$K14,0 )</f>
        <v>0</v>
      </c>
      <c r="J13" s="358">
        <f t="shared" si="0"/>
        <v>0</v>
      </c>
    </row>
    <row r="14" spans="2:10" ht="30" customHeight="1" thickBot="1" x14ac:dyDescent="0.25">
      <c r="B14" s="287" t="s">
        <v>742</v>
      </c>
      <c r="C14" s="355" t="s">
        <v>647</v>
      </c>
      <c r="D14" s="359">
        <f>IF(Resum!$K15&lt;&gt;0,Resum!D15/Resum!$K15,0 )</f>
        <v>0</v>
      </c>
      <c r="E14" s="357">
        <f>IF(Resum!$K15&lt;&gt;0,Resum!E15/Resum!$K15,0 )</f>
        <v>0</v>
      </c>
      <c r="F14" s="357">
        <f>IF(Resum!$K15&lt;&gt;0,Resum!F15/Resum!$K15,0 )</f>
        <v>0</v>
      </c>
      <c r="G14" s="357">
        <f>IF(Resum!$K15&lt;&gt;0,Resum!G15/Resum!$K15,0 )</f>
        <v>0</v>
      </c>
      <c r="H14" s="357">
        <f>IF(Resum!$K15&lt;&gt;0,Resum!H15/Resum!$K15,0 )</f>
        <v>0</v>
      </c>
      <c r="I14" s="357">
        <f>IF(Resum!$K15&lt;&gt;0,Resum!I15/Resum!$K15,0 )</f>
        <v>0</v>
      </c>
      <c r="J14" s="358">
        <f t="shared" si="0"/>
        <v>0</v>
      </c>
    </row>
    <row r="15" spans="2:10" ht="24" customHeight="1" thickTop="1" thickBot="1" x14ac:dyDescent="0.25">
      <c r="B15" s="360"/>
      <c r="C15" s="361"/>
      <c r="D15" s="362">
        <f>IF(Resum!K16&lt;&gt;0,Resum!D16/Resum!K16,0 )</f>
        <v>0</v>
      </c>
      <c r="E15" s="363">
        <f>IF(Resum!$K16&lt;&gt;0,Resum!E16/Resum!$K16,0 )</f>
        <v>0</v>
      </c>
      <c r="F15" s="363">
        <f>IF(Resum!$K16&lt;&gt;0,Resum!F16/Resum!$K16,0 )</f>
        <v>0</v>
      </c>
      <c r="G15" s="363">
        <f>IF(Resum!$K16&lt;&gt;0,Resum!G16/Resum!$K16,0 )</f>
        <v>0</v>
      </c>
      <c r="H15" s="363">
        <f>IF(Resum!$K16&lt;&gt;0,Resum!H16/Resum!$K16,0 )</f>
        <v>0</v>
      </c>
      <c r="I15" s="363">
        <f>IF(Resum!$K16&lt;&gt;0,Resum!I16/Resum!$K16,0 )</f>
        <v>0</v>
      </c>
      <c r="J15" s="364">
        <f>SUM(D15:I15)</f>
        <v>0</v>
      </c>
    </row>
    <row r="16" spans="2:10" ht="13.5" thickTop="1" x14ac:dyDescent="0.2"/>
  </sheetData>
  <sheetProtection algorithmName="SHA-512" hashValue="vwTVFL1mFJZkIG2bn8VhVHVA5AVwydQ+VCNBeSP8r1UUT73XGg5i0BdIfNFMU5ZuEF6VwKfjgmoNRghQ0FUDjA==" saltValue="QFS3FGK4w4yqLdVpQRJaBQ==" spinCount="100000" sheet="1" insertRows="0"/>
  <phoneticPr fontId="1" type="noConversion"/>
  <printOptions horizontalCentered="1" verticalCentered="1"/>
  <pageMargins left="0.75" right="0.75" top="0.98425196850393704" bottom="0.98425196850393704" header="0.3" footer="0.26"/>
  <pageSetup paperSize="9" scale="70" fitToHeight="0" orientation="landscape" useFirstPageNumber="1" r:id="rId1"/>
  <headerFooter alignWithMargins="0">
    <oddHeader>&amp;L&amp;G&amp;C&amp;8K025-V01-12</oddHeader>
    <oddFooter>&amp;L&amp;8Passatge de la Banca, 1-3
08002 Barcelona
ajuts.icec@gencat.cat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>
    <pageSetUpPr fitToPage="1"/>
  </sheetPr>
  <dimension ref="A1:K22"/>
  <sheetViews>
    <sheetView zoomScale="85" zoomScaleNormal="85" workbookViewId="0">
      <selection activeCell="J22" sqref="J22"/>
    </sheetView>
  </sheetViews>
  <sheetFormatPr defaultColWidth="11.42578125" defaultRowHeight="12.75" x14ac:dyDescent="0.2"/>
  <cols>
    <col min="1" max="1" width="62.28515625" style="286" customWidth="1"/>
    <col min="2" max="2" width="10.140625" style="286" customWidth="1"/>
    <col min="3" max="3" width="4" style="286" customWidth="1"/>
    <col min="4" max="4" width="24.7109375" style="286" customWidth="1"/>
    <col min="5" max="5" width="23.85546875" style="286" customWidth="1"/>
    <col min="6" max="7" width="23.140625" style="286" customWidth="1"/>
    <col min="8" max="9" width="23.140625" style="286" hidden="1" customWidth="1"/>
    <col min="10" max="10" width="23.140625" style="295" customWidth="1"/>
    <col min="11" max="11" width="17" style="286" customWidth="1"/>
    <col min="12" max="12" width="2.85546875" style="286" customWidth="1"/>
    <col min="13" max="16384" width="11.42578125" style="286"/>
  </cols>
  <sheetData>
    <row r="1" spans="1:11" ht="37.5" customHeight="1" thickTop="1" thickBot="1" x14ac:dyDescent="0.25">
      <c r="A1" s="407" t="s">
        <v>535</v>
      </c>
      <c r="B1" s="408"/>
      <c r="C1" s="409"/>
      <c r="D1" s="102" t="s">
        <v>649</v>
      </c>
      <c r="E1" s="103" t="s">
        <v>650</v>
      </c>
      <c r="F1" s="103" t="s">
        <v>651</v>
      </c>
      <c r="G1" s="103" t="s">
        <v>1034</v>
      </c>
      <c r="H1" s="103" t="s">
        <v>1035</v>
      </c>
      <c r="I1" s="103" t="s">
        <v>1036</v>
      </c>
      <c r="J1" s="413" t="s">
        <v>1037</v>
      </c>
      <c r="K1" s="404" t="s">
        <v>604</v>
      </c>
    </row>
    <row r="2" spans="1:11" ht="42" customHeight="1" thickBot="1" x14ac:dyDescent="0.25">
      <c r="A2" s="410"/>
      <c r="B2" s="411"/>
      <c r="C2" s="412"/>
      <c r="D2" s="104">
        <f>Portada!C11</f>
        <v>0</v>
      </c>
      <c r="E2" s="85">
        <f>Portada!C15</f>
        <v>0</v>
      </c>
      <c r="F2" s="85">
        <f>Portada!C16</f>
        <v>0</v>
      </c>
      <c r="G2" s="85">
        <f>Portada!C17</f>
        <v>0</v>
      </c>
      <c r="H2" s="85">
        <f>Portada!C18</f>
        <v>0</v>
      </c>
      <c r="I2" s="85">
        <f>Portada!C19</f>
        <v>0</v>
      </c>
      <c r="J2" s="414"/>
      <c r="K2" s="405"/>
    </row>
    <row r="3" spans="1:11" ht="18.75" customHeight="1" thickTop="1" x14ac:dyDescent="0.2">
      <c r="A3" s="105"/>
      <c r="B3" s="106" t="s">
        <v>965</v>
      </c>
      <c r="C3" s="107"/>
      <c r="D3" s="108" t="s">
        <v>1030</v>
      </c>
      <c r="E3" s="86">
        <f>Portada!F15</f>
        <v>0</v>
      </c>
      <c r="F3" s="142">
        <f>Portada!F16</f>
        <v>0</v>
      </c>
      <c r="G3" s="273">
        <f>Portada!F17</f>
        <v>0</v>
      </c>
      <c r="H3" s="273">
        <f>Portada!F18</f>
        <v>0</v>
      </c>
      <c r="I3" s="273">
        <f>Portada!F19</f>
        <v>0</v>
      </c>
      <c r="J3" s="297"/>
      <c r="K3" s="274"/>
    </row>
    <row r="4" spans="1:11" ht="30" customHeight="1" x14ac:dyDescent="0.2">
      <c r="A4" s="287" t="s">
        <v>952</v>
      </c>
      <c r="B4" s="288"/>
      <c r="C4" s="289" t="s">
        <v>647</v>
      </c>
      <c r="D4" s="278">
        <f>'CAP. 1'!F29+'CAP. 1'!I29</f>
        <v>0</v>
      </c>
      <c r="E4" s="279">
        <f>'CAP. 1'!J29</f>
        <v>0</v>
      </c>
      <c r="F4" s="280">
        <f>'CAP. 1'!K29</f>
        <v>0</v>
      </c>
      <c r="G4" s="280">
        <f>'CAP. 1'!L29</f>
        <v>0</v>
      </c>
      <c r="H4" s="280">
        <f>'CAP. 1'!M29</f>
        <v>0</v>
      </c>
      <c r="I4" s="280">
        <f>'CAP. 1'!N29</f>
        <v>0</v>
      </c>
      <c r="J4" s="298">
        <f>'CAP. 1'!O29</f>
        <v>0</v>
      </c>
      <c r="K4" s="281">
        <f>SUM(D4:I4)</f>
        <v>0</v>
      </c>
    </row>
    <row r="5" spans="1:11" ht="30" customHeight="1" x14ac:dyDescent="0.2">
      <c r="A5" s="287" t="s">
        <v>953</v>
      </c>
      <c r="B5" s="288"/>
      <c r="C5" s="289" t="s">
        <v>647</v>
      </c>
      <c r="D5" s="278">
        <f>'CAP. 2'!F111+'CAP. 2'!I111</f>
        <v>0</v>
      </c>
      <c r="E5" s="279">
        <f>'CAP. 2'!J111</f>
        <v>0</v>
      </c>
      <c r="F5" s="280">
        <f>'CAP. 2'!K111</f>
        <v>0</v>
      </c>
      <c r="G5" s="280">
        <f>'CAP. 2'!L111</f>
        <v>0</v>
      </c>
      <c r="H5" s="280">
        <f>'CAP. 2'!M111</f>
        <v>0</v>
      </c>
      <c r="I5" s="280">
        <f>'CAP. 2'!N111</f>
        <v>0</v>
      </c>
      <c r="J5" s="298">
        <f>'CAP. 2'!O111</f>
        <v>0</v>
      </c>
      <c r="K5" s="281">
        <f t="shared" ref="K5:K15" si="0">SUM(D5:I5)</f>
        <v>0</v>
      </c>
    </row>
    <row r="6" spans="1:11" ht="30" customHeight="1" x14ac:dyDescent="0.2">
      <c r="A6" s="287" t="s">
        <v>954</v>
      </c>
      <c r="B6" s="288"/>
      <c r="C6" s="289" t="s">
        <v>647</v>
      </c>
      <c r="D6" s="278">
        <f>'CAP. 3'!F194+'CAP. 3'!I194</f>
        <v>0</v>
      </c>
      <c r="E6" s="279">
        <f>'CAP. 3'!J194</f>
        <v>0</v>
      </c>
      <c r="F6" s="280">
        <f>'CAP. 3'!K194</f>
        <v>0</v>
      </c>
      <c r="G6" s="280">
        <f>'CAP. 3'!L194</f>
        <v>0</v>
      </c>
      <c r="H6" s="280">
        <f>'CAP. 3'!M194</f>
        <v>0</v>
      </c>
      <c r="I6" s="280">
        <f>'CAP. 3'!N194</f>
        <v>0</v>
      </c>
      <c r="J6" s="298">
        <f>'CAP. 3'!O194</f>
        <v>0</v>
      </c>
      <c r="K6" s="281">
        <f t="shared" si="0"/>
        <v>0</v>
      </c>
    </row>
    <row r="7" spans="1:11" ht="30" customHeight="1" x14ac:dyDescent="0.2">
      <c r="A7" s="287" t="s">
        <v>955</v>
      </c>
      <c r="B7" s="288"/>
      <c r="C7" s="289" t="s">
        <v>647</v>
      </c>
      <c r="D7" s="278">
        <f>'CAP. 4'!F74</f>
        <v>0</v>
      </c>
      <c r="E7" s="279">
        <f>'CAP. 4'!G74</f>
        <v>0</v>
      </c>
      <c r="F7" s="280">
        <f>'CAP. 4'!H74</f>
        <v>0</v>
      </c>
      <c r="G7" s="280">
        <f>'CAP. 4'!I74</f>
        <v>0</v>
      </c>
      <c r="H7" s="280">
        <f>'CAP. 4'!J74</f>
        <v>0</v>
      </c>
      <c r="I7" s="280">
        <f>'CAP. 4'!K74</f>
        <v>0</v>
      </c>
      <c r="J7" s="298">
        <f>'CAP. 4'!L74</f>
        <v>0</v>
      </c>
      <c r="K7" s="281">
        <f t="shared" si="0"/>
        <v>0</v>
      </c>
    </row>
    <row r="8" spans="1:11" ht="30" customHeight="1" x14ac:dyDescent="0.2">
      <c r="A8" s="287" t="s">
        <v>1058</v>
      </c>
      <c r="B8" s="288"/>
      <c r="C8" s="289" t="s">
        <v>647</v>
      </c>
      <c r="D8" s="278">
        <f>'CAP. 5'!F73</f>
        <v>0</v>
      </c>
      <c r="E8" s="279">
        <f>'CAP. 5'!G73</f>
        <v>0</v>
      </c>
      <c r="F8" s="280">
        <f>'CAP. 5'!H73</f>
        <v>0</v>
      </c>
      <c r="G8" s="280">
        <f>'CAP. 5'!I73</f>
        <v>0</v>
      </c>
      <c r="H8" s="280">
        <f>'CAP. 5'!J73</f>
        <v>0</v>
      </c>
      <c r="I8" s="280">
        <f>'CAP. 5'!K73</f>
        <v>0</v>
      </c>
      <c r="J8" s="298">
        <f>'CAP. 5'!L73</f>
        <v>0</v>
      </c>
      <c r="K8" s="281">
        <f t="shared" si="0"/>
        <v>0</v>
      </c>
    </row>
    <row r="9" spans="1:11" ht="30" customHeight="1" x14ac:dyDescent="0.2">
      <c r="A9" s="287" t="s">
        <v>956</v>
      </c>
      <c r="B9" s="288"/>
      <c r="C9" s="289" t="s">
        <v>647</v>
      </c>
      <c r="D9" s="278">
        <f>'CAP. 6'!F70</f>
        <v>0</v>
      </c>
      <c r="E9" s="279">
        <f>'CAP. 6'!G70</f>
        <v>0</v>
      </c>
      <c r="F9" s="280">
        <f>'CAP. 6'!H70</f>
        <v>0</v>
      </c>
      <c r="G9" s="280">
        <f>'CAP. 6'!I70</f>
        <v>0</v>
      </c>
      <c r="H9" s="280">
        <f>'CAP. 6'!J70</f>
        <v>0</v>
      </c>
      <c r="I9" s="280">
        <f>'CAP. 6'!K70</f>
        <v>0</v>
      </c>
      <c r="J9" s="298">
        <f>'CAP. 6'!L70</f>
        <v>0</v>
      </c>
      <c r="K9" s="281">
        <f t="shared" si="0"/>
        <v>0</v>
      </c>
    </row>
    <row r="10" spans="1:11" ht="30" customHeight="1" x14ac:dyDescent="0.2">
      <c r="A10" s="287" t="s">
        <v>957</v>
      </c>
      <c r="B10" s="288"/>
      <c r="C10" s="289" t="s">
        <v>647</v>
      </c>
      <c r="D10" s="278">
        <f>'CAP. 7'!F38</f>
        <v>0</v>
      </c>
      <c r="E10" s="279">
        <f>'CAP. 7'!G38</f>
        <v>0</v>
      </c>
      <c r="F10" s="280">
        <f>'CAP. 7'!H38</f>
        <v>0</v>
      </c>
      <c r="G10" s="280">
        <f>'CAP. 7'!I38</f>
        <v>0</v>
      </c>
      <c r="H10" s="280">
        <f>'CAP. 7'!J38</f>
        <v>0</v>
      </c>
      <c r="I10" s="280">
        <f>'CAP. 7'!M38</f>
        <v>0</v>
      </c>
      <c r="J10" s="298">
        <f>'CAP. 7'!L38</f>
        <v>0</v>
      </c>
      <c r="K10" s="281">
        <f t="shared" si="0"/>
        <v>0</v>
      </c>
    </row>
    <row r="11" spans="1:11" ht="30" customHeight="1" x14ac:dyDescent="0.2">
      <c r="A11" s="287" t="s">
        <v>958</v>
      </c>
      <c r="B11" s="288"/>
      <c r="C11" s="289" t="s">
        <v>647</v>
      </c>
      <c r="D11" s="278">
        <f>'CAP. 8'!F39</f>
        <v>0</v>
      </c>
      <c r="E11" s="279">
        <f>'CAP. 8'!G39</f>
        <v>0</v>
      </c>
      <c r="F11" s="280">
        <f>'CAP. 8'!H39</f>
        <v>0</v>
      </c>
      <c r="G11" s="280">
        <f>'CAP. 8'!I39</f>
        <v>0</v>
      </c>
      <c r="H11" s="280">
        <f>'CAP. 8'!J39</f>
        <v>0</v>
      </c>
      <c r="I11" s="280">
        <f>'CAP. 8'!K39</f>
        <v>0</v>
      </c>
      <c r="J11" s="298">
        <f>'CAP. 8'!L39</f>
        <v>0</v>
      </c>
      <c r="K11" s="281">
        <f t="shared" si="0"/>
        <v>0</v>
      </c>
    </row>
    <row r="12" spans="1:11" ht="30" customHeight="1" x14ac:dyDescent="0.2">
      <c r="A12" s="287" t="s">
        <v>959</v>
      </c>
      <c r="B12" s="288"/>
      <c r="C12" s="289" t="s">
        <v>647</v>
      </c>
      <c r="D12" s="278">
        <f>'CAP. 9'!F48</f>
        <v>0</v>
      </c>
      <c r="E12" s="279">
        <f>'CAP. 9'!G48</f>
        <v>0</v>
      </c>
      <c r="F12" s="280">
        <f>'CAP. 9'!H48</f>
        <v>0</v>
      </c>
      <c r="G12" s="280">
        <f>'CAP. 9'!I48</f>
        <v>0</v>
      </c>
      <c r="H12" s="280">
        <f>'CAP. 9'!J48</f>
        <v>0</v>
      </c>
      <c r="I12" s="280">
        <f>'CAP. 9'!K48</f>
        <v>0</v>
      </c>
      <c r="J12" s="298">
        <f>'CAP. 9'!L48</f>
        <v>0</v>
      </c>
      <c r="K12" s="281">
        <f t="shared" si="0"/>
        <v>0</v>
      </c>
    </row>
    <row r="13" spans="1:11" ht="30" customHeight="1" x14ac:dyDescent="0.2">
      <c r="A13" s="287" t="s">
        <v>960</v>
      </c>
      <c r="B13" s="288"/>
      <c r="C13" s="289" t="s">
        <v>647</v>
      </c>
      <c r="D13" s="278">
        <f>'CAP. 10'!F34</f>
        <v>0</v>
      </c>
      <c r="E13" s="279">
        <f>'CAP. 10'!G34</f>
        <v>0</v>
      </c>
      <c r="F13" s="280">
        <f>'CAP. 10'!H34</f>
        <v>0</v>
      </c>
      <c r="G13" s="280">
        <f>'CAP. 10'!I34</f>
        <v>0</v>
      </c>
      <c r="H13" s="280">
        <f>'CAP. 10'!J34</f>
        <v>0</v>
      </c>
      <c r="I13" s="280">
        <f>'CAP. 10'!K34</f>
        <v>0</v>
      </c>
      <c r="J13" s="298">
        <f>'CAP. 10'!L34</f>
        <v>0</v>
      </c>
      <c r="K13" s="281">
        <f t="shared" si="0"/>
        <v>0</v>
      </c>
    </row>
    <row r="14" spans="1:11" ht="30" customHeight="1" x14ac:dyDescent="0.2">
      <c r="A14" s="287" t="s">
        <v>961</v>
      </c>
      <c r="B14" s="288"/>
      <c r="C14" s="289" t="s">
        <v>647</v>
      </c>
      <c r="D14" s="278">
        <f>'CAP. 11'!F35</f>
        <v>0</v>
      </c>
      <c r="E14" s="279">
        <f>'CAP. 11'!G35</f>
        <v>0</v>
      </c>
      <c r="F14" s="280">
        <f>'CAP. 11'!H35</f>
        <v>0</v>
      </c>
      <c r="G14" s="280">
        <f>'CAP. 11'!I35</f>
        <v>0</v>
      </c>
      <c r="H14" s="280">
        <f>'CAP. 11'!J35</f>
        <v>0</v>
      </c>
      <c r="I14" s="280">
        <f>'CAP. 11'!K35</f>
        <v>0</v>
      </c>
      <c r="J14" s="298">
        <f>'CAP. 11'!L35</f>
        <v>0</v>
      </c>
      <c r="K14" s="281">
        <f t="shared" si="0"/>
        <v>0</v>
      </c>
    </row>
    <row r="15" spans="1:11" ht="30" customHeight="1" thickBot="1" x14ac:dyDescent="0.25">
      <c r="A15" s="287" t="s">
        <v>962</v>
      </c>
      <c r="B15" s="288"/>
      <c r="C15" s="289" t="s">
        <v>647</v>
      </c>
      <c r="D15" s="282">
        <f>'CAP. 12'!F44</f>
        <v>0</v>
      </c>
      <c r="E15" s="283">
        <f>'CAP. 12'!G44</f>
        <v>0</v>
      </c>
      <c r="F15" s="284">
        <f>'CAP. 12'!H44</f>
        <v>0</v>
      </c>
      <c r="G15" s="284">
        <f>'CAP. 12'!I44</f>
        <v>0</v>
      </c>
      <c r="H15" s="284">
        <f>'CAP. 12'!J44</f>
        <v>0</v>
      </c>
      <c r="I15" s="284">
        <f>'CAP. 12'!K44</f>
        <v>0</v>
      </c>
      <c r="J15" s="298">
        <f>'CAP. 12'!L44</f>
        <v>0</v>
      </c>
      <c r="K15" s="281">
        <f t="shared" si="0"/>
        <v>0</v>
      </c>
    </row>
    <row r="16" spans="1:11" ht="34.9" customHeight="1" thickTop="1" thickBot="1" x14ac:dyDescent="0.25">
      <c r="A16" s="290"/>
      <c r="B16" s="291" t="s">
        <v>507</v>
      </c>
      <c r="C16" s="292" t="s">
        <v>647</v>
      </c>
      <c r="D16" s="285">
        <f>SUM(D4:D15)</f>
        <v>0</v>
      </c>
      <c r="E16" s="285">
        <f>SUM(E4:E15)</f>
        <v>0</v>
      </c>
      <c r="F16" s="285">
        <f>SUM(F4:F15)</f>
        <v>0</v>
      </c>
      <c r="G16" s="285">
        <f t="shared" ref="G16:H16" si="1">SUM(G4:G15)</f>
        <v>0</v>
      </c>
      <c r="H16" s="285">
        <f t="shared" si="1"/>
        <v>0</v>
      </c>
      <c r="I16" s="285">
        <f t="shared" ref="I16:J16" si="2">SUM(I4:I15)</f>
        <v>0</v>
      </c>
      <c r="J16" s="299">
        <f t="shared" si="2"/>
        <v>0</v>
      </c>
      <c r="K16" s="285">
        <f>SUM(K4:K15)</f>
        <v>0</v>
      </c>
    </row>
    <row r="17" spans="1:10" ht="20.25" customHeight="1" thickTop="1" x14ac:dyDescent="0.2">
      <c r="A17" s="293"/>
      <c r="B17" s="293"/>
      <c r="C17" s="293"/>
      <c r="D17" s="293"/>
      <c r="E17" s="293"/>
      <c r="F17" s="293"/>
      <c r="G17" s="294"/>
      <c r="H17" s="294"/>
      <c r="I17" s="294"/>
      <c r="J17" s="415" t="s">
        <v>1066</v>
      </c>
    </row>
    <row r="18" spans="1:10" ht="9.75" customHeight="1" x14ac:dyDescent="0.2">
      <c r="J18" s="416"/>
    </row>
    <row r="19" spans="1:10" x14ac:dyDescent="0.2">
      <c r="B19" s="406"/>
      <c r="C19" s="406"/>
      <c r="D19" s="406"/>
      <c r="E19" s="406"/>
      <c r="F19" s="406"/>
      <c r="G19" s="294"/>
      <c r="H19" s="294"/>
      <c r="I19" s="294"/>
      <c r="J19" s="416"/>
    </row>
    <row r="20" spans="1:10" ht="24.95" customHeight="1" x14ac:dyDescent="0.2">
      <c r="J20" s="416"/>
    </row>
    <row r="22" spans="1:10" x14ac:dyDescent="0.2">
      <c r="D22" s="296"/>
    </row>
  </sheetData>
  <sheetProtection algorithmName="SHA-512" hashValue="HIGuCLQSJRzbO6ILyS2YwIqYMchozDDC5X9fZ3PgBG9msKeMTz41X6/xkcpujZx7P+NOLrANtbJ9DYtiinyk0w==" saltValue="kdanHuIQ34MxsmWndId6Kw==" spinCount="100000" sheet="1" insertRows="0" selectLockedCells="1"/>
  <mergeCells count="5">
    <mergeCell ref="K1:K2"/>
    <mergeCell ref="B19:F19"/>
    <mergeCell ref="A1:C2"/>
    <mergeCell ref="J1:J2"/>
    <mergeCell ref="J17:J20"/>
  </mergeCells>
  <phoneticPr fontId="0" type="noConversion"/>
  <printOptions horizontalCentered="1" verticalCentered="1"/>
  <pageMargins left="0.19685039370078741" right="0.19" top="0.65" bottom="0.67" header="0.2" footer="0.19"/>
  <pageSetup paperSize="9" scale="69" orientation="landscape" horizontalDpi="300" verticalDpi="300" r:id="rId1"/>
  <headerFooter alignWithMargins="0">
    <oddHeader>&amp;L&amp;G&amp;C&amp;8K025-V01-12</oddHeader>
    <oddFooter>&amp;L&amp;8Passatge de la Banca, 1-3
08002 Barcelona
ajuts.icec@gencat.cat&amp;R1</oddFooter>
  </headerFooter>
  <ignoredErrors>
    <ignoredError sqref="E2:F2 E3:F3 D5:F12 D16:E16 D14:F15 D13 E4:F4" unlocked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3">
    <pageSetUpPr fitToPage="1"/>
  </sheetPr>
  <dimension ref="A1:O35"/>
  <sheetViews>
    <sheetView zoomScale="85" zoomScaleNormal="85" workbookViewId="0">
      <selection activeCell="D6" sqref="D6"/>
    </sheetView>
  </sheetViews>
  <sheetFormatPr defaultColWidth="11.42578125" defaultRowHeight="12.95" customHeight="1" x14ac:dyDescent="0.2"/>
  <cols>
    <col min="1" max="1" width="6.85546875" style="53" customWidth="1"/>
    <col min="2" max="2" width="2.5703125" style="54" customWidth="1"/>
    <col min="3" max="3" width="35.7109375" style="54" customWidth="1"/>
    <col min="4" max="4" width="34.28515625" style="54" customWidth="1"/>
    <col min="5" max="5" width="2.7109375" style="54" customWidth="1"/>
    <col min="6" max="6" width="20.7109375" style="54" customWidth="1"/>
    <col min="7" max="9" width="15.7109375" style="54" customWidth="1"/>
    <col min="10" max="12" width="20.7109375" style="54" customWidth="1"/>
    <col min="13" max="14" width="20.7109375" style="54" hidden="1" customWidth="1"/>
    <col min="15" max="15" width="20.7109375" style="54" customWidth="1"/>
    <col min="16" max="16384" width="11.42578125" style="54"/>
  </cols>
  <sheetData>
    <row r="1" spans="1:15" ht="15" customHeight="1" thickBot="1" x14ac:dyDescent="0.25"/>
    <row r="2" spans="1:15" ht="15" customHeight="1" thickBot="1" x14ac:dyDescent="0.3">
      <c r="D2" s="60" t="s">
        <v>967</v>
      </c>
      <c r="F2" s="61" t="s">
        <v>641</v>
      </c>
      <c r="G2" s="421" t="s">
        <v>642</v>
      </c>
      <c r="H2" s="422"/>
      <c r="I2" s="423" t="s">
        <v>643</v>
      </c>
      <c r="J2" s="425" t="str">
        <f>"Coproductora "&amp;
Resum!E2</f>
        <v>Coproductora 0</v>
      </c>
      <c r="K2" s="417" t="str">
        <f>"Coproductora "&amp;
Resum!F2</f>
        <v>Coproductora 0</v>
      </c>
      <c r="L2" s="417" t="str">
        <f>"Coproductora "&amp;
Resum!G2</f>
        <v>Coproductora 0</v>
      </c>
      <c r="M2" s="417" t="str">
        <f>"Coproductora "&amp;
Resum!H2</f>
        <v>Coproductora 0</v>
      </c>
      <c r="N2" s="417" t="str">
        <f>"Coproductora "&amp;
Resum!I2</f>
        <v>Coproductora 0</v>
      </c>
      <c r="O2" s="419" t="s">
        <v>1038</v>
      </c>
    </row>
    <row r="3" spans="1:15" ht="25.5" customHeight="1" thickBot="1" x14ac:dyDescent="0.3">
      <c r="A3" s="55" t="s">
        <v>645</v>
      </c>
      <c r="B3" s="56"/>
      <c r="C3" s="56"/>
      <c r="D3" s="58"/>
      <c r="F3" s="61" t="s">
        <v>644</v>
      </c>
      <c r="G3" s="62" t="s">
        <v>508</v>
      </c>
      <c r="H3" s="63" t="s">
        <v>509</v>
      </c>
      <c r="I3" s="424"/>
      <c r="J3" s="418"/>
      <c r="K3" s="418"/>
      <c r="L3" s="418"/>
      <c r="M3" s="418"/>
      <c r="N3" s="418"/>
      <c r="O3" s="420"/>
    </row>
    <row r="4" spans="1:15" ht="15" customHeight="1" x14ac:dyDescent="0.2">
      <c r="A4" s="109"/>
      <c r="B4" s="110" t="s">
        <v>512</v>
      </c>
      <c r="C4" s="110" t="s">
        <v>646</v>
      </c>
      <c r="D4" s="111"/>
      <c r="F4" s="116">
        <f>SUM(F6:F13)</f>
        <v>0</v>
      </c>
      <c r="G4" s="117">
        <f t="shared" ref="G4:K4" si="0">SUM(G6:G13)</f>
        <v>0</v>
      </c>
      <c r="H4" s="118">
        <f t="shared" si="0"/>
        <v>0</v>
      </c>
      <c r="I4" s="119">
        <f t="shared" si="0"/>
        <v>0</v>
      </c>
      <c r="J4" s="116">
        <f t="shared" si="0"/>
        <v>0</v>
      </c>
      <c r="K4" s="116">
        <f t="shared" si="0"/>
        <v>0</v>
      </c>
      <c r="L4" s="116">
        <f t="shared" ref="L4:M4" si="1">SUM(L6:L13)</f>
        <v>0</v>
      </c>
      <c r="M4" s="116">
        <f t="shared" si="1"/>
        <v>0</v>
      </c>
      <c r="N4" s="116">
        <f t="shared" ref="N4:O4" si="2">SUM(N6:N13)</f>
        <v>0</v>
      </c>
      <c r="O4" s="116">
        <f t="shared" si="2"/>
        <v>0</v>
      </c>
    </row>
    <row r="5" spans="1:15" ht="5.25" customHeight="1" x14ac:dyDescent="0.2">
      <c r="A5" s="111"/>
      <c r="B5" s="111"/>
      <c r="C5" s="111"/>
      <c r="D5" s="111"/>
      <c r="F5" s="120"/>
      <c r="G5" s="121"/>
      <c r="H5" s="122"/>
      <c r="I5" s="123"/>
      <c r="J5" s="124"/>
      <c r="K5" s="124"/>
      <c r="L5" s="124"/>
      <c r="M5" s="124"/>
      <c r="N5" s="124"/>
      <c r="O5" s="124"/>
    </row>
    <row r="6" spans="1:15" ht="15" customHeight="1" x14ac:dyDescent="0.2">
      <c r="A6" s="112" t="s">
        <v>515</v>
      </c>
      <c r="B6" s="111"/>
      <c r="C6" s="112" t="s">
        <v>279</v>
      </c>
      <c r="D6" s="115"/>
      <c r="E6" s="54" t="s">
        <v>647</v>
      </c>
      <c r="F6" s="125"/>
      <c r="G6" s="126"/>
      <c r="H6" s="127"/>
      <c r="I6" s="128"/>
      <c r="J6" s="129"/>
      <c r="K6" s="129"/>
      <c r="L6" s="129"/>
      <c r="M6" s="129"/>
      <c r="N6" s="129"/>
      <c r="O6" s="129"/>
    </row>
    <row r="7" spans="1:15" ht="15" customHeight="1" x14ac:dyDescent="0.2">
      <c r="A7" s="112" t="s">
        <v>514</v>
      </c>
      <c r="B7" s="111"/>
      <c r="C7" s="112" t="s">
        <v>280</v>
      </c>
      <c r="D7" s="114"/>
      <c r="E7" s="54" t="s">
        <v>647</v>
      </c>
      <c r="F7" s="125"/>
      <c r="G7" s="126"/>
      <c r="H7" s="127"/>
      <c r="I7" s="128"/>
      <c r="J7" s="129"/>
      <c r="K7" s="129"/>
      <c r="L7" s="129"/>
      <c r="M7" s="129"/>
      <c r="N7" s="129"/>
      <c r="O7" s="129"/>
    </row>
    <row r="8" spans="1:15" ht="15" customHeight="1" x14ac:dyDescent="0.2">
      <c r="A8" s="112" t="s">
        <v>513</v>
      </c>
      <c r="B8" s="111"/>
      <c r="C8" s="112" t="s">
        <v>281</v>
      </c>
      <c r="D8" s="114"/>
      <c r="E8" s="54" t="s">
        <v>647</v>
      </c>
      <c r="F8" s="125"/>
      <c r="G8" s="126"/>
      <c r="H8" s="127"/>
      <c r="I8" s="128"/>
      <c r="J8" s="129"/>
      <c r="K8" s="129"/>
      <c r="L8" s="129"/>
      <c r="M8" s="129"/>
      <c r="N8" s="129"/>
      <c r="O8" s="129"/>
    </row>
    <row r="9" spans="1:15" ht="15" customHeight="1" x14ac:dyDescent="0.2">
      <c r="A9" s="112" t="s">
        <v>516</v>
      </c>
      <c r="B9" s="111"/>
      <c r="C9" s="112" t="s">
        <v>282</v>
      </c>
      <c r="D9" s="114"/>
      <c r="E9" s="54" t="s">
        <v>647</v>
      </c>
      <c r="F9" s="125"/>
      <c r="G9" s="126"/>
      <c r="H9" s="127"/>
      <c r="I9" s="128"/>
      <c r="J9" s="129"/>
      <c r="K9" s="129"/>
      <c r="L9" s="129"/>
      <c r="M9" s="129"/>
      <c r="N9" s="129"/>
      <c r="O9" s="129"/>
    </row>
    <row r="10" spans="1:15" ht="15" customHeight="1" x14ac:dyDescent="0.2">
      <c r="A10" s="112" t="s">
        <v>517</v>
      </c>
      <c r="B10" s="111"/>
      <c r="C10" s="112" t="s">
        <v>283</v>
      </c>
      <c r="D10" s="114"/>
      <c r="E10" s="54" t="s">
        <v>647</v>
      </c>
      <c r="F10" s="125"/>
      <c r="G10" s="126"/>
      <c r="H10" s="127"/>
      <c r="I10" s="128"/>
      <c r="J10" s="129"/>
      <c r="K10" s="129"/>
      <c r="L10" s="129"/>
      <c r="M10" s="129"/>
      <c r="N10" s="129"/>
      <c r="O10" s="129"/>
    </row>
    <row r="11" spans="1:15" ht="15" customHeight="1" x14ac:dyDescent="0.2">
      <c r="A11" s="112" t="s">
        <v>765</v>
      </c>
      <c r="B11" s="111"/>
      <c r="C11" s="114"/>
      <c r="D11" s="114"/>
      <c r="E11" s="54" t="s">
        <v>647</v>
      </c>
      <c r="F11" s="125"/>
      <c r="G11" s="126"/>
      <c r="H11" s="127"/>
      <c r="I11" s="128"/>
      <c r="J11" s="129"/>
      <c r="K11" s="129"/>
      <c r="L11" s="129"/>
      <c r="M11" s="129"/>
      <c r="N11" s="129"/>
      <c r="O11" s="129"/>
    </row>
    <row r="12" spans="1:15" ht="15" customHeight="1" x14ac:dyDescent="0.2">
      <c r="A12" s="112" t="s">
        <v>766</v>
      </c>
      <c r="B12" s="111"/>
      <c r="C12" s="114"/>
      <c r="D12" s="114"/>
      <c r="E12" s="54" t="s">
        <v>647</v>
      </c>
      <c r="F12" s="125"/>
      <c r="G12" s="126"/>
      <c r="H12" s="127"/>
      <c r="I12" s="128"/>
      <c r="J12" s="129"/>
      <c r="K12" s="129"/>
      <c r="L12" s="129"/>
      <c r="M12" s="129"/>
      <c r="N12" s="129"/>
      <c r="O12" s="129"/>
    </row>
    <row r="13" spans="1:15" ht="15" customHeight="1" x14ac:dyDescent="0.2">
      <c r="A13" s="112" t="s">
        <v>767</v>
      </c>
      <c r="B13" s="111"/>
      <c r="C13" s="114"/>
      <c r="D13" s="114"/>
      <c r="F13" s="125"/>
      <c r="G13" s="126"/>
      <c r="H13" s="127"/>
      <c r="I13" s="128"/>
      <c r="J13" s="129"/>
      <c r="K13" s="129"/>
      <c r="L13" s="129"/>
      <c r="M13" s="129"/>
      <c r="N13" s="129"/>
      <c r="O13" s="129"/>
    </row>
    <row r="14" spans="1:15" ht="15" customHeight="1" x14ac:dyDescent="0.25">
      <c r="A14" s="51"/>
      <c r="B14" s="58"/>
      <c r="C14" s="87"/>
      <c r="D14" s="88"/>
      <c r="F14" s="130"/>
      <c r="G14" s="131"/>
      <c r="H14" s="132"/>
      <c r="I14" s="133"/>
      <c r="J14" s="130"/>
      <c r="K14" s="130"/>
      <c r="L14" s="130"/>
      <c r="M14" s="130"/>
      <c r="N14" s="130"/>
      <c r="O14" s="130"/>
    </row>
    <row r="15" spans="1:15" ht="15" customHeight="1" x14ac:dyDescent="0.2">
      <c r="A15" s="109"/>
      <c r="B15" s="110" t="s">
        <v>519</v>
      </c>
      <c r="C15" s="110" t="s">
        <v>518</v>
      </c>
      <c r="D15" s="111"/>
      <c r="F15" s="116">
        <f>SUM(F17:F28)</f>
        <v>0</v>
      </c>
      <c r="G15" s="117">
        <f t="shared" ref="G15:K15" si="3">SUM(G17:G28)</f>
        <v>0</v>
      </c>
      <c r="H15" s="118">
        <f t="shared" si="3"/>
        <v>0</v>
      </c>
      <c r="I15" s="119">
        <f t="shared" si="3"/>
        <v>0</v>
      </c>
      <c r="J15" s="116">
        <f t="shared" si="3"/>
        <v>0</v>
      </c>
      <c r="K15" s="116">
        <f t="shared" si="3"/>
        <v>0</v>
      </c>
      <c r="L15" s="116">
        <f t="shared" ref="L15:M15" si="4">SUM(L17:L28)</f>
        <v>0</v>
      </c>
      <c r="M15" s="116">
        <f t="shared" si="4"/>
        <v>0</v>
      </c>
      <c r="N15" s="116">
        <f t="shared" ref="N15:O15" si="5">SUM(N17:N28)</f>
        <v>0</v>
      </c>
      <c r="O15" s="116">
        <f t="shared" si="5"/>
        <v>0</v>
      </c>
    </row>
    <row r="16" spans="1:15" ht="4.5" customHeight="1" x14ac:dyDescent="0.2">
      <c r="A16" s="111"/>
      <c r="B16" s="111"/>
      <c r="C16" s="111"/>
      <c r="D16" s="111"/>
      <c r="F16" s="120"/>
      <c r="G16" s="121"/>
      <c r="H16" s="122"/>
      <c r="I16" s="123"/>
      <c r="J16" s="124"/>
      <c r="K16" s="124"/>
      <c r="L16" s="124"/>
      <c r="M16" s="124"/>
      <c r="N16" s="124"/>
      <c r="O16" s="124"/>
    </row>
    <row r="17" spans="1:15" ht="15" customHeight="1" x14ac:dyDescent="0.2">
      <c r="A17" s="112" t="s">
        <v>521</v>
      </c>
      <c r="B17" s="111"/>
      <c r="C17" s="112" t="s">
        <v>278</v>
      </c>
      <c r="D17" s="115"/>
      <c r="E17" s="54" t="s">
        <v>647</v>
      </c>
      <c r="F17" s="125"/>
      <c r="G17" s="126"/>
      <c r="H17" s="127"/>
      <c r="I17" s="128"/>
      <c r="J17" s="129"/>
      <c r="K17" s="129"/>
      <c r="L17" s="129"/>
      <c r="M17" s="129"/>
      <c r="N17" s="129"/>
      <c r="O17" s="129"/>
    </row>
    <row r="18" spans="1:15" ht="15" customHeight="1" x14ac:dyDescent="0.2">
      <c r="A18" s="112" t="s">
        <v>520</v>
      </c>
      <c r="B18" s="111"/>
      <c r="C18" s="112" t="s">
        <v>284</v>
      </c>
      <c r="D18" s="114"/>
      <c r="E18" s="54" t="s">
        <v>647</v>
      </c>
      <c r="F18" s="125"/>
      <c r="G18" s="126"/>
      <c r="H18" s="127"/>
      <c r="I18" s="128"/>
      <c r="J18" s="129"/>
      <c r="K18" s="129"/>
      <c r="L18" s="129"/>
      <c r="M18" s="129"/>
      <c r="N18" s="129"/>
      <c r="O18" s="129"/>
    </row>
    <row r="19" spans="1:15" ht="15" customHeight="1" x14ac:dyDescent="0.2">
      <c r="A19" s="112" t="s">
        <v>522</v>
      </c>
      <c r="B19" s="111"/>
      <c r="C19" s="112" t="s">
        <v>285</v>
      </c>
      <c r="D19" s="114"/>
      <c r="E19" s="54" t="s">
        <v>647</v>
      </c>
      <c r="F19" s="125"/>
      <c r="G19" s="126"/>
      <c r="H19" s="127"/>
      <c r="I19" s="128"/>
      <c r="J19" s="129"/>
      <c r="K19" s="129"/>
      <c r="L19" s="129"/>
      <c r="M19" s="129"/>
      <c r="N19" s="129"/>
      <c r="O19" s="129"/>
    </row>
    <row r="20" spans="1:15" ht="15" customHeight="1" x14ac:dyDescent="0.2">
      <c r="A20" s="112" t="s">
        <v>523</v>
      </c>
      <c r="B20" s="111"/>
      <c r="C20" s="112" t="s">
        <v>286</v>
      </c>
      <c r="D20" s="114"/>
      <c r="E20" s="54" t="s">
        <v>647</v>
      </c>
      <c r="F20" s="125"/>
      <c r="G20" s="126"/>
      <c r="H20" s="127"/>
      <c r="I20" s="128"/>
      <c r="J20" s="129"/>
      <c r="K20" s="129"/>
      <c r="L20" s="129"/>
      <c r="M20" s="129"/>
      <c r="N20" s="129"/>
      <c r="O20" s="129"/>
    </row>
    <row r="21" spans="1:15" ht="15" customHeight="1" x14ac:dyDescent="0.2">
      <c r="A21" s="112" t="s">
        <v>524</v>
      </c>
      <c r="B21" s="111"/>
      <c r="C21" s="112" t="s">
        <v>287</v>
      </c>
      <c r="D21" s="114"/>
      <c r="E21" s="54" t="s">
        <v>647</v>
      </c>
      <c r="F21" s="125"/>
      <c r="G21" s="126"/>
      <c r="H21" s="127"/>
      <c r="I21" s="128"/>
      <c r="J21" s="129"/>
      <c r="K21" s="129"/>
      <c r="L21" s="129"/>
      <c r="M21" s="129"/>
      <c r="N21" s="129"/>
      <c r="O21" s="129"/>
    </row>
    <row r="22" spans="1:15" ht="15" customHeight="1" x14ac:dyDescent="0.2">
      <c r="A22" s="112" t="s">
        <v>525</v>
      </c>
      <c r="B22" s="111"/>
      <c r="C22" s="112" t="s">
        <v>288</v>
      </c>
      <c r="D22" s="114"/>
      <c r="E22" s="54" t="s">
        <v>647</v>
      </c>
      <c r="F22" s="125"/>
      <c r="G22" s="126"/>
      <c r="H22" s="127"/>
      <c r="I22" s="128"/>
      <c r="J22" s="129"/>
      <c r="K22" s="129"/>
      <c r="L22" s="129"/>
      <c r="M22" s="129"/>
      <c r="N22" s="129"/>
      <c r="O22" s="129"/>
    </row>
    <row r="23" spans="1:15" ht="15" customHeight="1" x14ac:dyDescent="0.2">
      <c r="A23" s="112" t="s">
        <v>526</v>
      </c>
      <c r="B23" s="111"/>
      <c r="C23" s="112" t="s">
        <v>289</v>
      </c>
      <c r="D23" s="114"/>
      <c r="E23" s="54" t="s">
        <v>647</v>
      </c>
      <c r="F23" s="125"/>
      <c r="G23" s="126"/>
      <c r="H23" s="127"/>
      <c r="I23" s="128"/>
      <c r="J23" s="129"/>
      <c r="K23" s="129"/>
      <c r="L23" s="129"/>
      <c r="M23" s="129"/>
      <c r="N23" s="129"/>
      <c r="O23" s="129"/>
    </row>
    <row r="24" spans="1:15" ht="15" customHeight="1" x14ac:dyDescent="0.2">
      <c r="A24" s="112" t="s">
        <v>527</v>
      </c>
      <c r="B24" s="111"/>
      <c r="C24" s="112" t="s">
        <v>290</v>
      </c>
      <c r="D24" s="114"/>
      <c r="E24" s="54" t="s">
        <v>647</v>
      </c>
      <c r="F24" s="125"/>
      <c r="G24" s="126"/>
      <c r="H24" s="127"/>
      <c r="I24" s="128"/>
      <c r="J24" s="129"/>
      <c r="K24" s="129"/>
      <c r="L24" s="129"/>
      <c r="M24" s="129"/>
      <c r="N24" s="129"/>
      <c r="O24" s="129"/>
    </row>
    <row r="25" spans="1:15" ht="15" customHeight="1" x14ac:dyDescent="0.2">
      <c r="A25" s="112" t="s">
        <v>528</v>
      </c>
      <c r="B25" s="111"/>
      <c r="C25" s="112" t="s">
        <v>291</v>
      </c>
      <c r="D25" s="114"/>
      <c r="E25" s="54" t="s">
        <v>647</v>
      </c>
      <c r="F25" s="125"/>
      <c r="G25" s="126"/>
      <c r="H25" s="127"/>
      <c r="I25" s="128"/>
      <c r="J25" s="129"/>
      <c r="K25" s="129"/>
      <c r="L25" s="129"/>
      <c r="M25" s="129"/>
      <c r="N25" s="129"/>
      <c r="O25" s="129"/>
    </row>
    <row r="26" spans="1:15" ht="15" customHeight="1" x14ac:dyDescent="0.2">
      <c r="A26" s="112" t="s">
        <v>529</v>
      </c>
      <c r="B26" s="111"/>
      <c r="C26" s="112" t="s">
        <v>292</v>
      </c>
      <c r="D26" s="114"/>
      <c r="E26" s="54" t="s">
        <v>647</v>
      </c>
      <c r="F26" s="125"/>
      <c r="G26" s="126"/>
      <c r="H26" s="127"/>
      <c r="I26" s="128"/>
      <c r="J26" s="129"/>
      <c r="K26" s="129"/>
      <c r="L26" s="129"/>
      <c r="M26" s="129"/>
      <c r="N26" s="129"/>
      <c r="O26" s="129"/>
    </row>
    <row r="27" spans="1:15" ht="15" customHeight="1" x14ac:dyDescent="0.2">
      <c r="A27" s="112" t="s">
        <v>768</v>
      </c>
      <c r="B27" s="111"/>
      <c r="C27" s="114"/>
      <c r="D27" s="114"/>
      <c r="E27" s="54" t="s">
        <v>647</v>
      </c>
      <c r="F27" s="125"/>
      <c r="G27" s="126"/>
      <c r="H27" s="127"/>
      <c r="I27" s="128"/>
      <c r="J27" s="129"/>
      <c r="K27" s="129"/>
      <c r="L27" s="129"/>
      <c r="M27" s="129"/>
      <c r="N27" s="129"/>
      <c r="O27" s="129"/>
    </row>
    <row r="28" spans="1:15" ht="15" customHeight="1" thickBot="1" x14ac:dyDescent="0.25">
      <c r="A28" s="112" t="s">
        <v>769</v>
      </c>
      <c r="B28" s="111"/>
      <c r="C28" s="114"/>
      <c r="D28" s="114"/>
      <c r="E28" s="54" t="s">
        <v>647</v>
      </c>
      <c r="F28" s="134"/>
      <c r="G28" s="135"/>
      <c r="H28" s="136"/>
      <c r="I28" s="137"/>
      <c r="J28" s="138"/>
      <c r="K28" s="138"/>
      <c r="L28" s="138"/>
      <c r="M28" s="138"/>
      <c r="N28" s="138"/>
      <c r="O28" s="138"/>
    </row>
    <row r="29" spans="1:15" ht="27.95" customHeight="1" thickBot="1" x14ac:dyDescent="0.3">
      <c r="D29" s="64" t="s">
        <v>725</v>
      </c>
      <c r="E29" s="54" t="s">
        <v>647</v>
      </c>
      <c r="F29" s="139">
        <f>F4+F15</f>
        <v>0</v>
      </c>
      <c r="G29" s="140">
        <f t="shared" ref="G29:K29" si="6">G4+G15</f>
        <v>0</v>
      </c>
      <c r="H29" s="141">
        <f t="shared" si="6"/>
        <v>0</v>
      </c>
      <c r="I29" s="139">
        <f t="shared" si="6"/>
        <v>0</v>
      </c>
      <c r="J29" s="139">
        <f t="shared" si="6"/>
        <v>0</v>
      </c>
      <c r="K29" s="139">
        <f t="shared" si="6"/>
        <v>0</v>
      </c>
      <c r="L29" s="139">
        <f t="shared" ref="L29:M29" si="7">L4+L15</f>
        <v>0</v>
      </c>
      <c r="M29" s="139">
        <f t="shared" si="7"/>
        <v>0</v>
      </c>
      <c r="N29" s="139">
        <f t="shared" ref="N29:O29" si="8">N4+N15</f>
        <v>0</v>
      </c>
      <c r="O29" s="139">
        <f t="shared" si="8"/>
        <v>0</v>
      </c>
    </row>
    <row r="30" spans="1:15" ht="15" customHeight="1" x14ac:dyDescent="0.2"/>
    <row r="31" spans="1:15" ht="12.95" customHeight="1" x14ac:dyDescent="0.2">
      <c r="A31" s="65" t="s">
        <v>1045</v>
      </c>
      <c r="B31" s="66"/>
      <c r="C31" s="66"/>
      <c r="D31" s="67"/>
      <c r="J31" s="68"/>
    </row>
    <row r="32" spans="1:15" ht="12.95" customHeight="1" x14ac:dyDescent="0.2">
      <c r="A32" s="69"/>
      <c r="B32" s="70" t="s">
        <v>510</v>
      </c>
      <c r="C32" s="69" t="s">
        <v>265</v>
      </c>
      <c r="D32" s="67"/>
    </row>
    <row r="33" spans="1:4" ht="12.95" customHeight="1" x14ac:dyDescent="0.2">
      <c r="A33" s="69"/>
      <c r="B33" s="66"/>
      <c r="C33" s="66" t="s">
        <v>264</v>
      </c>
      <c r="D33" s="67"/>
    </row>
    <row r="34" spans="1:4" ht="12.95" customHeight="1" x14ac:dyDescent="0.2">
      <c r="A34" s="69"/>
      <c r="B34" s="70" t="s">
        <v>511</v>
      </c>
      <c r="C34" s="69" t="s">
        <v>266</v>
      </c>
      <c r="D34" s="67"/>
    </row>
    <row r="35" spans="1:4" ht="12.95" customHeight="1" x14ac:dyDescent="0.2">
      <c r="B35" s="68"/>
      <c r="D35" s="67"/>
    </row>
  </sheetData>
  <sheetProtection algorithmName="SHA-512" hashValue="fRd4pllRYM/++tp/IFpJYGOdKYvoEvgfGvuMwwuRgPMFEhFjbiRVyED0GZRQQDqEtZvQ130aQ0DZv9ZbD18l/g==" saltValue="5KD2JApQXieYYzVNiRoJsg==" spinCount="100000" sheet="1" selectLockedCells="1"/>
  <mergeCells count="8">
    <mergeCell ref="N2:N3"/>
    <mergeCell ref="O2:O3"/>
    <mergeCell ref="M2:M3"/>
    <mergeCell ref="L2:L3"/>
    <mergeCell ref="G2:H2"/>
    <mergeCell ref="I2:I3"/>
    <mergeCell ref="J2:J3"/>
    <mergeCell ref="K2:K3"/>
  </mergeCells>
  <phoneticPr fontId="0" type="noConversion"/>
  <printOptions horizontalCentered="1" verticalCentered="1"/>
  <pageMargins left="0.19685039370078741" right="0.47244094488188981" top="0.46" bottom="0.42" header="0.17" footer="0.17"/>
  <pageSetup paperSize="9" scale="52" fitToHeight="0" orientation="landscape" horizontalDpi="300" verticalDpi="300" r:id="rId1"/>
  <headerFooter alignWithMargins="0">
    <oddHeader>&amp;L&amp;G&amp;C&amp;8K025-V01-12</oddHeader>
    <oddFooter>&amp;L&amp;8Passatge de la Banca, 1-3
08002 Barcelona
ajuts.icec@gencat.cat&amp;R2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4">
    <pageSetUpPr fitToPage="1"/>
  </sheetPr>
  <dimension ref="A1:O115"/>
  <sheetViews>
    <sheetView zoomScale="85" zoomScaleNormal="85" workbookViewId="0">
      <selection activeCell="C6" sqref="C6:D6"/>
    </sheetView>
  </sheetViews>
  <sheetFormatPr defaultColWidth="11.42578125" defaultRowHeight="15" x14ac:dyDescent="0.25"/>
  <cols>
    <col min="1" max="1" width="9" style="12" customWidth="1"/>
    <col min="2" max="2" width="2" style="11" customWidth="1"/>
    <col min="3" max="3" width="19.140625" style="12" customWidth="1"/>
    <col min="4" max="4" width="34.28515625" style="12" customWidth="1"/>
    <col min="5" max="5" width="2.7109375" style="9" customWidth="1"/>
    <col min="6" max="6" width="20.7109375" style="20" customWidth="1"/>
    <col min="7" max="9" width="15.7109375" style="20" customWidth="1"/>
    <col min="10" max="12" width="20.7109375" style="20" customWidth="1"/>
    <col min="13" max="14" width="20.7109375" style="20" hidden="1" customWidth="1"/>
    <col min="15" max="15" width="20.7109375" style="20" customWidth="1"/>
    <col min="16" max="16384" width="11.42578125" style="6"/>
  </cols>
  <sheetData>
    <row r="1" spans="1:15" ht="15" customHeight="1" thickBot="1" x14ac:dyDescent="0.3">
      <c r="A1" s="10"/>
      <c r="E1" s="1"/>
    </row>
    <row r="2" spans="1:15" ht="15.2" customHeight="1" thickBot="1" x14ac:dyDescent="0.3">
      <c r="A2" s="10"/>
      <c r="D2" s="18" t="s">
        <v>968</v>
      </c>
      <c r="E2" s="1"/>
      <c r="F2" s="21" t="s">
        <v>641</v>
      </c>
      <c r="G2" s="440" t="s">
        <v>642</v>
      </c>
      <c r="H2" s="437"/>
      <c r="I2" s="438" t="s">
        <v>643</v>
      </c>
      <c r="J2" s="419" t="str">
        <f>"Coproductora "&amp;
Resum!E2</f>
        <v>Coproductora 0</v>
      </c>
      <c r="K2" s="419" t="str">
        <f>"Coproductora "&amp;
Resum!F2</f>
        <v>Coproductora 0</v>
      </c>
      <c r="L2" s="419" t="str">
        <f>"Coproductora "&amp;
Resum!G2</f>
        <v>Coproductora 0</v>
      </c>
      <c r="M2" s="419" t="str">
        <f>"Coproductora "&amp;
Resum!H2</f>
        <v>Coproductora 0</v>
      </c>
      <c r="N2" s="419" t="str">
        <f>"Coproductora "&amp;
Resum!I2</f>
        <v>Coproductora 0</v>
      </c>
      <c r="O2" s="419" t="s">
        <v>1038</v>
      </c>
    </row>
    <row r="3" spans="1:15" ht="15.2" customHeight="1" thickBot="1" x14ac:dyDescent="0.3">
      <c r="A3" s="10" t="s">
        <v>645</v>
      </c>
      <c r="E3" s="1"/>
      <c r="F3" s="22" t="s">
        <v>644</v>
      </c>
      <c r="G3" s="23" t="s">
        <v>508</v>
      </c>
      <c r="H3" s="22" t="s">
        <v>509</v>
      </c>
      <c r="I3" s="439"/>
      <c r="J3" s="420"/>
      <c r="K3" s="420"/>
      <c r="L3" s="420"/>
      <c r="M3" s="420"/>
      <c r="N3" s="420"/>
      <c r="O3" s="420"/>
    </row>
    <row r="4" spans="1:15" ht="15.2" customHeight="1" x14ac:dyDescent="0.2">
      <c r="A4" s="155"/>
      <c r="B4" s="79" t="s">
        <v>530</v>
      </c>
      <c r="C4" s="155" t="s">
        <v>62</v>
      </c>
      <c r="D4" s="151"/>
      <c r="E4" s="1"/>
      <c r="F4" s="209">
        <f>SUM(F6:F12)</f>
        <v>0</v>
      </c>
      <c r="G4" s="303">
        <f t="shared" ref="G4:K4" si="0">SUM(G6:G12)</f>
        <v>0</v>
      </c>
      <c r="H4" s="304">
        <f t="shared" si="0"/>
        <v>0</v>
      </c>
      <c r="I4" s="209">
        <f t="shared" si="0"/>
        <v>0</v>
      </c>
      <c r="J4" s="209">
        <f t="shared" si="0"/>
        <v>0</v>
      </c>
      <c r="K4" s="209">
        <f t="shared" si="0"/>
        <v>0</v>
      </c>
      <c r="L4" s="209">
        <f t="shared" ref="L4:M4" si="1">SUM(L6:L12)</f>
        <v>0</v>
      </c>
      <c r="M4" s="209">
        <f t="shared" si="1"/>
        <v>0</v>
      </c>
      <c r="N4" s="209">
        <f t="shared" ref="N4:O4" si="2">SUM(N6:N12)</f>
        <v>0</v>
      </c>
      <c r="O4" s="209">
        <f t="shared" si="2"/>
        <v>0</v>
      </c>
    </row>
    <row r="5" spans="1:15" ht="3.75" customHeight="1" x14ac:dyDescent="0.2">
      <c r="A5" s="151"/>
      <c r="B5" s="152"/>
      <c r="C5" s="151"/>
      <c r="D5" s="151"/>
      <c r="E5" s="1"/>
      <c r="F5" s="164"/>
      <c r="G5" s="165"/>
      <c r="H5" s="166"/>
      <c r="I5" s="164"/>
      <c r="J5" s="167"/>
      <c r="K5" s="167"/>
      <c r="L5" s="167"/>
      <c r="M5" s="167"/>
      <c r="N5" s="167"/>
      <c r="O5" s="167"/>
    </row>
    <row r="6" spans="1:15" ht="15.2" customHeight="1" x14ac:dyDescent="0.2">
      <c r="A6" s="151" t="s">
        <v>531</v>
      </c>
      <c r="B6" s="152"/>
      <c r="C6" s="432"/>
      <c r="D6" s="433"/>
      <c r="E6" s="1" t="s">
        <v>647</v>
      </c>
      <c r="F6" s="24"/>
      <c r="G6" s="168"/>
      <c r="H6" s="169"/>
      <c r="I6" s="24"/>
      <c r="J6" s="170"/>
      <c r="K6" s="170"/>
      <c r="L6" s="170"/>
      <c r="M6" s="170"/>
      <c r="N6" s="170"/>
      <c r="O6" s="170"/>
    </row>
    <row r="7" spans="1:15" ht="15.2" customHeight="1" x14ac:dyDescent="0.2">
      <c r="A7" s="151" t="s">
        <v>532</v>
      </c>
      <c r="B7" s="152"/>
      <c r="C7" s="430"/>
      <c r="D7" s="431"/>
      <c r="E7" s="1" t="s">
        <v>647</v>
      </c>
      <c r="F7" s="24"/>
      <c r="G7" s="168"/>
      <c r="H7" s="169"/>
      <c r="I7" s="24"/>
      <c r="J7" s="170"/>
      <c r="K7" s="170"/>
      <c r="L7" s="170"/>
      <c r="M7" s="170"/>
      <c r="N7" s="170"/>
      <c r="O7" s="170"/>
    </row>
    <row r="8" spans="1:15" ht="15.2" customHeight="1" x14ac:dyDescent="0.2">
      <c r="A8" s="151" t="s">
        <v>533</v>
      </c>
      <c r="B8" s="152"/>
      <c r="C8" s="430"/>
      <c r="D8" s="431"/>
      <c r="E8" s="1" t="s">
        <v>647</v>
      </c>
      <c r="F8" s="24"/>
      <c r="G8" s="168"/>
      <c r="H8" s="169"/>
      <c r="I8" s="24"/>
      <c r="J8" s="170"/>
      <c r="K8" s="170"/>
      <c r="L8" s="170"/>
      <c r="M8" s="170"/>
      <c r="N8" s="170"/>
      <c r="O8" s="170"/>
    </row>
    <row r="9" spans="1:15" ht="15.2" customHeight="1" x14ac:dyDescent="0.2">
      <c r="A9" s="151" t="s">
        <v>534</v>
      </c>
      <c r="B9" s="152"/>
      <c r="C9" s="430"/>
      <c r="D9" s="431"/>
      <c r="E9" s="1" t="s">
        <v>647</v>
      </c>
      <c r="F9" s="24"/>
      <c r="G9" s="168"/>
      <c r="H9" s="169"/>
      <c r="I9" s="24"/>
      <c r="J9" s="170"/>
      <c r="K9" s="170"/>
      <c r="L9" s="170"/>
      <c r="M9" s="170"/>
      <c r="N9" s="170"/>
      <c r="O9" s="170"/>
    </row>
    <row r="10" spans="1:15" ht="15.2" customHeight="1" x14ac:dyDescent="0.2">
      <c r="A10" s="151" t="s">
        <v>537</v>
      </c>
      <c r="B10" s="152"/>
      <c r="C10" s="430"/>
      <c r="D10" s="431"/>
      <c r="E10" s="1" t="s">
        <v>647</v>
      </c>
      <c r="F10" s="24"/>
      <c r="G10" s="168"/>
      <c r="H10" s="169"/>
      <c r="I10" s="24"/>
      <c r="J10" s="170"/>
      <c r="K10" s="170"/>
      <c r="L10" s="170"/>
      <c r="M10" s="170"/>
      <c r="N10" s="170"/>
      <c r="O10" s="170"/>
    </row>
    <row r="11" spans="1:15" s="7" customFormat="1" ht="15.2" customHeight="1" x14ac:dyDescent="0.2">
      <c r="A11" s="151" t="s">
        <v>60</v>
      </c>
      <c r="B11" s="153"/>
      <c r="C11" s="434"/>
      <c r="D11" s="431"/>
      <c r="E11" s="1" t="s">
        <v>647</v>
      </c>
      <c r="F11" s="171"/>
      <c r="G11" s="172"/>
      <c r="H11" s="173"/>
      <c r="I11" s="171"/>
      <c r="J11" s="170"/>
      <c r="K11" s="170"/>
      <c r="L11" s="170"/>
      <c r="M11" s="170"/>
      <c r="N11" s="170"/>
      <c r="O11" s="170"/>
    </row>
    <row r="12" spans="1:15" s="7" customFormat="1" ht="15.2" customHeight="1" x14ac:dyDescent="0.2">
      <c r="A12" s="151" t="s">
        <v>773</v>
      </c>
      <c r="B12" s="153"/>
      <c r="C12" s="434"/>
      <c r="D12" s="431"/>
      <c r="E12" s="8"/>
      <c r="F12" s="171"/>
      <c r="G12" s="172"/>
      <c r="H12" s="173"/>
      <c r="I12" s="171"/>
      <c r="J12" s="174"/>
      <c r="K12" s="174"/>
      <c r="L12" s="174"/>
      <c r="M12" s="174"/>
      <c r="N12" s="174"/>
      <c r="O12" s="174"/>
    </row>
    <row r="13" spans="1:15" s="7" customFormat="1" ht="15.2" customHeight="1" x14ac:dyDescent="0.2">
      <c r="A13" s="113"/>
      <c r="B13" s="154"/>
      <c r="C13" s="156"/>
      <c r="D13" s="157"/>
      <c r="E13" s="52"/>
      <c r="F13" s="175"/>
      <c r="G13" s="176"/>
      <c r="H13" s="177"/>
      <c r="I13" s="175"/>
      <c r="J13" s="175"/>
      <c r="K13" s="175"/>
      <c r="L13" s="175"/>
      <c r="M13" s="175"/>
      <c r="N13" s="175"/>
      <c r="O13" s="175"/>
    </row>
    <row r="14" spans="1:15" ht="21" customHeight="1" x14ac:dyDescent="0.2">
      <c r="A14" s="155"/>
      <c r="B14" s="79" t="s">
        <v>538</v>
      </c>
      <c r="C14" s="155" t="s">
        <v>69</v>
      </c>
      <c r="D14" s="151"/>
      <c r="E14" s="1"/>
      <c r="F14" s="209">
        <f>SUM(F16:F24)</f>
        <v>0</v>
      </c>
      <c r="G14" s="303">
        <f>SUM(G16:G24)</f>
        <v>0</v>
      </c>
      <c r="H14" s="304">
        <f>SUM(H16:H24)</f>
        <v>0</v>
      </c>
      <c r="I14" s="209">
        <f>SUM(I16:I24)</f>
        <v>0</v>
      </c>
      <c r="J14" s="209">
        <f t="shared" ref="J14" si="3">SUM(J16:J24)</f>
        <v>0</v>
      </c>
      <c r="K14" s="209">
        <f>SUM(K16:K24)</f>
        <v>0</v>
      </c>
      <c r="L14" s="209">
        <f t="shared" ref="L14:M14" si="4">SUM(L16:L24)</f>
        <v>0</v>
      </c>
      <c r="M14" s="209">
        <f t="shared" si="4"/>
        <v>0</v>
      </c>
      <c r="N14" s="209">
        <f t="shared" ref="N14:O14" si="5">SUM(N16:N24)</f>
        <v>0</v>
      </c>
      <c r="O14" s="209">
        <f t="shared" si="5"/>
        <v>0</v>
      </c>
    </row>
    <row r="15" spans="1:15" ht="4.5" customHeight="1" x14ac:dyDescent="0.2">
      <c r="A15" s="151"/>
      <c r="B15" s="152"/>
      <c r="C15" s="151"/>
      <c r="D15" s="151"/>
      <c r="E15" s="1"/>
      <c r="F15" s="178"/>
      <c r="G15" s="179"/>
      <c r="H15" s="180"/>
      <c r="I15" s="178"/>
      <c r="J15" s="181"/>
      <c r="K15" s="181"/>
      <c r="L15" s="181"/>
      <c r="M15" s="181"/>
      <c r="N15" s="181"/>
      <c r="O15" s="181"/>
    </row>
    <row r="16" spans="1:15" ht="15.2" customHeight="1" x14ac:dyDescent="0.2">
      <c r="A16" s="151" t="s">
        <v>539</v>
      </c>
      <c r="B16" s="152"/>
      <c r="C16" s="432"/>
      <c r="D16" s="433"/>
      <c r="E16" s="1" t="s">
        <v>647</v>
      </c>
      <c r="F16" s="24"/>
      <c r="G16" s="168"/>
      <c r="H16" s="169"/>
      <c r="I16" s="24"/>
      <c r="J16" s="170"/>
      <c r="K16" s="170"/>
      <c r="L16" s="170"/>
      <c r="M16" s="170"/>
      <c r="N16" s="170"/>
      <c r="O16" s="170"/>
    </row>
    <row r="17" spans="1:15" ht="15.2" customHeight="1" x14ac:dyDescent="0.2">
      <c r="A17" s="151" t="s">
        <v>540</v>
      </c>
      <c r="B17" s="152"/>
      <c r="C17" s="430"/>
      <c r="D17" s="431"/>
      <c r="E17" s="1" t="s">
        <v>647</v>
      </c>
      <c r="F17" s="24"/>
      <c r="G17" s="168"/>
      <c r="H17" s="169"/>
      <c r="I17" s="24"/>
      <c r="J17" s="170"/>
      <c r="K17" s="170"/>
      <c r="L17" s="170"/>
      <c r="M17" s="170"/>
      <c r="N17" s="170"/>
      <c r="O17" s="170"/>
    </row>
    <row r="18" spans="1:15" ht="15.2" customHeight="1" x14ac:dyDescent="0.2">
      <c r="A18" s="151" t="s">
        <v>541</v>
      </c>
      <c r="B18" s="152"/>
      <c r="C18" s="430"/>
      <c r="D18" s="431"/>
      <c r="E18" s="1" t="s">
        <v>647</v>
      </c>
      <c r="F18" s="24"/>
      <c r="G18" s="168"/>
      <c r="H18" s="169"/>
      <c r="I18" s="24"/>
      <c r="J18" s="170"/>
      <c r="K18" s="170"/>
      <c r="L18" s="170"/>
      <c r="M18" s="170"/>
      <c r="N18" s="170"/>
      <c r="O18" s="170"/>
    </row>
    <row r="19" spans="1:15" ht="15.2" customHeight="1" x14ac:dyDescent="0.2">
      <c r="A19" s="151" t="s">
        <v>542</v>
      </c>
      <c r="B19" s="152"/>
      <c r="C19" s="430"/>
      <c r="D19" s="431"/>
      <c r="E19" s="1" t="s">
        <v>647</v>
      </c>
      <c r="F19" s="24"/>
      <c r="G19" s="168"/>
      <c r="H19" s="169"/>
      <c r="I19" s="24"/>
      <c r="J19" s="170"/>
      <c r="K19" s="170"/>
      <c r="L19" s="170"/>
      <c r="M19" s="170"/>
      <c r="N19" s="170"/>
      <c r="O19" s="170"/>
    </row>
    <row r="20" spans="1:15" ht="15.2" customHeight="1" x14ac:dyDescent="0.2">
      <c r="A20" s="151" t="s">
        <v>543</v>
      </c>
      <c r="B20" s="152"/>
      <c r="C20" s="430"/>
      <c r="D20" s="431"/>
      <c r="E20" s="1" t="s">
        <v>647</v>
      </c>
      <c r="F20" s="24"/>
      <c r="G20" s="168"/>
      <c r="H20" s="169"/>
      <c r="I20" s="24"/>
      <c r="J20" s="170"/>
      <c r="K20" s="170"/>
      <c r="L20" s="170"/>
      <c r="M20" s="170"/>
      <c r="N20" s="170"/>
      <c r="O20" s="170"/>
    </row>
    <row r="21" spans="1:15" ht="15.2" customHeight="1" x14ac:dyDescent="0.2">
      <c r="A21" s="151" t="s">
        <v>544</v>
      </c>
      <c r="B21" s="152"/>
      <c r="C21" s="430"/>
      <c r="D21" s="431"/>
      <c r="E21" s="1" t="s">
        <v>647</v>
      </c>
      <c r="F21" s="24"/>
      <c r="G21" s="168"/>
      <c r="H21" s="169"/>
      <c r="I21" s="24"/>
      <c r="J21" s="170"/>
      <c r="K21" s="170"/>
      <c r="L21" s="170"/>
      <c r="M21" s="170"/>
      <c r="N21" s="170"/>
      <c r="O21" s="170"/>
    </row>
    <row r="22" spans="1:15" ht="15.2" customHeight="1" x14ac:dyDescent="0.2">
      <c r="A22" s="151" t="s">
        <v>545</v>
      </c>
      <c r="B22" s="152"/>
      <c r="C22" s="430"/>
      <c r="D22" s="431"/>
      <c r="E22" s="1" t="s">
        <v>647</v>
      </c>
      <c r="F22" s="24"/>
      <c r="G22" s="168"/>
      <c r="H22" s="169"/>
      <c r="I22" s="24"/>
      <c r="J22" s="170"/>
      <c r="K22" s="170"/>
      <c r="L22" s="170"/>
      <c r="M22" s="170"/>
      <c r="N22" s="170"/>
      <c r="O22" s="170"/>
    </row>
    <row r="23" spans="1:15" ht="15.2" customHeight="1" x14ac:dyDescent="0.2">
      <c r="A23" s="151" t="s">
        <v>546</v>
      </c>
      <c r="B23" s="152"/>
      <c r="C23" s="430"/>
      <c r="D23" s="431"/>
      <c r="E23" s="1" t="s">
        <v>647</v>
      </c>
      <c r="F23" s="24"/>
      <c r="G23" s="168"/>
      <c r="H23" s="169"/>
      <c r="I23" s="24"/>
      <c r="J23" s="170"/>
      <c r="K23" s="170"/>
      <c r="L23" s="170"/>
      <c r="M23" s="170"/>
      <c r="N23" s="170"/>
      <c r="O23" s="170"/>
    </row>
    <row r="24" spans="1:15" ht="15.2" customHeight="1" x14ac:dyDescent="0.2">
      <c r="A24" s="151" t="s">
        <v>774</v>
      </c>
      <c r="B24" s="152"/>
      <c r="C24" s="430"/>
      <c r="D24" s="431"/>
      <c r="E24" s="1"/>
      <c r="F24" s="24"/>
      <c r="G24" s="168"/>
      <c r="H24" s="169"/>
      <c r="I24" s="24"/>
      <c r="J24" s="170"/>
      <c r="K24" s="170"/>
      <c r="L24" s="170"/>
      <c r="M24" s="170"/>
      <c r="N24" s="170"/>
      <c r="O24" s="170"/>
    </row>
    <row r="25" spans="1:15" s="7" customFormat="1" ht="15.2" customHeight="1" x14ac:dyDescent="0.2">
      <c r="A25" s="113"/>
      <c r="B25" s="154"/>
      <c r="C25" s="156"/>
      <c r="D25" s="157"/>
      <c r="E25" s="52"/>
      <c r="F25" s="175"/>
      <c r="G25" s="176"/>
      <c r="H25" s="177"/>
      <c r="I25" s="175"/>
      <c r="J25" s="175"/>
      <c r="K25" s="175"/>
      <c r="L25" s="175"/>
      <c r="M25" s="175"/>
      <c r="N25" s="175"/>
      <c r="O25" s="175"/>
    </row>
    <row r="26" spans="1:15" ht="18" customHeight="1" x14ac:dyDescent="0.2">
      <c r="A26" s="155"/>
      <c r="B26" s="79" t="s">
        <v>547</v>
      </c>
      <c r="C26" s="155" t="s">
        <v>63</v>
      </c>
      <c r="D26" s="151"/>
      <c r="E26" s="1"/>
      <c r="F26" s="209">
        <f>SUM(F28:F36)</f>
        <v>0</v>
      </c>
      <c r="G26" s="303">
        <f>SUM(G28:G36)</f>
        <v>0</v>
      </c>
      <c r="H26" s="304">
        <f t="shared" ref="H26:K26" si="6">SUM(H28:H36)</f>
        <v>0</v>
      </c>
      <c r="I26" s="209">
        <f t="shared" si="6"/>
        <v>0</v>
      </c>
      <c r="J26" s="209">
        <f t="shared" si="6"/>
        <v>0</v>
      </c>
      <c r="K26" s="209">
        <f t="shared" si="6"/>
        <v>0</v>
      </c>
      <c r="L26" s="209">
        <f t="shared" ref="L26:M26" si="7">SUM(L28:L36)</f>
        <v>0</v>
      </c>
      <c r="M26" s="209">
        <f t="shared" si="7"/>
        <v>0</v>
      </c>
      <c r="N26" s="209">
        <f t="shared" ref="N26:O26" si="8">SUM(N28:N36)</f>
        <v>0</v>
      </c>
      <c r="O26" s="209">
        <f t="shared" si="8"/>
        <v>0</v>
      </c>
    </row>
    <row r="27" spans="1:15" ht="6" customHeight="1" x14ac:dyDescent="0.2">
      <c r="A27" s="151"/>
      <c r="B27" s="152"/>
      <c r="C27" s="151"/>
      <c r="D27" s="151"/>
      <c r="E27" s="1"/>
      <c r="F27" s="178"/>
      <c r="G27" s="179"/>
      <c r="H27" s="180"/>
      <c r="I27" s="178"/>
      <c r="J27" s="181"/>
      <c r="K27" s="181"/>
      <c r="L27" s="181"/>
      <c r="M27" s="181"/>
      <c r="N27" s="181"/>
      <c r="O27" s="181"/>
    </row>
    <row r="28" spans="1:15" ht="15.2" customHeight="1" x14ac:dyDescent="0.2">
      <c r="A28" s="151" t="s">
        <v>548</v>
      </c>
      <c r="B28" s="152"/>
      <c r="C28" s="432"/>
      <c r="D28" s="433"/>
      <c r="E28" s="1" t="s">
        <v>647</v>
      </c>
      <c r="F28" s="24"/>
      <c r="G28" s="168"/>
      <c r="H28" s="169"/>
      <c r="I28" s="24"/>
      <c r="J28" s="170"/>
      <c r="K28" s="170"/>
      <c r="L28" s="170"/>
      <c r="M28" s="170"/>
      <c r="N28" s="170"/>
      <c r="O28" s="170"/>
    </row>
    <row r="29" spans="1:15" ht="15.2" customHeight="1" x14ac:dyDescent="0.2">
      <c r="A29" s="151" t="s">
        <v>549</v>
      </c>
      <c r="B29" s="152"/>
      <c r="C29" s="430"/>
      <c r="D29" s="431"/>
      <c r="E29" s="1" t="s">
        <v>647</v>
      </c>
      <c r="F29" s="24"/>
      <c r="G29" s="168"/>
      <c r="H29" s="169"/>
      <c r="I29" s="24"/>
      <c r="J29" s="170"/>
      <c r="K29" s="170"/>
      <c r="L29" s="170"/>
      <c r="M29" s="170"/>
      <c r="N29" s="170"/>
      <c r="O29" s="170"/>
    </row>
    <row r="30" spans="1:15" ht="15.2" customHeight="1" x14ac:dyDescent="0.2">
      <c r="A30" s="151" t="s">
        <v>550</v>
      </c>
      <c r="B30" s="152"/>
      <c r="C30" s="430"/>
      <c r="D30" s="431"/>
      <c r="E30" s="1" t="s">
        <v>647</v>
      </c>
      <c r="F30" s="24"/>
      <c r="G30" s="168"/>
      <c r="H30" s="169"/>
      <c r="I30" s="24"/>
      <c r="J30" s="170"/>
      <c r="K30" s="170"/>
      <c r="L30" s="170"/>
      <c r="M30" s="170"/>
      <c r="N30" s="170"/>
      <c r="O30" s="170"/>
    </row>
    <row r="31" spans="1:15" ht="15.2" customHeight="1" x14ac:dyDescent="0.2">
      <c r="A31" s="151" t="s">
        <v>551</v>
      </c>
      <c r="B31" s="152"/>
      <c r="C31" s="430"/>
      <c r="D31" s="431"/>
      <c r="E31" s="1" t="s">
        <v>647</v>
      </c>
      <c r="F31" s="24"/>
      <c r="G31" s="168"/>
      <c r="H31" s="169"/>
      <c r="I31" s="24"/>
      <c r="J31" s="170"/>
      <c r="K31" s="170"/>
      <c r="L31" s="170"/>
      <c r="M31" s="170"/>
      <c r="N31" s="170"/>
      <c r="O31" s="170"/>
    </row>
    <row r="32" spans="1:15" ht="15.2" customHeight="1" x14ac:dyDescent="0.2">
      <c r="A32" s="151" t="s">
        <v>552</v>
      </c>
      <c r="B32" s="152"/>
      <c r="C32" s="430"/>
      <c r="D32" s="431"/>
      <c r="E32" s="1" t="s">
        <v>647</v>
      </c>
      <c r="F32" s="24"/>
      <c r="G32" s="168"/>
      <c r="H32" s="169"/>
      <c r="I32" s="24"/>
      <c r="J32" s="170"/>
      <c r="K32" s="170"/>
      <c r="L32" s="170"/>
      <c r="M32" s="170"/>
      <c r="N32" s="170"/>
      <c r="O32" s="170"/>
    </row>
    <row r="33" spans="1:15" ht="15.2" customHeight="1" x14ac:dyDescent="0.2">
      <c r="A33" s="151" t="s">
        <v>553</v>
      </c>
      <c r="B33" s="152"/>
      <c r="C33" s="430"/>
      <c r="D33" s="431"/>
      <c r="E33" s="1" t="s">
        <v>647</v>
      </c>
      <c r="F33" s="24"/>
      <c r="G33" s="168"/>
      <c r="H33" s="169"/>
      <c r="I33" s="24"/>
      <c r="J33" s="170"/>
      <c r="K33" s="170"/>
      <c r="L33" s="170"/>
      <c r="M33" s="170"/>
      <c r="N33" s="170"/>
      <c r="O33" s="170"/>
    </row>
    <row r="34" spans="1:15" ht="15.2" customHeight="1" x14ac:dyDescent="0.2">
      <c r="A34" s="151" t="s">
        <v>554</v>
      </c>
      <c r="B34" s="152"/>
      <c r="C34" s="430"/>
      <c r="D34" s="431"/>
      <c r="E34" s="1" t="s">
        <v>647</v>
      </c>
      <c r="F34" s="24"/>
      <c r="G34" s="168"/>
      <c r="H34" s="169"/>
      <c r="I34" s="24"/>
      <c r="J34" s="170"/>
      <c r="K34" s="170"/>
      <c r="L34" s="170"/>
      <c r="M34" s="170"/>
      <c r="N34" s="170"/>
      <c r="O34" s="170"/>
    </row>
    <row r="35" spans="1:15" ht="15.2" customHeight="1" x14ac:dyDescent="0.2">
      <c r="A35" s="151" t="s">
        <v>555</v>
      </c>
      <c r="B35" s="152"/>
      <c r="C35" s="430"/>
      <c r="D35" s="431"/>
      <c r="E35" s="1" t="s">
        <v>647</v>
      </c>
      <c r="F35" s="24"/>
      <c r="G35" s="168"/>
      <c r="H35" s="169"/>
      <c r="I35" s="24"/>
      <c r="J35" s="170"/>
      <c r="K35" s="170"/>
      <c r="L35" s="170"/>
      <c r="M35" s="170"/>
      <c r="N35" s="170"/>
      <c r="O35" s="170"/>
    </row>
    <row r="36" spans="1:15" ht="16.5" customHeight="1" thickBot="1" x14ac:dyDescent="0.25">
      <c r="A36" s="151" t="s">
        <v>556</v>
      </c>
      <c r="B36" s="152"/>
      <c r="C36" s="430"/>
      <c r="D36" s="431"/>
      <c r="E36" s="1" t="s">
        <v>647</v>
      </c>
      <c r="F36" s="182"/>
      <c r="G36" s="183"/>
      <c r="H36" s="184"/>
      <c r="I36" s="182"/>
      <c r="J36" s="185"/>
      <c r="K36" s="185"/>
      <c r="L36" s="185"/>
      <c r="M36" s="185"/>
      <c r="N36" s="185"/>
      <c r="O36" s="185"/>
    </row>
    <row r="37" spans="1:15" ht="24" customHeight="1" thickBot="1" x14ac:dyDescent="0.3">
      <c r="A37" s="10"/>
      <c r="D37" s="84" t="s">
        <v>494</v>
      </c>
      <c r="E37" s="1" t="s">
        <v>647</v>
      </c>
      <c r="F37" s="186">
        <f>F4+F14+F26</f>
        <v>0</v>
      </c>
      <c r="G37" s="187">
        <f t="shared" ref="G37:K37" si="9">G4+G14+G26</f>
        <v>0</v>
      </c>
      <c r="H37" s="188">
        <f t="shared" si="9"/>
        <v>0</v>
      </c>
      <c r="I37" s="189">
        <f t="shared" si="9"/>
        <v>0</v>
      </c>
      <c r="J37" s="189">
        <f t="shared" si="9"/>
        <v>0</v>
      </c>
      <c r="K37" s="189">
        <f t="shared" si="9"/>
        <v>0</v>
      </c>
      <c r="L37" s="189">
        <f t="shared" ref="L37:M37" si="10">L4+L14+L26</f>
        <v>0</v>
      </c>
      <c r="M37" s="189">
        <f t="shared" si="10"/>
        <v>0</v>
      </c>
      <c r="N37" s="189">
        <f t="shared" ref="N37:O37" si="11">N4+N14+N26</f>
        <v>0</v>
      </c>
      <c r="O37" s="189">
        <f t="shared" si="11"/>
        <v>0</v>
      </c>
    </row>
    <row r="38" spans="1:15" ht="15.2" customHeight="1" x14ac:dyDescent="0.25">
      <c r="A38" s="10"/>
      <c r="E38" s="1"/>
      <c r="F38" s="190"/>
      <c r="G38" s="190"/>
      <c r="H38" s="190"/>
      <c r="I38" s="190"/>
      <c r="J38" s="190"/>
      <c r="K38" s="190"/>
      <c r="L38" s="190"/>
      <c r="M38" s="190"/>
      <c r="N38" s="190"/>
      <c r="O38" s="190"/>
    </row>
    <row r="39" spans="1:15" ht="15.2" customHeight="1" thickBot="1" x14ac:dyDescent="0.3">
      <c r="A39" s="10"/>
      <c r="E39" s="1"/>
      <c r="F39" s="190"/>
      <c r="G39" s="190"/>
      <c r="H39" s="190"/>
      <c r="I39" s="190"/>
      <c r="J39" s="190"/>
      <c r="K39" s="190"/>
      <c r="L39" s="190"/>
      <c r="M39" s="190"/>
      <c r="N39" s="190"/>
      <c r="O39" s="190"/>
    </row>
    <row r="40" spans="1:15" ht="15.2" customHeight="1" thickBot="1" x14ac:dyDescent="0.3">
      <c r="A40" s="10"/>
      <c r="E40" s="1"/>
      <c r="F40" s="90" t="s">
        <v>641</v>
      </c>
      <c r="G40" s="436" t="s">
        <v>642</v>
      </c>
      <c r="H40" s="437"/>
      <c r="I40" s="438" t="s">
        <v>643</v>
      </c>
      <c r="J40" s="419" t="str">
        <f>"Coproductora "&amp;Resum!E2</f>
        <v>Coproductora 0</v>
      </c>
      <c r="K40" s="419" t="str">
        <f>"Coproductora "&amp;
Resum!F2</f>
        <v>Coproductora 0</v>
      </c>
      <c r="L40" s="419" t="str">
        <f>"Coproductora "&amp;
Resum!G2</f>
        <v>Coproductora 0</v>
      </c>
      <c r="M40" s="419" t="str">
        <f>"Coproductora "&amp;
Resum!H2</f>
        <v>Coproductora 0</v>
      </c>
      <c r="N40" s="419" t="str">
        <f>"Coproductora "&amp;
Resum!I2</f>
        <v>Coproductora 0</v>
      </c>
      <c r="O40" s="419" t="s">
        <v>1038</v>
      </c>
    </row>
    <row r="41" spans="1:15" ht="15.2" customHeight="1" thickBot="1" x14ac:dyDescent="0.3">
      <c r="A41" s="10"/>
      <c r="E41" s="1"/>
      <c r="F41" s="91" t="s">
        <v>644</v>
      </c>
      <c r="G41" s="191" t="s">
        <v>508</v>
      </c>
      <c r="H41" s="91" t="s">
        <v>509</v>
      </c>
      <c r="I41" s="439"/>
      <c r="J41" s="420"/>
      <c r="K41" s="420"/>
      <c r="L41" s="420"/>
      <c r="M41" s="420"/>
      <c r="N41" s="420"/>
      <c r="O41" s="420"/>
    </row>
    <row r="42" spans="1:15" ht="15.2" customHeight="1" x14ac:dyDescent="0.25">
      <c r="A42" s="10" t="s">
        <v>645</v>
      </c>
      <c r="E42" s="1"/>
      <c r="F42" s="192">
        <f>F37</f>
        <v>0</v>
      </c>
      <c r="G42" s="193">
        <f t="shared" ref="G42:K42" si="12">G37</f>
        <v>0</v>
      </c>
      <c r="H42" s="194">
        <f t="shared" si="12"/>
        <v>0</v>
      </c>
      <c r="I42" s="195">
        <f t="shared" si="12"/>
        <v>0</v>
      </c>
      <c r="J42" s="196">
        <f t="shared" si="12"/>
        <v>0</v>
      </c>
      <c r="K42" s="196">
        <f t="shared" si="12"/>
        <v>0</v>
      </c>
      <c r="L42" s="196">
        <f t="shared" ref="L42:M42" si="13">L37</f>
        <v>0</v>
      </c>
      <c r="M42" s="196">
        <f t="shared" si="13"/>
        <v>0</v>
      </c>
      <c r="N42" s="196">
        <f t="shared" ref="N42:O42" si="14">N37</f>
        <v>0</v>
      </c>
      <c r="O42" s="196">
        <f t="shared" si="14"/>
        <v>0</v>
      </c>
    </row>
    <row r="43" spans="1:15" ht="15.2" customHeight="1" x14ac:dyDescent="0.2">
      <c r="A43" s="145"/>
      <c r="B43" s="79" t="s">
        <v>547</v>
      </c>
      <c r="C43" s="145" t="s">
        <v>63</v>
      </c>
      <c r="D43" s="158"/>
      <c r="E43" s="1"/>
      <c r="F43" s="209">
        <f>SUM(F45:F50)</f>
        <v>0</v>
      </c>
      <c r="G43" s="303">
        <f t="shared" ref="G43:K43" si="15">SUM(G45:G50)</f>
        <v>0</v>
      </c>
      <c r="H43" s="304">
        <f t="shared" si="15"/>
        <v>0</v>
      </c>
      <c r="I43" s="209">
        <f t="shared" si="15"/>
        <v>0</v>
      </c>
      <c r="J43" s="209">
        <f t="shared" si="15"/>
        <v>0</v>
      </c>
      <c r="K43" s="209">
        <f t="shared" si="15"/>
        <v>0</v>
      </c>
      <c r="L43" s="209">
        <f t="shared" ref="L43:M43" si="16">SUM(L45:L50)</f>
        <v>0</v>
      </c>
      <c r="M43" s="209">
        <f t="shared" si="16"/>
        <v>0</v>
      </c>
      <c r="N43" s="209">
        <f t="shared" ref="N43:O43" si="17">SUM(N45:N50)</f>
        <v>0</v>
      </c>
      <c r="O43" s="209">
        <f t="shared" si="17"/>
        <v>0</v>
      </c>
    </row>
    <row r="44" spans="1:15" ht="4.5" customHeight="1" x14ac:dyDescent="0.2">
      <c r="A44" s="146"/>
      <c r="B44" s="147"/>
      <c r="C44" s="146"/>
      <c r="D44" s="146"/>
      <c r="E44" s="1"/>
      <c r="F44" s="178"/>
      <c r="G44" s="179"/>
      <c r="H44" s="180"/>
      <c r="I44" s="197"/>
      <c r="J44" s="181"/>
      <c r="K44" s="181"/>
      <c r="L44" s="181"/>
      <c r="M44" s="181"/>
      <c r="N44" s="181"/>
      <c r="O44" s="181"/>
    </row>
    <row r="45" spans="1:15" ht="15.2" customHeight="1" x14ac:dyDescent="0.2">
      <c r="A45" s="146" t="s">
        <v>557</v>
      </c>
      <c r="B45" s="147"/>
      <c r="C45" s="428"/>
      <c r="D45" s="429"/>
      <c r="E45" s="1" t="s">
        <v>647</v>
      </c>
      <c r="F45" s="24"/>
      <c r="G45" s="168"/>
      <c r="H45" s="169"/>
      <c r="I45" s="198"/>
      <c r="J45" s="170"/>
      <c r="K45" s="170"/>
      <c r="L45" s="170"/>
      <c r="M45" s="170"/>
      <c r="N45" s="170"/>
      <c r="O45" s="170"/>
    </row>
    <row r="46" spans="1:15" ht="15.2" customHeight="1" x14ac:dyDescent="0.2">
      <c r="A46" s="146" t="s">
        <v>775</v>
      </c>
      <c r="B46" s="147"/>
      <c r="C46" s="426"/>
      <c r="D46" s="427"/>
      <c r="E46" s="1" t="s">
        <v>647</v>
      </c>
      <c r="F46" s="24"/>
      <c r="G46" s="168"/>
      <c r="H46" s="169"/>
      <c r="I46" s="198"/>
      <c r="J46" s="170"/>
      <c r="K46" s="170"/>
      <c r="L46" s="170"/>
      <c r="M46" s="170"/>
      <c r="N46" s="170"/>
      <c r="O46" s="170"/>
    </row>
    <row r="47" spans="1:15" ht="15.2" customHeight="1" x14ac:dyDescent="0.2">
      <c r="A47" s="146" t="s">
        <v>776</v>
      </c>
      <c r="B47" s="147"/>
      <c r="C47" s="426"/>
      <c r="D47" s="427"/>
      <c r="E47" s="1" t="s">
        <v>647</v>
      </c>
      <c r="F47" s="24"/>
      <c r="G47" s="168"/>
      <c r="H47" s="169"/>
      <c r="I47" s="198"/>
      <c r="J47" s="170"/>
      <c r="K47" s="170"/>
      <c r="L47" s="170"/>
      <c r="M47" s="170"/>
      <c r="N47" s="170"/>
      <c r="O47" s="170"/>
    </row>
    <row r="48" spans="1:15" ht="15.2" customHeight="1" x14ac:dyDescent="0.2">
      <c r="A48" s="146" t="s">
        <v>777</v>
      </c>
      <c r="B48" s="147"/>
      <c r="C48" s="426"/>
      <c r="D48" s="427"/>
      <c r="E48" s="1" t="s">
        <v>647</v>
      </c>
      <c r="F48" s="24"/>
      <c r="G48" s="168"/>
      <c r="H48" s="169"/>
      <c r="I48" s="198"/>
      <c r="J48" s="170"/>
      <c r="K48" s="170"/>
      <c r="L48" s="170"/>
      <c r="M48" s="170"/>
      <c r="N48" s="170"/>
      <c r="O48" s="170"/>
    </row>
    <row r="49" spans="1:15" ht="15.2" customHeight="1" x14ac:dyDescent="0.2">
      <c r="A49" s="146" t="s">
        <v>778</v>
      </c>
      <c r="B49" s="147"/>
      <c r="C49" s="426"/>
      <c r="D49" s="427"/>
      <c r="E49" s="1" t="s">
        <v>647</v>
      </c>
      <c r="F49" s="24"/>
      <c r="G49" s="168"/>
      <c r="H49" s="169"/>
      <c r="I49" s="198"/>
      <c r="J49" s="170"/>
      <c r="K49" s="170"/>
      <c r="L49" s="170"/>
      <c r="M49" s="170"/>
      <c r="N49" s="170"/>
      <c r="O49" s="170"/>
    </row>
    <row r="50" spans="1:15" ht="15.2" customHeight="1" x14ac:dyDescent="0.2">
      <c r="A50" s="146" t="s">
        <v>779</v>
      </c>
      <c r="B50" s="147"/>
      <c r="C50" s="426"/>
      <c r="D50" s="427"/>
      <c r="E50" s="1" t="s">
        <v>647</v>
      </c>
      <c r="F50" s="24"/>
      <c r="G50" s="168"/>
      <c r="H50" s="169"/>
      <c r="I50" s="198"/>
      <c r="J50" s="170"/>
      <c r="K50" s="174"/>
      <c r="L50" s="174"/>
      <c r="M50" s="174"/>
      <c r="N50" s="174"/>
      <c r="O50" s="174"/>
    </row>
    <row r="51" spans="1:15" s="7" customFormat="1" ht="15.2" customHeight="1" x14ac:dyDescent="0.2">
      <c r="A51" s="112"/>
      <c r="B51" s="148"/>
      <c r="C51" s="149"/>
      <c r="D51" s="150"/>
      <c r="E51" s="52"/>
      <c r="F51" s="175"/>
      <c r="G51" s="176"/>
      <c r="H51" s="177"/>
      <c r="I51" s="175"/>
      <c r="J51" s="175"/>
      <c r="K51" s="175"/>
      <c r="L51" s="175"/>
      <c r="M51" s="175"/>
      <c r="N51" s="175"/>
      <c r="O51" s="175"/>
    </row>
    <row r="52" spans="1:15" ht="19.5" customHeight="1" x14ac:dyDescent="0.2">
      <c r="A52" s="145"/>
      <c r="B52" s="79" t="s">
        <v>558</v>
      </c>
      <c r="C52" s="159" t="s">
        <v>64</v>
      </c>
      <c r="D52" s="146"/>
      <c r="E52" s="1"/>
      <c r="F52" s="209">
        <f>SUM(F54:F55)</f>
        <v>0</v>
      </c>
      <c r="G52" s="303">
        <f t="shared" ref="G52:K52" si="18">SUM(G54:G55)</f>
        <v>0</v>
      </c>
      <c r="H52" s="304">
        <f t="shared" si="18"/>
        <v>0</v>
      </c>
      <c r="I52" s="209">
        <f t="shared" si="18"/>
        <v>0</v>
      </c>
      <c r="J52" s="209">
        <f t="shared" si="18"/>
        <v>0</v>
      </c>
      <c r="K52" s="209">
        <f t="shared" si="18"/>
        <v>0</v>
      </c>
      <c r="L52" s="209">
        <f t="shared" ref="L52:M52" si="19">SUM(L54:L55)</f>
        <v>0</v>
      </c>
      <c r="M52" s="209">
        <f t="shared" si="19"/>
        <v>0</v>
      </c>
      <c r="N52" s="209">
        <f t="shared" ref="N52:O52" si="20">SUM(N54:N55)</f>
        <v>0</v>
      </c>
      <c r="O52" s="209">
        <f t="shared" si="20"/>
        <v>0</v>
      </c>
    </row>
    <row r="53" spans="1:15" ht="3.75" customHeight="1" x14ac:dyDescent="0.2">
      <c r="A53" s="146"/>
      <c r="B53" s="147"/>
      <c r="C53" s="146"/>
      <c r="D53" s="146"/>
      <c r="E53" s="1"/>
      <c r="F53" s="178"/>
      <c r="G53" s="179"/>
      <c r="H53" s="180"/>
      <c r="I53" s="197"/>
      <c r="J53" s="181"/>
      <c r="K53" s="181"/>
      <c r="L53" s="181"/>
      <c r="M53" s="181"/>
      <c r="N53" s="181"/>
      <c r="O53" s="181"/>
    </row>
    <row r="54" spans="1:15" ht="15.2" customHeight="1" x14ac:dyDescent="0.2">
      <c r="A54" s="146" t="s">
        <v>559</v>
      </c>
      <c r="B54" s="147"/>
      <c r="C54" s="428"/>
      <c r="D54" s="429"/>
      <c r="E54" s="1" t="s">
        <v>647</v>
      </c>
      <c r="F54" s="24"/>
      <c r="G54" s="168"/>
      <c r="H54" s="169"/>
      <c r="I54" s="198"/>
      <c r="J54" s="170"/>
      <c r="K54" s="170"/>
      <c r="L54" s="170"/>
      <c r="M54" s="170"/>
      <c r="N54" s="170"/>
      <c r="O54" s="170"/>
    </row>
    <row r="55" spans="1:15" ht="15.2" customHeight="1" x14ac:dyDescent="0.2">
      <c r="A55" s="146" t="s">
        <v>780</v>
      </c>
      <c r="B55" s="147"/>
      <c r="C55" s="426"/>
      <c r="D55" s="427"/>
      <c r="E55" s="1"/>
      <c r="F55" s="24"/>
      <c r="G55" s="168"/>
      <c r="H55" s="169"/>
      <c r="I55" s="198"/>
      <c r="J55" s="170"/>
      <c r="K55" s="170"/>
      <c r="L55" s="170"/>
      <c r="M55" s="170"/>
      <c r="N55" s="170"/>
      <c r="O55" s="170"/>
    </row>
    <row r="56" spans="1:15" s="7" customFormat="1" ht="15.2" customHeight="1" x14ac:dyDescent="0.2">
      <c r="A56" s="112"/>
      <c r="B56" s="148"/>
      <c r="C56" s="149"/>
      <c r="D56" s="150"/>
      <c r="E56" s="52"/>
      <c r="F56" s="175"/>
      <c r="G56" s="176"/>
      <c r="H56" s="177"/>
      <c r="I56" s="175"/>
      <c r="J56" s="175"/>
      <c r="K56" s="175"/>
      <c r="L56" s="175"/>
      <c r="M56" s="175"/>
      <c r="N56" s="175"/>
      <c r="O56" s="175"/>
    </row>
    <row r="57" spans="1:15" ht="20.25" customHeight="1" x14ac:dyDescent="0.2">
      <c r="A57" s="145"/>
      <c r="B57" s="79" t="s">
        <v>560</v>
      </c>
      <c r="C57" s="159" t="s">
        <v>65</v>
      </c>
      <c r="D57" s="146"/>
      <c r="E57" s="1"/>
      <c r="F57" s="209">
        <f>SUM(F59:F66)</f>
        <v>0</v>
      </c>
      <c r="G57" s="303">
        <f t="shared" ref="G57:K57" si="21">SUM(G59:G66)</f>
        <v>0</v>
      </c>
      <c r="H57" s="304">
        <f t="shared" si="21"/>
        <v>0</v>
      </c>
      <c r="I57" s="209">
        <f t="shared" si="21"/>
        <v>0</v>
      </c>
      <c r="J57" s="209">
        <f t="shared" si="21"/>
        <v>0</v>
      </c>
      <c r="K57" s="209">
        <f t="shared" si="21"/>
        <v>0</v>
      </c>
      <c r="L57" s="209">
        <f t="shared" ref="L57:M57" si="22">SUM(L59:L66)</f>
        <v>0</v>
      </c>
      <c r="M57" s="209">
        <f t="shared" si="22"/>
        <v>0</v>
      </c>
      <c r="N57" s="209">
        <f t="shared" ref="N57:O57" si="23">SUM(N59:N66)</f>
        <v>0</v>
      </c>
      <c r="O57" s="209">
        <f t="shared" si="23"/>
        <v>0</v>
      </c>
    </row>
    <row r="58" spans="1:15" ht="3.75" customHeight="1" x14ac:dyDescent="0.2">
      <c r="A58" s="146"/>
      <c r="B58" s="147"/>
      <c r="C58" s="146"/>
      <c r="D58" s="146"/>
      <c r="E58" s="1"/>
      <c r="F58" s="178"/>
      <c r="G58" s="179"/>
      <c r="H58" s="180"/>
      <c r="I58" s="197"/>
      <c r="J58" s="181"/>
      <c r="K58" s="181"/>
      <c r="L58" s="181"/>
      <c r="M58" s="181"/>
      <c r="N58" s="181"/>
      <c r="O58" s="181"/>
    </row>
    <row r="59" spans="1:15" ht="15.2" customHeight="1" x14ac:dyDescent="0.2">
      <c r="A59" s="146" t="s">
        <v>561</v>
      </c>
      <c r="B59" s="147"/>
      <c r="C59" s="146" t="s">
        <v>293</v>
      </c>
      <c r="D59" s="160"/>
      <c r="E59" s="1" t="s">
        <v>647</v>
      </c>
      <c r="F59" s="24"/>
      <c r="G59" s="168"/>
      <c r="H59" s="169"/>
      <c r="I59" s="198"/>
      <c r="J59" s="170"/>
      <c r="K59" s="170"/>
      <c r="L59" s="170"/>
      <c r="M59" s="170"/>
      <c r="N59" s="170"/>
      <c r="O59" s="170"/>
    </row>
    <row r="60" spans="1:15" ht="15.2" customHeight="1" x14ac:dyDescent="0.2">
      <c r="A60" s="146" t="s">
        <v>562</v>
      </c>
      <c r="B60" s="147"/>
      <c r="C60" s="146" t="s">
        <v>294</v>
      </c>
      <c r="D60" s="161"/>
      <c r="E60" s="1" t="s">
        <v>647</v>
      </c>
      <c r="F60" s="24"/>
      <c r="G60" s="168"/>
      <c r="H60" s="169"/>
      <c r="I60" s="198"/>
      <c r="J60" s="170"/>
      <c r="K60" s="170"/>
      <c r="L60" s="170"/>
      <c r="M60" s="170"/>
      <c r="N60" s="170"/>
      <c r="O60" s="170"/>
    </row>
    <row r="61" spans="1:15" ht="15.2" customHeight="1" x14ac:dyDescent="0.2">
      <c r="A61" s="146" t="s">
        <v>563</v>
      </c>
      <c r="B61" s="147"/>
      <c r="C61" s="146" t="s">
        <v>295</v>
      </c>
      <c r="D61" s="161"/>
      <c r="E61" s="1" t="s">
        <v>647</v>
      </c>
      <c r="F61" s="24"/>
      <c r="G61" s="168"/>
      <c r="H61" s="169"/>
      <c r="I61" s="198"/>
      <c r="J61" s="170"/>
      <c r="K61" s="170"/>
      <c r="L61" s="170"/>
      <c r="M61" s="170"/>
      <c r="N61" s="170"/>
      <c r="O61" s="170"/>
    </row>
    <row r="62" spans="1:15" ht="15.2" customHeight="1" x14ac:dyDescent="0.2">
      <c r="A62" s="146" t="s">
        <v>564</v>
      </c>
      <c r="B62" s="147"/>
      <c r="C62" s="146" t="s">
        <v>295</v>
      </c>
      <c r="D62" s="161"/>
      <c r="E62" s="1" t="s">
        <v>647</v>
      </c>
      <c r="F62" s="24"/>
      <c r="G62" s="168"/>
      <c r="H62" s="169"/>
      <c r="I62" s="198"/>
      <c r="J62" s="170"/>
      <c r="K62" s="170"/>
      <c r="L62" s="170"/>
      <c r="M62" s="170"/>
      <c r="N62" s="170"/>
      <c r="O62" s="170"/>
    </row>
    <row r="63" spans="1:15" ht="15.2" customHeight="1" x14ac:dyDescent="0.2">
      <c r="A63" s="146" t="s">
        <v>565</v>
      </c>
      <c r="B63" s="147"/>
      <c r="C63" s="146" t="s">
        <v>296</v>
      </c>
      <c r="D63" s="161"/>
      <c r="E63" s="1" t="s">
        <v>647</v>
      </c>
      <c r="F63" s="24"/>
      <c r="G63" s="168"/>
      <c r="H63" s="169"/>
      <c r="I63" s="198"/>
      <c r="J63" s="170"/>
      <c r="K63" s="170"/>
      <c r="L63" s="170"/>
      <c r="M63" s="170"/>
      <c r="N63" s="170"/>
      <c r="O63" s="170"/>
    </row>
    <row r="64" spans="1:15" ht="15.2" customHeight="1" x14ac:dyDescent="0.2">
      <c r="A64" s="146" t="s">
        <v>770</v>
      </c>
      <c r="B64" s="147"/>
      <c r="C64" s="161"/>
      <c r="D64" s="161"/>
      <c r="E64" s="1"/>
      <c r="F64" s="24"/>
      <c r="G64" s="168"/>
      <c r="H64" s="169"/>
      <c r="I64" s="198"/>
      <c r="J64" s="170"/>
      <c r="K64" s="170"/>
      <c r="L64" s="170"/>
      <c r="M64" s="170"/>
      <c r="N64" s="170"/>
      <c r="O64" s="170"/>
    </row>
    <row r="65" spans="1:15" ht="15.2" customHeight="1" x14ac:dyDescent="0.2">
      <c r="A65" s="146" t="s">
        <v>771</v>
      </c>
      <c r="B65" s="147"/>
      <c r="C65" s="161"/>
      <c r="D65" s="161"/>
      <c r="E65" s="1"/>
      <c r="F65" s="24"/>
      <c r="G65" s="168"/>
      <c r="H65" s="169"/>
      <c r="I65" s="198"/>
      <c r="J65" s="170"/>
      <c r="K65" s="170"/>
      <c r="L65" s="170"/>
      <c r="M65" s="170"/>
      <c r="N65" s="170"/>
      <c r="O65" s="170"/>
    </row>
    <row r="66" spans="1:15" ht="15.2" customHeight="1" x14ac:dyDescent="0.2">
      <c r="A66" s="146" t="s">
        <v>772</v>
      </c>
      <c r="B66" s="147"/>
      <c r="C66" s="161"/>
      <c r="D66" s="161"/>
      <c r="E66" s="1"/>
      <c r="F66" s="24"/>
      <c r="G66" s="168"/>
      <c r="H66" s="169"/>
      <c r="I66" s="198"/>
      <c r="J66" s="170"/>
      <c r="K66" s="170"/>
      <c r="L66" s="170"/>
      <c r="M66" s="170"/>
      <c r="N66" s="170"/>
      <c r="O66" s="170"/>
    </row>
    <row r="67" spans="1:15" s="7" customFormat="1" ht="15.2" customHeight="1" x14ac:dyDescent="0.2">
      <c r="A67" s="112"/>
      <c r="B67" s="148"/>
      <c r="C67" s="149"/>
      <c r="D67" s="150"/>
      <c r="E67" s="52"/>
      <c r="F67" s="175"/>
      <c r="G67" s="176"/>
      <c r="H67" s="177"/>
      <c r="I67" s="175"/>
      <c r="J67" s="175"/>
      <c r="K67" s="175"/>
      <c r="L67" s="175"/>
      <c r="M67" s="175"/>
      <c r="N67" s="175"/>
      <c r="O67" s="175"/>
    </row>
    <row r="68" spans="1:15" ht="15.2" customHeight="1" x14ac:dyDescent="0.2">
      <c r="A68" s="145"/>
      <c r="B68" s="79" t="s">
        <v>566</v>
      </c>
      <c r="C68" s="159" t="s">
        <v>66</v>
      </c>
      <c r="D68" s="146"/>
      <c r="E68" s="1"/>
      <c r="F68" s="209">
        <f>SUM(F70:F75)</f>
        <v>0</v>
      </c>
      <c r="G68" s="303">
        <f t="shared" ref="G68:K68" si="24">SUM(G70:G75)</f>
        <v>0</v>
      </c>
      <c r="H68" s="304">
        <f t="shared" si="24"/>
        <v>0</v>
      </c>
      <c r="I68" s="209">
        <f t="shared" si="24"/>
        <v>0</v>
      </c>
      <c r="J68" s="209">
        <f t="shared" si="24"/>
        <v>0</v>
      </c>
      <c r="K68" s="209">
        <f t="shared" si="24"/>
        <v>0</v>
      </c>
      <c r="L68" s="209">
        <f t="shared" ref="L68:M68" si="25">SUM(L70:L75)</f>
        <v>0</v>
      </c>
      <c r="M68" s="209">
        <f t="shared" si="25"/>
        <v>0</v>
      </c>
      <c r="N68" s="209">
        <f t="shared" ref="N68:O68" si="26">SUM(N70:N75)</f>
        <v>0</v>
      </c>
      <c r="O68" s="209">
        <f t="shared" si="26"/>
        <v>0</v>
      </c>
    </row>
    <row r="69" spans="1:15" ht="5.25" customHeight="1" x14ac:dyDescent="0.2">
      <c r="A69" s="146"/>
      <c r="B69" s="147"/>
      <c r="C69" s="146"/>
      <c r="D69" s="146"/>
      <c r="E69" s="1"/>
      <c r="F69" s="178"/>
      <c r="G69" s="179"/>
      <c r="H69" s="180"/>
      <c r="I69" s="197"/>
      <c r="J69" s="181"/>
      <c r="K69" s="181"/>
      <c r="L69" s="181"/>
      <c r="M69" s="181"/>
      <c r="N69" s="181"/>
      <c r="O69" s="181"/>
    </row>
    <row r="70" spans="1:15" ht="15.2" customHeight="1" x14ac:dyDescent="0.2">
      <c r="A70" s="146" t="s">
        <v>567</v>
      </c>
      <c r="B70" s="147"/>
      <c r="C70" s="146" t="s">
        <v>301</v>
      </c>
      <c r="D70" s="160"/>
      <c r="E70" s="1" t="s">
        <v>647</v>
      </c>
      <c r="F70" s="24"/>
      <c r="G70" s="168"/>
      <c r="H70" s="169"/>
      <c r="I70" s="198"/>
      <c r="J70" s="170"/>
      <c r="K70" s="170"/>
      <c r="L70" s="170"/>
      <c r="M70" s="170"/>
      <c r="N70" s="170"/>
      <c r="O70" s="170"/>
    </row>
    <row r="71" spans="1:15" ht="15.2" customHeight="1" x14ac:dyDescent="0.2">
      <c r="A71" s="146" t="s">
        <v>568</v>
      </c>
      <c r="B71" s="147"/>
      <c r="C71" s="146" t="s">
        <v>302</v>
      </c>
      <c r="D71" s="161"/>
      <c r="E71" s="1" t="s">
        <v>647</v>
      </c>
      <c r="F71" s="24"/>
      <c r="G71" s="168"/>
      <c r="H71" s="169"/>
      <c r="I71" s="198"/>
      <c r="J71" s="170"/>
      <c r="K71" s="170"/>
      <c r="L71" s="170"/>
      <c r="M71" s="170"/>
      <c r="N71" s="170"/>
      <c r="O71" s="170"/>
    </row>
    <row r="72" spans="1:15" ht="15.2" customHeight="1" x14ac:dyDescent="0.2">
      <c r="A72" s="146" t="s">
        <v>569</v>
      </c>
      <c r="B72" s="147"/>
      <c r="C72" s="146" t="s">
        <v>303</v>
      </c>
      <c r="D72" s="161"/>
      <c r="E72" s="1" t="s">
        <v>647</v>
      </c>
      <c r="F72" s="24"/>
      <c r="G72" s="168"/>
      <c r="H72" s="169"/>
      <c r="I72" s="198"/>
      <c r="J72" s="170"/>
      <c r="K72" s="170"/>
      <c r="L72" s="170"/>
      <c r="M72" s="170"/>
      <c r="N72" s="170"/>
      <c r="O72" s="170"/>
    </row>
    <row r="73" spans="1:15" ht="15.2" customHeight="1" x14ac:dyDescent="0.2">
      <c r="A73" s="146" t="s">
        <v>782</v>
      </c>
      <c r="B73" s="147"/>
      <c r="C73" s="146" t="s">
        <v>304</v>
      </c>
      <c r="D73" s="161"/>
      <c r="E73" s="1" t="s">
        <v>647</v>
      </c>
      <c r="F73" s="24"/>
      <c r="G73" s="168"/>
      <c r="H73" s="169"/>
      <c r="I73" s="198"/>
      <c r="J73" s="170"/>
      <c r="K73" s="170"/>
      <c r="L73" s="170"/>
      <c r="M73" s="170"/>
      <c r="N73" s="170"/>
      <c r="O73" s="170"/>
    </row>
    <row r="74" spans="1:15" ht="15.2" customHeight="1" x14ac:dyDescent="0.2">
      <c r="A74" s="146" t="s">
        <v>781</v>
      </c>
      <c r="B74" s="147"/>
      <c r="C74" s="161"/>
      <c r="D74" s="161"/>
      <c r="E74" s="1" t="s">
        <v>647</v>
      </c>
      <c r="F74" s="24"/>
      <c r="G74" s="168"/>
      <c r="H74" s="169"/>
      <c r="I74" s="198"/>
      <c r="J74" s="170"/>
      <c r="K74" s="170"/>
      <c r="L74" s="170"/>
      <c r="M74" s="170"/>
      <c r="N74" s="170"/>
      <c r="O74" s="170"/>
    </row>
    <row r="75" spans="1:15" ht="17.25" customHeight="1" thickBot="1" x14ac:dyDescent="0.25">
      <c r="A75" s="146" t="s">
        <v>783</v>
      </c>
      <c r="B75" s="147"/>
      <c r="C75" s="161"/>
      <c r="D75" s="161"/>
      <c r="E75" s="1" t="s">
        <v>647</v>
      </c>
      <c r="F75" s="182"/>
      <c r="G75" s="183"/>
      <c r="H75" s="184"/>
      <c r="I75" s="199"/>
      <c r="J75" s="170"/>
      <c r="K75" s="170"/>
      <c r="L75" s="170"/>
      <c r="M75" s="170"/>
      <c r="N75" s="170"/>
      <c r="O75" s="170"/>
    </row>
    <row r="76" spans="1:15" ht="27.95" customHeight="1" thickBot="1" x14ac:dyDescent="0.3">
      <c r="A76" s="10"/>
      <c r="D76" s="84" t="s">
        <v>494</v>
      </c>
      <c r="E76" s="1" t="s">
        <v>647</v>
      </c>
      <c r="F76" s="189">
        <f>F42+F43+F52+F57+F68</f>
        <v>0</v>
      </c>
      <c r="G76" s="200">
        <f t="shared" ref="G76:K76" si="27">G42+G43+G52+G57+G68</f>
        <v>0</v>
      </c>
      <c r="H76" s="201">
        <f t="shared" si="27"/>
        <v>0</v>
      </c>
      <c r="I76" s="202">
        <f t="shared" si="27"/>
        <v>0</v>
      </c>
      <c r="J76" s="203">
        <f t="shared" si="27"/>
        <v>0</v>
      </c>
      <c r="K76" s="204">
        <f t="shared" si="27"/>
        <v>0</v>
      </c>
      <c r="L76" s="204">
        <f t="shared" ref="L76:M76" si="28">L42+L43+L52+L57+L68</f>
        <v>0</v>
      </c>
      <c r="M76" s="204">
        <f t="shared" si="28"/>
        <v>0</v>
      </c>
      <c r="N76" s="204">
        <f t="shared" ref="N76:O76" si="29">N42+N43+N52+N57+N68</f>
        <v>0</v>
      </c>
      <c r="O76" s="204">
        <f t="shared" si="29"/>
        <v>0</v>
      </c>
    </row>
    <row r="77" spans="1:15" ht="15.2" customHeight="1" x14ac:dyDescent="0.25">
      <c r="A77" s="10"/>
      <c r="E77" s="1"/>
      <c r="F77" s="190"/>
      <c r="G77" s="190"/>
      <c r="H77" s="190"/>
      <c r="I77" s="190"/>
      <c r="J77" s="190"/>
      <c r="K77" s="190"/>
      <c r="L77" s="190"/>
      <c r="M77" s="190"/>
      <c r="N77" s="190"/>
      <c r="O77" s="190"/>
    </row>
    <row r="78" spans="1:15" ht="15.2" customHeight="1" x14ac:dyDescent="0.25">
      <c r="A78" s="10"/>
      <c r="E78" s="1"/>
      <c r="F78" s="190"/>
      <c r="G78" s="190"/>
      <c r="H78" s="190"/>
      <c r="I78" s="190"/>
      <c r="J78" s="190"/>
      <c r="K78" s="190"/>
      <c r="L78" s="190"/>
      <c r="M78" s="190"/>
      <c r="N78" s="190"/>
      <c r="O78" s="190"/>
    </row>
    <row r="79" spans="1:15" ht="15.2" customHeight="1" thickBot="1" x14ac:dyDescent="0.3">
      <c r="A79" s="10"/>
      <c r="E79" s="1"/>
      <c r="F79" s="190"/>
      <c r="G79" s="190"/>
      <c r="H79" s="190"/>
      <c r="I79" s="190"/>
      <c r="J79" s="190"/>
      <c r="K79" s="190"/>
      <c r="L79" s="190"/>
      <c r="M79" s="190"/>
      <c r="N79" s="190"/>
      <c r="O79" s="190"/>
    </row>
    <row r="80" spans="1:15" ht="15.2" customHeight="1" thickBot="1" x14ac:dyDescent="0.3">
      <c r="A80" s="10"/>
      <c r="E80" s="1"/>
      <c r="F80" s="90" t="s">
        <v>641</v>
      </c>
      <c r="G80" s="435" t="s">
        <v>642</v>
      </c>
      <c r="H80" s="435"/>
      <c r="I80" s="435" t="s">
        <v>643</v>
      </c>
      <c r="J80" s="419" t="str">
        <f>"Coproductora "&amp;Resum!E2</f>
        <v>Coproductora 0</v>
      </c>
      <c r="K80" s="419" t="str">
        <f>"Coproductora "&amp;
Resum!F2</f>
        <v>Coproductora 0</v>
      </c>
      <c r="L80" s="419" t="str">
        <f>"Coproductora "&amp;
Resum!G2</f>
        <v>Coproductora 0</v>
      </c>
      <c r="M80" s="419" t="str">
        <f>"Coproductora "&amp;
Resum!H2</f>
        <v>Coproductora 0</v>
      </c>
      <c r="N80" s="419" t="str">
        <f>"Coproductora "&amp;
Resum!I2</f>
        <v>Coproductora 0</v>
      </c>
      <c r="O80" s="419" t="s">
        <v>1038</v>
      </c>
    </row>
    <row r="81" spans="1:15" ht="15.2" customHeight="1" thickBot="1" x14ac:dyDescent="0.3">
      <c r="A81" s="10"/>
      <c r="E81" s="1"/>
      <c r="F81" s="90" t="s">
        <v>423</v>
      </c>
      <c r="G81" s="90" t="s">
        <v>508</v>
      </c>
      <c r="H81" s="90" t="s">
        <v>509</v>
      </c>
      <c r="I81" s="435"/>
      <c r="J81" s="420"/>
      <c r="K81" s="420"/>
      <c r="L81" s="420"/>
      <c r="M81" s="420"/>
      <c r="N81" s="420"/>
      <c r="O81" s="420"/>
    </row>
    <row r="82" spans="1:15" ht="15.2" customHeight="1" x14ac:dyDescent="0.25">
      <c r="A82" s="10" t="s">
        <v>645</v>
      </c>
      <c r="E82" s="1"/>
      <c r="F82" s="192">
        <f>F76</f>
        <v>0</v>
      </c>
      <c r="G82" s="205">
        <f t="shared" ref="G82:K82" si="30">G76</f>
        <v>0</v>
      </c>
      <c r="H82" s="206">
        <f t="shared" si="30"/>
        <v>0</v>
      </c>
      <c r="I82" s="192">
        <f t="shared" si="30"/>
        <v>0</v>
      </c>
      <c r="J82" s="192">
        <f t="shared" si="30"/>
        <v>0</v>
      </c>
      <c r="K82" s="196">
        <f t="shared" si="30"/>
        <v>0</v>
      </c>
      <c r="L82" s="196">
        <f t="shared" ref="L82:M82" si="31">L76</f>
        <v>0</v>
      </c>
      <c r="M82" s="196">
        <f t="shared" si="31"/>
        <v>0</v>
      </c>
      <c r="N82" s="196">
        <f t="shared" ref="N82:O82" si="32">N76</f>
        <v>0</v>
      </c>
      <c r="O82" s="196">
        <f t="shared" si="32"/>
        <v>0</v>
      </c>
    </row>
    <row r="83" spans="1:15" ht="15.2" customHeight="1" x14ac:dyDescent="0.2">
      <c r="A83" s="145"/>
      <c r="B83" s="79" t="s">
        <v>570</v>
      </c>
      <c r="C83" s="159" t="s">
        <v>67</v>
      </c>
      <c r="D83" s="151"/>
      <c r="E83" s="1"/>
      <c r="F83" s="209">
        <f>SUM(F85:F92)</f>
        <v>0</v>
      </c>
      <c r="G83" s="303">
        <f t="shared" ref="G83:K83" si="33">SUM(G85:G92)</f>
        <v>0</v>
      </c>
      <c r="H83" s="304">
        <f t="shared" si="33"/>
        <v>0</v>
      </c>
      <c r="I83" s="209">
        <f t="shared" si="33"/>
        <v>0</v>
      </c>
      <c r="J83" s="209">
        <f t="shared" si="33"/>
        <v>0</v>
      </c>
      <c r="K83" s="209">
        <f t="shared" si="33"/>
        <v>0</v>
      </c>
      <c r="L83" s="209">
        <f t="shared" ref="L83:M83" si="34">SUM(L85:L92)</f>
        <v>0</v>
      </c>
      <c r="M83" s="209">
        <f t="shared" si="34"/>
        <v>0</v>
      </c>
      <c r="N83" s="209">
        <f t="shared" ref="N83:O83" si="35">SUM(N85:N92)</f>
        <v>0</v>
      </c>
      <c r="O83" s="209">
        <f t="shared" si="35"/>
        <v>0</v>
      </c>
    </row>
    <row r="84" spans="1:15" ht="4.5" customHeight="1" x14ac:dyDescent="0.2">
      <c r="A84" s="146"/>
      <c r="B84" s="144"/>
      <c r="C84" s="151"/>
      <c r="D84" s="151"/>
      <c r="E84" s="1"/>
      <c r="F84" s="178"/>
      <c r="G84" s="179"/>
      <c r="H84" s="180"/>
      <c r="I84" s="178"/>
      <c r="J84" s="178"/>
      <c r="K84" s="181"/>
      <c r="L84" s="181"/>
      <c r="M84" s="181"/>
      <c r="N84" s="181"/>
      <c r="O84" s="181"/>
    </row>
    <row r="85" spans="1:15" ht="15.2" customHeight="1" x14ac:dyDescent="0.2">
      <c r="A85" s="146" t="s">
        <v>571</v>
      </c>
      <c r="B85" s="152"/>
      <c r="C85" s="151" t="s">
        <v>297</v>
      </c>
      <c r="D85" s="162"/>
      <c r="E85" s="1" t="s">
        <v>647</v>
      </c>
      <c r="F85" s="24"/>
      <c r="G85" s="168"/>
      <c r="H85" s="169"/>
      <c r="I85" s="24"/>
      <c r="J85" s="24"/>
      <c r="K85" s="170"/>
      <c r="L85" s="170"/>
      <c r="M85" s="170"/>
      <c r="N85" s="170"/>
      <c r="O85" s="170"/>
    </row>
    <row r="86" spans="1:15" ht="15.2" customHeight="1" x14ac:dyDescent="0.2">
      <c r="A86" s="146" t="s">
        <v>572</v>
      </c>
      <c r="B86" s="152"/>
      <c r="C86" s="151" t="s">
        <v>298</v>
      </c>
      <c r="D86" s="163"/>
      <c r="E86" s="1" t="s">
        <v>647</v>
      </c>
      <c r="F86" s="24"/>
      <c r="G86" s="168"/>
      <c r="H86" s="169"/>
      <c r="I86" s="24"/>
      <c r="J86" s="24"/>
      <c r="K86" s="170"/>
      <c r="L86" s="170"/>
      <c r="M86" s="170"/>
      <c r="N86" s="170"/>
      <c r="O86" s="170"/>
    </row>
    <row r="87" spans="1:15" ht="15.2" customHeight="1" x14ac:dyDescent="0.2">
      <c r="A87" s="146" t="s">
        <v>573</v>
      </c>
      <c r="B87" s="152"/>
      <c r="C87" s="151" t="s">
        <v>299</v>
      </c>
      <c r="D87" s="163"/>
      <c r="E87" s="1" t="s">
        <v>647</v>
      </c>
      <c r="F87" s="24"/>
      <c r="G87" s="168"/>
      <c r="H87" s="169"/>
      <c r="I87" s="24"/>
      <c r="J87" s="24"/>
      <c r="K87" s="170"/>
      <c r="L87" s="170"/>
      <c r="M87" s="170"/>
      <c r="N87" s="170"/>
      <c r="O87" s="170"/>
    </row>
    <row r="88" spans="1:15" ht="15.2" customHeight="1" x14ac:dyDescent="0.2">
      <c r="A88" s="146" t="s">
        <v>574</v>
      </c>
      <c r="B88" s="152"/>
      <c r="C88" s="151" t="s">
        <v>300</v>
      </c>
      <c r="D88" s="163"/>
      <c r="E88" s="1" t="s">
        <v>647</v>
      </c>
      <c r="F88" s="24"/>
      <c r="G88" s="168"/>
      <c r="H88" s="169"/>
      <c r="I88" s="24"/>
      <c r="J88" s="24"/>
      <c r="K88" s="174"/>
      <c r="L88" s="174"/>
      <c r="M88" s="174"/>
      <c r="N88" s="174"/>
      <c r="O88" s="174"/>
    </row>
    <row r="89" spans="1:15" ht="15.2" customHeight="1" x14ac:dyDescent="0.2">
      <c r="A89" s="146" t="s">
        <v>784</v>
      </c>
      <c r="B89" s="152"/>
      <c r="C89" s="163"/>
      <c r="D89" s="163"/>
      <c r="E89" s="1" t="s">
        <v>647</v>
      </c>
      <c r="F89" s="24"/>
      <c r="G89" s="168"/>
      <c r="H89" s="169"/>
      <c r="I89" s="24"/>
      <c r="J89" s="24"/>
      <c r="K89" s="170"/>
      <c r="L89" s="170"/>
      <c r="M89" s="170"/>
      <c r="N89" s="170"/>
      <c r="O89" s="170"/>
    </row>
    <row r="90" spans="1:15" ht="15.2" customHeight="1" x14ac:dyDescent="0.2">
      <c r="A90" s="146" t="s">
        <v>785</v>
      </c>
      <c r="B90" s="152"/>
      <c r="C90" s="163"/>
      <c r="D90" s="163"/>
      <c r="E90" s="1" t="s">
        <v>647</v>
      </c>
      <c r="F90" s="24"/>
      <c r="G90" s="168"/>
      <c r="H90" s="169"/>
      <c r="I90" s="24"/>
      <c r="J90" s="24"/>
      <c r="K90" s="170"/>
      <c r="L90" s="170"/>
      <c r="M90" s="170"/>
      <c r="N90" s="170"/>
      <c r="O90" s="170"/>
    </row>
    <row r="91" spans="1:15" ht="15.2" customHeight="1" x14ac:dyDescent="0.2">
      <c r="A91" s="146" t="s">
        <v>786</v>
      </c>
      <c r="B91" s="152"/>
      <c r="C91" s="163"/>
      <c r="D91" s="163"/>
      <c r="E91" s="1" t="s">
        <v>647</v>
      </c>
      <c r="F91" s="24"/>
      <c r="G91" s="168"/>
      <c r="H91" s="169"/>
      <c r="I91" s="24"/>
      <c r="J91" s="24"/>
      <c r="K91" s="170"/>
      <c r="L91" s="170"/>
      <c r="M91" s="170"/>
      <c r="N91" s="170"/>
      <c r="O91" s="170"/>
    </row>
    <row r="92" spans="1:15" ht="15.2" customHeight="1" x14ac:dyDescent="0.2">
      <c r="A92" s="146" t="s">
        <v>787</v>
      </c>
      <c r="B92" s="152"/>
      <c r="C92" s="163"/>
      <c r="D92" s="163"/>
      <c r="E92" s="1"/>
      <c r="F92" s="24"/>
      <c r="G92" s="168"/>
      <c r="H92" s="169"/>
      <c r="I92" s="24"/>
      <c r="J92" s="24"/>
      <c r="K92" s="170"/>
      <c r="L92" s="170"/>
      <c r="M92" s="170"/>
      <c r="N92" s="170"/>
      <c r="O92" s="170"/>
    </row>
    <row r="93" spans="1:15" s="7" customFormat="1" ht="15.2" customHeight="1" x14ac:dyDescent="0.2">
      <c r="A93" s="112"/>
      <c r="B93" s="154"/>
      <c r="C93" s="149"/>
      <c r="D93" s="150"/>
      <c r="E93" s="52"/>
      <c r="F93" s="175"/>
      <c r="G93" s="176"/>
      <c r="H93" s="177"/>
      <c r="I93" s="175"/>
      <c r="J93" s="175"/>
      <c r="K93" s="175"/>
      <c r="L93" s="175"/>
      <c r="M93" s="175"/>
      <c r="N93" s="175"/>
      <c r="O93" s="175"/>
    </row>
    <row r="94" spans="1:15" ht="15.2" customHeight="1" x14ac:dyDescent="0.2">
      <c r="A94" s="145"/>
      <c r="B94" s="79" t="s">
        <v>578</v>
      </c>
      <c r="C94" s="159" t="s">
        <v>68</v>
      </c>
      <c r="D94" s="151"/>
      <c r="E94" s="1"/>
      <c r="F94" s="209">
        <f>SUM(F96:F110)</f>
        <v>0</v>
      </c>
      <c r="G94" s="303">
        <f t="shared" ref="G94:K94" si="36">SUM(G96:G110)</f>
        <v>0</v>
      </c>
      <c r="H94" s="304">
        <f t="shared" si="36"/>
        <v>0</v>
      </c>
      <c r="I94" s="209">
        <f t="shared" si="36"/>
        <v>0</v>
      </c>
      <c r="J94" s="209">
        <f t="shared" si="36"/>
        <v>0</v>
      </c>
      <c r="K94" s="209">
        <f t="shared" si="36"/>
        <v>0</v>
      </c>
      <c r="L94" s="209">
        <f t="shared" ref="L94:M94" si="37">SUM(L96:L110)</f>
        <v>0</v>
      </c>
      <c r="M94" s="209">
        <f t="shared" si="37"/>
        <v>0</v>
      </c>
      <c r="N94" s="209">
        <f t="shared" ref="N94:O94" si="38">SUM(N96:N110)</f>
        <v>0</v>
      </c>
      <c r="O94" s="209">
        <f t="shared" si="38"/>
        <v>0</v>
      </c>
    </row>
    <row r="95" spans="1:15" ht="3.75" customHeight="1" x14ac:dyDescent="0.2">
      <c r="A95" s="146"/>
      <c r="B95" s="152"/>
      <c r="C95" s="151"/>
      <c r="D95" s="151"/>
      <c r="E95" s="1"/>
      <c r="F95" s="178"/>
      <c r="G95" s="179"/>
      <c r="H95" s="180"/>
      <c r="I95" s="178"/>
      <c r="J95" s="178"/>
      <c r="K95" s="181"/>
      <c r="L95" s="181"/>
      <c r="M95" s="181"/>
      <c r="N95" s="181"/>
      <c r="O95" s="181"/>
    </row>
    <row r="96" spans="1:15" ht="15.2" customHeight="1" x14ac:dyDescent="0.2">
      <c r="A96" s="146" t="s">
        <v>579</v>
      </c>
      <c r="B96" s="152"/>
      <c r="C96" s="151" t="s">
        <v>305</v>
      </c>
      <c r="D96" s="162"/>
      <c r="E96" s="1" t="s">
        <v>647</v>
      </c>
      <c r="F96" s="24"/>
      <c r="G96" s="168"/>
      <c r="H96" s="169"/>
      <c r="I96" s="24"/>
      <c r="J96" s="24"/>
      <c r="K96" s="170"/>
      <c r="L96" s="170"/>
      <c r="M96" s="170"/>
      <c r="N96" s="170"/>
      <c r="O96" s="170"/>
    </row>
    <row r="97" spans="1:15" ht="15.2" customHeight="1" x14ac:dyDescent="0.2">
      <c r="A97" s="146" t="s">
        <v>745</v>
      </c>
      <c r="B97" s="152"/>
      <c r="C97" s="151" t="s">
        <v>306</v>
      </c>
      <c r="D97" s="163"/>
      <c r="E97" s="1" t="s">
        <v>647</v>
      </c>
      <c r="F97" s="24"/>
      <c r="G97" s="168"/>
      <c r="H97" s="169"/>
      <c r="I97" s="24"/>
      <c r="J97" s="24"/>
      <c r="K97" s="170"/>
      <c r="L97" s="170"/>
      <c r="M97" s="170"/>
      <c r="N97" s="170"/>
      <c r="O97" s="170"/>
    </row>
    <row r="98" spans="1:15" ht="15.2" customHeight="1" x14ac:dyDescent="0.2">
      <c r="A98" s="146" t="s">
        <v>746</v>
      </c>
      <c r="B98" s="152"/>
      <c r="C98" s="151" t="s">
        <v>306</v>
      </c>
      <c r="D98" s="163"/>
      <c r="E98" s="1" t="s">
        <v>647</v>
      </c>
      <c r="F98" s="24"/>
      <c r="G98" s="168"/>
      <c r="H98" s="169"/>
      <c r="I98" s="24"/>
      <c r="J98" s="24"/>
      <c r="K98" s="170"/>
      <c r="L98" s="170"/>
      <c r="M98" s="170"/>
      <c r="N98" s="170"/>
      <c r="O98" s="170"/>
    </row>
    <row r="99" spans="1:15" ht="15.2" customHeight="1" x14ac:dyDescent="0.2">
      <c r="A99" s="146" t="s">
        <v>580</v>
      </c>
      <c r="B99" s="152"/>
      <c r="C99" s="151" t="s">
        <v>307</v>
      </c>
      <c r="D99" s="163"/>
      <c r="E99" s="1" t="s">
        <v>647</v>
      </c>
      <c r="F99" s="24"/>
      <c r="G99" s="168"/>
      <c r="H99" s="169"/>
      <c r="I99" s="24"/>
      <c r="J99" s="24"/>
      <c r="K99" s="170"/>
      <c r="L99" s="170"/>
      <c r="M99" s="170"/>
      <c r="N99" s="170"/>
      <c r="O99" s="170"/>
    </row>
    <row r="100" spans="1:15" ht="15.2" customHeight="1" x14ac:dyDescent="0.2">
      <c r="A100" s="146" t="s">
        <v>581</v>
      </c>
      <c r="B100" s="152"/>
      <c r="C100" s="163"/>
      <c r="D100" s="163"/>
      <c r="E100" s="1" t="s">
        <v>647</v>
      </c>
      <c r="F100" s="24"/>
      <c r="G100" s="168"/>
      <c r="H100" s="169"/>
      <c r="I100" s="24"/>
      <c r="J100" s="24"/>
      <c r="K100" s="170"/>
      <c r="L100" s="170"/>
      <c r="M100" s="170"/>
      <c r="N100" s="170"/>
      <c r="O100" s="170"/>
    </row>
    <row r="101" spans="1:15" ht="15.2" customHeight="1" x14ac:dyDescent="0.2">
      <c r="A101" s="146" t="s">
        <v>582</v>
      </c>
      <c r="B101" s="152"/>
      <c r="C101" s="163"/>
      <c r="D101" s="163"/>
      <c r="E101" s="1" t="s">
        <v>647</v>
      </c>
      <c r="F101" s="24"/>
      <c r="G101" s="168"/>
      <c r="H101" s="169"/>
      <c r="I101" s="24"/>
      <c r="J101" s="24"/>
      <c r="K101" s="170"/>
      <c r="L101" s="170"/>
      <c r="M101" s="170"/>
      <c r="N101" s="170"/>
      <c r="O101" s="170"/>
    </row>
    <row r="102" spans="1:15" ht="15.2" customHeight="1" x14ac:dyDescent="0.2">
      <c r="A102" s="146" t="s">
        <v>788</v>
      </c>
      <c r="B102" s="152"/>
      <c r="C102" s="163"/>
      <c r="D102" s="163"/>
      <c r="E102" s="1" t="s">
        <v>647</v>
      </c>
      <c r="F102" s="24"/>
      <c r="G102" s="168"/>
      <c r="H102" s="169"/>
      <c r="I102" s="24"/>
      <c r="J102" s="24"/>
      <c r="K102" s="170"/>
      <c r="L102" s="170"/>
      <c r="M102" s="170"/>
      <c r="N102" s="170"/>
      <c r="O102" s="170"/>
    </row>
    <row r="103" spans="1:15" ht="15.2" customHeight="1" x14ac:dyDescent="0.2">
      <c r="A103" s="146" t="s">
        <v>789</v>
      </c>
      <c r="B103" s="152"/>
      <c r="C103" s="163"/>
      <c r="D103" s="163"/>
      <c r="E103" s="1" t="s">
        <v>647</v>
      </c>
      <c r="F103" s="24"/>
      <c r="G103" s="168"/>
      <c r="H103" s="169"/>
      <c r="I103" s="24"/>
      <c r="J103" s="24"/>
      <c r="K103" s="170"/>
      <c r="L103" s="170"/>
      <c r="M103" s="170"/>
      <c r="N103" s="170"/>
      <c r="O103" s="170"/>
    </row>
    <row r="104" spans="1:15" ht="15.2" customHeight="1" x14ac:dyDescent="0.2">
      <c r="A104" s="146" t="s">
        <v>790</v>
      </c>
      <c r="B104" s="152"/>
      <c r="C104" s="163"/>
      <c r="D104" s="163"/>
      <c r="E104" s="1" t="s">
        <v>647</v>
      </c>
      <c r="F104" s="24"/>
      <c r="G104" s="168"/>
      <c r="H104" s="169"/>
      <c r="I104" s="24"/>
      <c r="J104" s="24"/>
      <c r="K104" s="170"/>
      <c r="L104" s="170"/>
      <c r="M104" s="170"/>
      <c r="N104" s="170"/>
      <c r="O104" s="170"/>
    </row>
    <row r="105" spans="1:15" ht="15.2" customHeight="1" x14ac:dyDescent="0.2">
      <c r="A105" s="146" t="s">
        <v>791</v>
      </c>
      <c r="B105" s="152"/>
      <c r="C105" s="163"/>
      <c r="D105" s="163"/>
      <c r="E105" s="1" t="s">
        <v>647</v>
      </c>
      <c r="F105" s="24"/>
      <c r="G105" s="168"/>
      <c r="H105" s="169"/>
      <c r="I105" s="24"/>
      <c r="J105" s="24"/>
      <c r="K105" s="170"/>
      <c r="L105" s="170"/>
      <c r="M105" s="170"/>
      <c r="N105" s="170"/>
      <c r="O105" s="170"/>
    </row>
    <row r="106" spans="1:15" ht="15.2" customHeight="1" x14ac:dyDescent="0.2">
      <c r="A106" s="146" t="s">
        <v>792</v>
      </c>
      <c r="B106" s="152"/>
      <c r="C106" s="163"/>
      <c r="D106" s="163"/>
      <c r="E106" s="1" t="s">
        <v>647</v>
      </c>
      <c r="F106" s="24"/>
      <c r="G106" s="168"/>
      <c r="H106" s="169"/>
      <c r="I106" s="24"/>
      <c r="J106" s="24"/>
      <c r="K106" s="170"/>
      <c r="L106" s="170"/>
      <c r="M106" s="170"/>
      <c r="N106" s="170"/>
      <c r="O106" s="170"/>
    </row>
    <row r="107" spans="1:15" ht="15.2" customHeight="1" x14ac:dyDescent="0.2">
      <c r="A107" s="146" t="s">
        <v>793</v>
      </c>
      <c r="B107" s="152"/>
      <c r="C107" s="163"/>
      <c r="D107" s="163"/>
      <c r="E107" s="1" t="s">
        <v>647</v>
      </c>
      <c r="F107" s="24"/>
      <c r="G107" s="168"/>
      <c r="H107" s="169"/>
      <c r="I107" s="24"/>
      <c r="J107" s="24"/>
      <c r="K107" s="170"/>
      <c r="L107" s="170"/>
      <c r="M107" s="170"/>
      <c r="N107" s="170"/>
      <c r="O107" s="170"/>
    </row>
    <row r="108" spans="1:15" ht="15.2" customHeight="1" x14ac:dyDescent="0.2">
      <c r="A108" s="146" t="s">
        <v>794</v>
      </c>
      <c r="B108" s="143"/>
      <c r="C108" s="163"/>
      <c r="D108" s="163"/>
      <c r="E108" s="1" t="s">
        <v>647</v>
      </c>
      <c r="F108" s="24"/>
      <c r="G108" s="168"/>
      <c r="H108" s="169"/>
      <c r="I108" s="24"/>
      <c r="J108" s="24"/>
      <c r="K108" s="170"/>
      <c r="L108" s="170"/>
      <c r="M108" s="170"/>
      <c r="N108" s="170"/>
      <c r="O108" s="170"/>
    </row>
    <row r="109" spans="1:15" ht="15.2" customHeight="1" x14ac:dyDescent="0.2">
      <c r="A109" s="146" t="s">
        <v>795</v>
      </c>
      <c r="B109" s="152"/>
      <c r="C109" s="163"/>
      <c r="D109" s="163"/>
      <c r="E109" s="1" t="s">
        <v>647</v>
      </c>
      <c r="F109" s="24"/>
      <c r="G109" s="168"/>
      <c r="H109" s="169"/>
      <c r="I109" s="24"/>
      <c r="J109" s="24"/>
      <c r="K109" s="170"/>
      <c r="L109" s="170"/>
      <c r="M109" s="170"/>
      <c r="N109" s="170"/>
      <c r="O109" s="170"/>
    </row>
    <row r="110" spans="1:15" ht="15.2" customHeight="1" thickBot="1" x14ac:dyDescent="0.25">
      <c r="A110" s="146" t="s">
        <v>796</v>
      </c>
      <c r="B110" s="152"/>
      <c r="C110" s="163"/>
      <c r="D110" s="163"/>
      <c r="E110" s="1" t="s">
        <v>647</v>
      </c>
      <c r="F110" s="182"/>
      <c r="G110" s="183"/>
      <c r="H110" s="184"/>
      <c r="I110" s="182"/>
      <c r="J110" s="182"/>
      <c r="K110" s="185"/>
      <c r="L110" s="185"/>
      <c r="M110" s="185"/>
      <c r="N110" s="185"/>
      <c r="O110" s="185"/>
    </row>
    <row r="111" spans="1:15" ht="27.95" customHeight="1" thickBot="1" x14ac:dyDescent="0.3">
      <c r="A111" s="10"/>
      <c r="D111" s="19" t="s">
        <v>308</v>
      </c>
      <c r="E111" s="1" t="s">
        <v>647</v>
      </c>
      <c r="F111" s="186">
        <f>F82+F83+F94</f>
        <v>0</v>
      </c>
      <c r="G111" s="207">
        <f t="shared" ref="G111:K111" si="39">G82+G83+G94</f>
        <v>0</v>
      </c>
      <c r="H111" s="201">
        <f t="shared" si="39"/>
        <v>0</v>
      </c>
      <c r="I111" s="189">
        <f t="shared" si="39"/>
        <v>0</v>
      </c>
      <c r="J111" s="189">
        <f t="shared" si="39"/>
        <v>0</v>
      </c>
      <c r="K111" s="189">
        <f t="shared" si="39"/>
        <v>0</v>
      </c>
      <c r="L111" s="189">
        <f t="shared" ref="L111:M111" si="40">L82+L83+L94</f>
        <v>0</v>
      </c>
      <c r="M111" s="189">
        <f t="shared" si="40"/>
        <v>0</v>
      </c>
      <c r="N111" s="189">
        <f t="shared" ref="N111:O111" si="41">N82+N83+N94</f>
        <v>0</v>
      </c>
      <c r="O111" s="189">
        <f t="shared" si="41"/>
        <v>0</v>
      </c>
    </row>
    <row r="112" spans="1:15" ht="15.2" customHeight="1" x14ac:dyDescent="0.25">
      <c r="A112" s="10"/>
      <c r="E112" s="1"/>
      <c r="F112" s="25"/>
    </row>
    <row r="113" spans="1:5" ht="15.2" customHeight="1" x14ac:dyDescent="0.25">
      <c r="A113" s="10"/>
      <c r="E113" s="1"/>
    </row>
    <row r="114" spans="1:5" ht="15.2" customHeight="1" x14ac:dyDescent="0.25"/>
    <row r="115" spans="1:5" ht="15.2" customHeight="1" x14ac:dyDescent="0.25"/>
  </sheetData>
  <sheetProtection algorithmName="SHA-512" hashValue="EEUPz48KyAaiidxCMVLwDasxFvH3KrgK5ZNvVVTtCXfZ/4RQVACnR/8tUYEdKz28tpYnczaCVPBB+tK1S1joKg==" saltValue="1J6Che3dzZ9EVfqKrNztWQ==" spinCount="100000" sheet="1" selectLockedCells="1"/>
  <mergeCells count="57">
    <mergeCell ref="N2:N3"/>
    <mergeCell ref="O2:O3"/>
    <mergeCell ref="N40:N41"/>
    <mergeCell ref="O40:O41"/>
    <mergeCell ref="N80:N81"/>
    <mergeCell ref="O80:O81"/>
    <mergeCell ref="L2:L3"/>
    <mergeCell ref="M2:M3"/>
    <mergeCell ref="L40:L41"/>
    <mergeCell ref="M40:M41"/>
    <mergeCell ref="L80:L81"/>
    <mergeCell ref="M80:M81"/>
    <mergeCell ref="G80:H80"/>
    <mergeCell ref="I80:I81"/>
    <mergeCell ref="G40:H40"/>
    <mergeCell ref="I40:I41"/>
    <mergeCell ref="G2:H2"/>
    <mergeCell ref="I2:I3"/>
    <mergeCell ref="J2:J3"/>
    <mergeCell ref="K2:K3"/>
    <mergeCell ref="J80:J81"/>
    <mergeCell ref="K80:K81"/>
    <mergeCell ref="J40:J41"/>
    <mergeCell ref="K40:K41"/>
    <mergeCell ref="C6:D6"/>
    <mergeCell ref="C7:D7"/>
    <mergeCell ref="C8:D8"/>
    <mergeCell ref="C9:D9"/>
    <mergeCell ref="C21:D21"/>
    <mergeCell ref="C10:D10"/>
    <mergeCell ref="C11:D11"/>
    <mergeCell ref="C12:D12"/>
    <mergeCell ref="C16:D16"/>
    <mergeCell ref="C17:D17"/>
    <mergeCell ref="C18:D18"/>
    <mergeCell ref="C19:D19"/>
    <mergeCell ref="C20:D20"/>
    <mergeCell ref="C32:D32"/>
    <mergeCell ref="C22:D22"/>
    <mergeCell ref="C23:D23"/>
    <mergeCell ref="C28:D28"/>
    <mergeCell ref="C29:D29"/>
    <mergeCell ref="C30:D30"/>
    <mergeCell ref="C31:D31"/>
    <mergeCell ref="C24:D24"/>
    <mergeCell ref="C36:D36"/>
    <mergeCell ref="C45:D45"/>
    <mergeCell ref="C46:D46"/>
    <mergeCell ref="C47:D47"/>
    <mergeCell ref="C33:D33"/>
    <mergeCell ref="C34:D34"/>
    <mergeCell ref="C35:D35"/>
    <mergeCell ref="C55:D55"/>
    <mergeCell ref="C48:D48"/>
    <mergeCell ref="C49:D49"/>
    <mergeCell ref="C50:D50"/>
    <mergeCell ref="C54:D54"/>
  </mergeCells>
  <phoneticPr fontId="0" type="noConversion"/>
  <printOptions horizontalCentered="1" verticalCentered="1"/>
  <pageMargins left="0.27559055118110237" right="0.47244094488188981" top="0.26" bottom="0.46" header="0.18" footer="0.17"/>
  <pageSetup paperSize="9" scale="54" firstPageNumber="3" fitToHeight="0" orientation="landscape" useFirstPageNumber="1" horizontalDpi="300" verticalDpi="300" r:id="rId1"/>
  <headerFooter alignWithMargins="0">
    <oddHeader>&amp;L&amp;G&amp;C&amp;8K025-V01-12</oddHeader>
    <oddFooter>&amp;L&amp;8Passatge de la Banca, 1-3
08002 Barcelona
ajuts.icec@gencat.cat&amp;R&amp;P</oddFooter>
  </headerFooter>
  <rowBreaks count="2" manualBreakCount="2">
    <brk id="39" max="16383" man="1"/>
    <brk id="79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5">
    <pageSetUpPr fitToPage="1"/>
  </sheetPr>
  <dimension ref="A1:O196"/>
  <sheetViews>
    <sheetView topLeftCell="A4" zoomScale="85" zoomScaleNormal="85" workbookViewId="0">
      <selection activeCell="F35" sqref="F35"/>
    </sheetView>
  </sheetViews>
  <sheetFormatPr defaultColWidth="11.42578125" defaultRowHeight="12.75" x14ac:dyDescent="0.2"/>
  <cols>
    <col min="1" max="1" width="6.85546875" style="6" customWidth="1"/>
    <col min="2" max="2" width="3.7109375" style="6" customWidth="1"/>
    <col min="3" max="3" width="26.42578125" style="6" customWidth="1"/>
    <col min="4" max="4" width="34.28515625" style="6" customWidth="1"/>
    <col min="5" max="5" width="2.7109375" style="6" customWidth="1"/>
    <col min="6" max="6" width="20.7109375" style="20" customWidth="1"/>
    <col min="7" max="9" width="15.7109375" style="20" customWidth="1"/>
    <col min="10" max="12" width="20.7109375" style="20" customWidth="1"/>
    <col min="13" max="14" width="20.7109375" style="20" hidden="1" customWidth="1"/>
    <col min="15" max="15" width="20.7109375" style="20" customWidth="1"/>
    <col min="16" max="16384" width="11.42578125" style="6"/>
  </cols>
  <sheetData>
    <row r="1" spans="1:15" ht="15.2" customHeight="1" thickBot="1" x14ac:dyDescent="0.25">
      <c r="A1" s="2"/>
      <c r="B1" s="3"/>
      <c r="C1" s="4"/>
      <c r="D1" s="5"/>
      <c r="E1" s="1"/>
    </row>
    <row r="2" spans="1:15" ht="23.25" customHeight="1" thickBot="1" x14ac:dyDescent="0.3">
      <c r="A2" s="2"/>
      <c r="B2" s="3"/>
      <c r="C2" s="4"/>
      <c r="D2" s="18" t="s">
        <v>969</v>
      </c>
      <c r="E2" s="1"/>
      <c r="F2" s="21" t="s">
        <v>641</v>
      </c>
      <c r="G2" s="440" t="s">
        <v>642</v>
      </c>
      <c r="H2" s="437"/>
      <c r="I2" s="438" t="s">
        <v>643</v>
      </c>
      <c r="J2" s="419" t="str">
        <f>"Coproductora "&amp;
Resum!E2</f>
        <v>Coproductora 0</v>
      </c>
      <c r="K2" s="419" t="str">
        <f>"Coproductora "&amp;
Resum!F2</f>
        <v>Coproductora 0</v>
      </c>
      <c r="L2" s="419" t="str">
        <f>"Coproductora "&amp;
Resum!G2</f>
        <v>Coproductora 0</v>
      </c>
      <c r="M2" s="419" t="str">
        <f>"Coproductora "&amp;
Resum!H2</f>
        <v>Coproductora 0</v>
      </c>
      <c r="N2" s="419" t="str">
        <f>"Coproductora "&amp;
Resum!I2</f>
        <v>Coproductora 0</v>
      </c>
      <c r="O2" s="419" t="s">
        <v>1038</v>
      </c>
    </row>
    <row r="3" spans="1:15" ht="15.2" customHeight="1" thickBot="1" x14ac:dyDescent="0.3">
      <c r="A3" s="10" t="s">
        <v>415</v>
      </c>
      <c r="B3" s="11"/>
      <c r="C3" s="12"/>
      <c r="D3" s="12"/>
      <c r="E3" s="1"/>
      <c r="F3" s="22" t="s">
        <v>644</v>
      </c>
      <c r="G3" s="23" t="s">
        <v>508</v>
      </c>
      <c r="H3" s="22" t="s">
        <v>509</v>
      </c>
      <c r="I3" s="439"/>
      <c r="J3" s="420"/>
      <c r="K3" s="420"/>
      <c r="L3" s="420"/>
      <c r="M3" s="420"/>
      <c r="N3" s="420"/>
      <c r="O3" s="420"/>
    </row>
    <row r="4" spans="1:15" ht="14.25" customHeight="1" x14ac:dyDescent="0.25">
      <c r="A4" s="28"/>
      <c r="B4" s="71" t="s">
        <v>583</v>
      </c>
      <c r="C4" s="73" t="s">
        <v>70</v>
      </c>
      <c r="D4" s="11"/>
      <c r="E4" s="1"/>
      <c r="F4" s="209">
        <f>SUM(F6:F14)</f>
        <v>0</v>
      </c>
      <c r="G4" s="210">
        <f t="shared" ref="G4:K4" si="0">SUM(G6:G14)</f>
        <v>0</v>
      </c>
      <c r="H4" s="211">
        <f>SUM(H6:H14)</f>
        <v>0</v>
      </c>
      <c r="I4" s="209">
        <f t="shared" si="0"/>
        <v>0</v>
      </c>
      <c r="J4" s="209">
        <f t="shared" si="0"/>
        <v>0</v>
      </c>
      <c r="K4" s="209">
        <f t="shared" si="0"/>
        <v>0</v>
      </c>
      <c r="L4" s="209">
        <f t="shared" ref="L4:M4" si="1">SUM(L6:L14)</f>
        <v>0</v>
      </c>
      <c r="M4" s="209">
        <f t="shared" si="1"/>
        <v>0</v>
      </c>
      <c r="N4" s="209">
        <f t="shared" ref="N4:O4" si="2">SUM(N6:N14)</f>
        <v>0</v>
      </c>
      <c r="O4" s="209">
        <f t="shared" si="2"/>
        <v>0</v>
      </c>
    </row>
    <row r="5" spans="1:15" ht="5.25" customHeight="1" x14ac:dyDescent="0.25">
      <c r="A5" s="10"/>
      <c r="B5" s="14"/>
      <c r="C5" s="12"/>
      <c r="D5" s="12"/>
      <c r="E5" s="1"/>
      <c r="F5" s="212"/>
      <c r="G5" s="213"/>
      <c r="H5" s="214"/>
      <c r="I5" s="212"/>
      <c r="J5" s="212"/>
      <c r="K5" s="212"/>
      <c r="L5" s="212"/>
      <c r="M5" s="212"/>
      <c r="N5" s="212"/>
      <c r="O5" s="212"/>
    </row>
    <row r="6" spans="1:15" ht="15.2" customHeight="1" x14ac:dyDescent="0.2">
      <c r="A6" s="146" t="s">
        <v>584</v>
      </c>
      <c r="B6" s="147"/>
      <c r="C6" s="146" t="s">
        <v>309</v>
      </c>
      <c r="D6" s="160"/>
      <c r="E6" s="1" t="s">
        <v>647</v>
      </c>
      <c r="F6" s="24"/>
      <c r="G6" s="215"/>
      <c r="H6" s="216"/>
      <c r="I6" s="24"/>
      <c r="J6" s="24"/>
      <c r="K6" s="24"/>
      <c r="L6" s="24"/>
      <c r="M6" s="24"/>
      <c r="N6" s="24"/>
      <c r="O6" s="24"/>
    </row>
    <row r="7" spans="1:15" ht="15.2" customHeight="1" x14ac:dyDescent="0.2">
      <c r="A7" s="146" t="s">
        <v>585</v>
      </c>
      <c r="B7" s="147"/>
      <c r="C7" s="146" t="s">
        <v>310</v>
      </c>
      <c r="D7" s="161"/>
      <c r="E7" s="1" t="s">
        <v>647</v>
      </c>
      <c r="F7" s="24"/>
      <c r="G7" s="215"/>
      <c r="H7" s="216"/>
      <c r="I7" s="24"/>
      <c r="J7" s="24"/>
      <c r="K7" s="24"/>
      <c r="L7" s="24"/>
      <c r="M7" s="24"/>
      <c r="N7" s="24"/>
      <c r="O7" s="24"/>
    </row>
    <row r="8" spans="1:15" ht="15.2" customHeight="1" x14ac:dyDescent="0.2">
      <c r="A8" s="146" t="s">
        <v>586</v>
      </c>
      <c r="B8" s="147"/>
      <c r="C8" s="146" t="s">
        <v>311</v>
      </c>
      <c r="D8" s="161"/>
      <c r="E8" s="1" t="s">
        <v>647</v>
      </c>
      <c r="F8" s="24"/>
      <c r="G8" s="215"/>
      <c r="H8" s="216"/>
      <c r="I8" s="24"/>
      <c r="J8" s="24"/>
      <c r="K8" s="24"/>
      <c r="L8" s="24"/>
      <c r="M8" s="24"/>
      <c r="N8" s="24"/>
      <c r="O8" s="24"/>
    </row>
    <row r="9" spans="1:15" ht="15.2" customHeight="1" x14ac:dyDescent="0.2">
      <c r="A9" s="146" t="s">
        <v>587</v>
      </c>
      <c r="B9" s="147"/>
      <c r="C9" s="146" t="s">
        <v>312</v>
      </c>
      <c r="D9" s="161"/>
      <c r="E9" s="1" t="s">
        <v>647</v>
      </c>
      <c r="F9" s="24"/>
      <c r="G9" s="215"/>
      <c r="H9" s="216"/>
      <c r="I9" s="24"/>
      <c r="J9" s="24"/>
      <c r="K9" s="24"/>
      <c r="L9" s="24"/>
      <c r="M9" s="24"/>
      <c r="N9" s="24"/>
      <c r="O9" s="24"/>
    </row>
    <row r="10" spans="1:15" ht="15.2" customHeight="1" x14ac:dyDescent="0.2">
      <c r="A10" s="146" t="s">
        <v>588</v>
      </c>
      <c r="B10" s="147"/>
      <c r="C10" s="146" t="s">
        <v>313</v>
      </c>
      <c r="D10" s="161"/>
      <c r="E10" s="1" t="s">
        <v>647</v>
      </c>
      <c r="F10" s="24"/>
      <c r="G10" s="215"/>
      <c r="H10" s="216"/>
      <c r="I10" s="24"/>
      <c r="J10" s="24"/>
      <c r="K10" s="24"/>
      <c r="L10" s="24"/>
      <c r="M10" s="24"/>
      <c r="N10" s="24"/>
      <c r="O10" s="24"/>
    </row>
    <row r="11" spans="1:15" ht="15.2" customHeight="1" x14ac:dyDescent="0.2">
      <c r="A11" s="146" t="s">
        <v>589</v>
      </c>
      <c r="B11" s="147"/>
      <c r="C11" s="146" t="s">
        <v>314</v>
      </c>
      <c r="D11" s="161"/>
      <c r="E11" s="1" t="s">
        <v>647</v>
      </c>
      <c r="F11" s="24"/>
      <c r="G11" s="215"/>
      <c r="H11" s="216"/>
      <c r="I11" s="24"/>
      <c r="J11" s="24"/>
      <c r="K11" s="24"/>
      <c r="L11" s="24"/>
      <c r="M11" s="24"/>
      <c r="N11" s="24"/>
      <c r="O11" s="24"/>
    </row>
    <row r="12" spans="1:15" ht="13.5" customHeight="1" x14ac:dyDescent="0.2">
      <c r="A12" s="146" t="s">
        <v>797</v>
      </c>
      <c r="B12" s="147"/>
      <c r="C12" s="161"/>
      <c r="D12" s="161"/>
      <c r="E12" s="1" t="s">
        <v>647</v>
      </c>
      <c r="F12" s="24"/>
      <c r="G12" s="215"/>
      <c r="H12" s="216"/>
      <c r="I12" s="24"/>
      <c r="J12" s="24"/>
      <c r="K12" s="24"/>
      <c r="L12" s="24"/>
      <c r="M12" s="24"/>
      <c r="N12" s="24"/>
      <c r="O12" s="24"/>
    </row>
    <row r="13" spans="1:15" ht="13.5" customHeight="1" x14ac:dyDescent="0.2">
      <c r="A13" s="146" t="s">
        <v>798</v>
      </c>
      <c r="B13" s="147"/>
      <c r="C13" s="161"/>
      <c r="D13" s="161"/>
      <c r="E13" s="1" t="s">
        <v>647</v>
      </c>
      <c r="F13" s="24"/>
      <c r="G13" s="215"/>
      <c r="H13" s="216"/>
      <c r="I13" s="24"/>
      <c r="J13" s="24"/>
      <c r="K13" s="24"/>
      <c r="L13" s="24"/>
      <c r="M13" s="24"/>
      <c r="N13" s="24"/>
      <c r="O13" s="24"/>
    </row>
    <row r="14" spans="1:15" ht="15.75" customHeight="1" x14ac:dyDescent="0.2">
      <c r="A14" s="146" t="s">
        <v>799</v>
      </c>
      <c r="B14" s="147"/>
      <c r="C14" s="161"/>
      <c r="D14" s="161"/>
      <c r="E14" s="1" t="s">
        <v>647</v>
      </c>
      <c r="F14" s="217"/>
      <c r="G14" s="218"/>
      <c r="H14" s="219"/>
      <c r="I14" s="217"/>
      <c r="J14" s="217"/>
      <c r="K14" s="217"/>
      <c r="L14" s="217"/>
      <c r="M14" s="217"/>
      <c r="N14" s="217"/>
      <c r="O14" s="217"/>
    </row>
    <row r="15" spans="1:15" ht="15.75" customHeight="1" x14ac:dyDescent="0.25">
      <c r="A15" s="51"/>
      <c r="B15" s="58"/>
      <c r="C15" s="87"/>
      <c r="D15" s="88"/>
      <c r="E15" s="54"/>
      <c r="F15" s="130"/>
      <c r="G15" s="220"/>
      <c r="H15" s="221"/>
      <c r="I15" s="130"/>
      <c r="J15" s="130"/>
      <c r="K15" s="130"/>
      <c r="L15" s="130"/>
      <c r="M15" s="130"/>
      <c r="N15" s="130"/>
      <c r="O15" s="130"/>
    </row>
    <row r="16" spans="1:15" ht="15.2" customHeight="1" x14ac:dyDescent="0.25">
      <c r="A16" s="10"/>
      <c r="B16" s="71" t="s">
        <v>631</v>
      </c>
      <c r="C16" s="73" t="s">
        <v>596</v>
      </c>
      <c r="D16" s="11"/>
      <c r="E16" s="1"/>
      <c r="F16" s="209">
        <f>SUM(F18:F39)</f>
        <v>0</v>
      </c>
      <c r="G16" s="210">
        <f>SUM(G18:G39)</f>
        <v>0</v>
      </c>
      <c r="H16" s="211">
        <f>SUM(H18:H39)</f>
        <v>0</v>
      </c>
      <c r="I16" s="209">
        <f t="shared" ref="I16:O16" si="3">SUM(I18:I39)</f>
        <v>0</v>
      </c>
      <c r="J16" s="209">
        <f t="shared" si="3"/>
        <v>0</v>
      </c>
      <c r="K16" s="209">
        <f t="shared" si="3"/>
        <v>0</v>
      </c>
      <c r="L16" s="209">
        <f t="shared" si="3"/>
        <v>0</v>
      </c>
      <c r="M16" s="209">
        <f t="shared" si="3"/>
        <v>0</v>
      </c>
      <c r="N16" s="209">
        <f t="shared" si="3"/>
        <v>0</v>
      </c>
      <c r="O16" s="209">
        <f t="shared" si="3"/>
        <v>0</v>
      </c>
    </row>
    <row r="17" spans="1:15" ht="6" customHeight="1" x14ac:dyDescent="0.25">
      <c r="A17" s="10"/>
      <c r="B17" s="11"/>
      <c r="C17" s="12"/>
      <c r="D17" s="12"/>
      <c r="E17" s="1"/>
      <c r="F17" s="178"/>
      <c r="G17" s="222"/>
      <c r="H17" s="223"/>
      <c r="I17" s="178"/>
      <c r="J17" s="178"/>
      <c r="K17" s="178"/>
      <c r="L17" s="178"/>
      <c r="M17" s="178"/>
      <c r="N17" s="178"/>
      <c r="O17" s="178"/>
    </row>
    <row r="18" spans="1:15" ht="15.2" customHeight="1" x14ac:dyDescent="0.2">
      <c r="A18" s="146" t="s">
        <v>632</v>
      </c>
      <c r="B18" s="147"/>
      <c r="C18" s="146" t="s">
        <v>315</v>
      </c>
      <c r="D18" s="160"/>
      <c r="E18" s="1" t="s">
        <v>647</v>
      </c>
      <c r="F18" s="24"/>
      <c r="G18" s="215"/>
      <c r="H18" s="216"/>
      <c r="I18" s="24"/>
      <c r="J18" s="24"/>
      <c r="K18" s="24"/>
      <c r="L18" s="24"/>
      <c r="M18" s="24"/>
      <c r="N18" s="24"/>
      <c r="O18" s="24"/>
    </row>
    <row r="19" spans="1:15" ht="15.2" customHeight="1" x14ac:dyDescent="0.2">
      <c r="A19" s="146" t="s">
        <v>633</v>
      </c>
      <c r="B19" s="146"/>
      <c r="C19" s="146" t="s">
        <v>316</v>
      </c>
      <c r="D19" s="161"/>
      <c r="E19" s="1" t="s">
        <v>647</v>
      </c>
      <c r="F19" s="24"/>
      <c r="G19" s="215"/>
      <c r="H19" s="224"/>
      <c r="I19" s="24"/>
      <c r="J19" s="182"/>
      <c r="K19" s="182"/>
      <c r="L19" s="182"/>
      <c r="M19" s="182"/>
      <c r="N19" s="182"/>
      <c r="O19" s="182"/>
    </row>
    <row r="20" spans="1:15" ht="15.2" customHeight="1" x14ac:dyDescent="0.2">
      <c r="A20" s="146" t="s">
        <v>634</v>
      </c>
      <c r="B20" s="147"/>
      <c r="C20" s="146" t="s">
        <v>317</v>
      </c>
      <c r="D20" s="161"/>
      <c r="E20" s="1" t="s">
        <v>647</v>
      </c>
      <c r="F20" s="24"/>
      <c r="G20" s="215"/>
      <c r="H20" s="216"/>
      <c r="I20" s="24"/>
      <c r="J20" s="24"/>
      <c r="K20" s="24"/>
      <c r="L20" s="24"/>
      <c r="M20" s="24"/>
      <c r="N20" s="24"/>
      <c r="O20" s="24"/>
    </row>
    <row r="21" spans="1:15" ht="15.2" customHeight="1" x14ac:dyDescent="0.2">
      <c r="A21" s="146" t="s">
        <v>635</v>
      </c>
      <c r="B21" s="147"/>
      <c r="C21" s="146" t="s">
        <v>318</v>
      </c>
      <c r="D21" s="161"/>
      <c r="E21" s="1" t="s">
        <v>647</v>
      </c>
      <c r="F21" s="24"/>
      <c r="G21" s="215"/>
      <c r="H21" s="216"/>
      <c r="I21" s="24"/>
      <c r="J21" s="24"/>
      <c r="K21" s="24"/>
      <c r="L21" s="24"/>
      <c r="M21" s="24"/>
      <c r="N21" s="24"/>
      <c r="O21" s="24"/>
    </row>
    <row r="22" spans="1:15" ht="15.2" customHeight="1" x14ac:dyDescent="0.2">
      <c r="A22" s="146" t="s">
        <v>636</v>
      </c>
      <c r="B22" s="147"/>
      <c r="C22" s="146" t="s">
        <v>319</v>
      </c>
      <c r="D22" s="161"/>
      <c r="E22" s="1" t="s">
        <v>647</v>
      </c>
      <c r="F22" s="24"/>
      <c r="G22" s="215"/>
      <c r="H22" s="216"/>
      <c r="I22" s="24"/>
      <c r="J22" s="24"/>
      <c r="K22" s="24"/>
      <c r="L22" s="24"/>
      <c r="M22" s="24"/>
      <c r="N22" s="24"/>
      <c r="O22" s="24"/>
    </row>
    <row r="23" spans="1:15" ht="15.2" customHeight="1" x14ac:dyDescent="0.2">
      <c r="A23" s="146" t="s">
        <v>637</v>
      </c>
      <c r="B23" s="147"/>
      <c r="C23" s="146" t="s">
        <v>320</v>
      </c>
      <c r="D23" s="161"/>
      <c r="E23" s="1" t="s">
        <v>647</v>
      </c>
      <c r="F23" s="24"/>
      <c r="G23" s="215"/>
      <c r="H23" s="216"/>
      <c r="I23" s="24"/>
      <c r="J23" s="24"/>
      <c r="K23" s="24"/>
      <c r="L23" s="24"/>
      <c r="M23" s="24"/>
      <c r="N23" s="24"/>
      <c r="O23" s="24"/>
    </row>
    <row r="24" spans="1:15" ht="15.2" customHeight="1" x14ac:dyDescent="0.2">
      <c r="A24" s="146" t="s">
        <v>638</v>
      </c>
      <c r="B24" s="147"/>
      <c r="C24" s="146" t="s">
        <v>321</v>
      </c>
      <c r="D24" s="161"/>
      <c r="E24" s="1" t="s">
        <v>647</v>
      </c>
      <c r="F24" s="24"/>
      <c r="G24" s="215"/>
      <c r="H24" s="216"/>
      <c r="I24" s="24"/>
      <c r="J24" s="24"/>
      <c r="K24" s="24"/>
      <c r="L24" s="24"/>
      <c r="M24" s="24"/>
      <c r="N24" s="24"/>
      <c r="O24" s="24"/>
    </row>
    <row r="25" spans="1:15" ht="15.2" customHeight="1" x14ac:dyDescent="0.2">
      <c r="A25" s="146" t="s">
        <v>639</v>
      </c>
      <c r="B25" s="147"/>
      <c r="C25" s="146" t="s">
        <v>322</v>
      </c>
      <c r="D25" s="161"/>
      <c r="E25" s="1" t="s">
        <v>647</v>
      </c>
      <c r="F25" s="24"/>
      <c r="G25" s="215"/>
      <c r="H25" s="216"/>
      <c r="I25" s="24"/>
      <c r="J25" s="24"/>
      <c r="K25" s="24"/>
      <c r="L25" s="24"/>
      <c r="M25" s="24"/>
      <c r="N25" s="24"/>
      <c r="O25" s="24"/>
    </row>
    <row r="26" spans="1:15" ht="15.2" customHeight="1" x14ac:dyDescent="0.2">
      <c r="A26" s="146" t="s">
        <v>61</v>
      </c>
      <c r="B26" s="147"/>
      <c r="C26" s="146" t="s">
        <v>323</v>
      </c>
      <c r="D26" s="161"/>
      <c r="E26" s="1" t="s">
        <v>647</v>
      </c>
      <c r="F26" s="24"/>
      <c r="G26" s="215"/>
      <c r="H26" s="216"/>
      <c r="I26" s="24"/>
      <c r="J26" s="24"/>
      <c r="K26" s="24"/>
      <c r="L26" s="24"/>
      <c r="M26" s="24"/>
      <c r="N26" s="24"/>
      <c r="O26" s="24"/>
    </row>
    <row r="27" spans="1:15" ht="15.2" customHeight="1" x14ac:dyDescent="0.2">
      <c r="A27" s="146" t="s">
        <v>800</v>
      </c>
      <c r="B27" s="147"/>
      <c r="C27" s="146" t="s">
        <v>324</v>
      </c>
      <c r="D27" s="161"/>
      <c r="E27" s="1" t="s">
        <v>647</v>
      </c>
      <c r="F27" s="24"/>
      <c r="G27" s="215"/>
      <c r="H27" s="216"/>
      <c r="I27" s="24"/>
      <c r="J27" s="24"/>
      <c r="K27" s="24"/>
      <c r="L27" s="24"/>
      <c r="M27" s="24"/>
      <c r="N27" s="24"/>
      <c r="O27" s="24"/>
    </row>
    <row r="28" spans="1:15" ht="15.2" customHeight="1" x14ac:dyDescent="0.2">
      <c r="A28" s="146" t="s">
        <v>801</v>
      </c>
      <c r="B28" s="147"/>
      <c r="C28" s="146" t="s">
        <v>325</v>
      </c>
      <c r="D28" s="161"/>
      <c r="E28" s="1" t="s">
        <v>647</v>
      </c>
      <c r="F28" s="24"/>
      <c r="G28" s="215"/>
      <c r="H28" s="216"/>
      <c r="I28" s="24"/>
      <c r="J28" s="24"/>
      <c r="K28" s="24"/>
      <c r="L28" s="24"/>
      <c r="M28" s="24"/>
      <c r="N28" s="24"/>
      <c r="O28" s="24"/>
    </row>
    <row r="29" spans="1:15" ht="15.2" customHeight="1" x14ac:dyDescent="0.2">
      <c r="A29" s="146" t="s">
        <v>802</v>
      </c>
      <c r="B29" s="147"/>
      <c r="C29" s="146" t="s">
        <v>326</v>
      </c>
      <c r="D29" s="161"/>
      <c r="E29" s="1" t="s">
        <v>647</v>
      </c>
      <c r="F29" s="24"/>
      <c r="G29" s="215"/>
      <c r="H29" s="216"/>
      <c r="I29" s="24"/>
      <c r="J29" s="24"/>
      <c r="K29" s="24"/>
      <c r="L29" s="24"/>
      <c r="M29" s="24"/>
      <c r="N29" s="24"/>
      <c r="O29" s="24"/>
    </row>
    <row r="30" spans="1:15" ht="15.2" customHeight="1" x14ac:dyDescent="0.2">
      <c r="A30" s="146" t="s">
        <v>803</v>
      </c>
      <c r="B30" s="147"/>
      <c r="C30" s="146" t="s">
        <v>327</v>
      </c>
      <c r="D30" s="161"/>
      <c r="E30" s="1" t="s">
        <v>647</v>
      </c>
      <c r="F30" s="24"/>
      <c r="G30" s="215"/>
      <c r="H30" s="216"/>
      <c r="I30" s="24"/>
      <c r="J30" s="24"/>
      <c r="K30" s="24"/>
      <c r="L30" s="24"/>
      <c r="M30" s="24"/>
      <c r="N30" s="24"/>
      <c r="O30" s="24"/>
    </row>
    <row r="31" spans="1:15" ht="15.2" customHeight="1" x14ac:dyDescent="0.2">
      <c r="A31" s="146" t="s">
        <v>804</v>
      </c>
      <c r="B31" s="147"/>
      <c r="C31" s="146" t="s">
        <v>328</v>
      </c>
      <c r="D31" s="161"/>
      <c r="E31" s="1" t="s">
        <v>647</v>
      </c>
      <c r="F31" s="24"/>
      <c r="G31" s="215"/>
      <c r="H31" s="216"/>
      <c r="I31" s="24"/>
      <c r="J31" s="24"/>
      <c r="K31" s="24"/>
      <c r="L31" s="24"/>
      <c r="M31" s="24"/>
      <c r="N31" s="24"/>
      <c r="O31" s="24"/>
    </row>
    <row r="32" spans="1:15" ht="15.2" customHeight="1" x14ac:dyDescent="0.2">
      <c r="A32" s="146" t="s">
        <v>805</v>
      </c>
      <c r="B32" s="146"/>
      <c r="C32" s="146" t="s">
        <v>329</v>
      </c>
      <c r="D32" s="161"/>
      <c r="E32" s="1" t="s">
        <v>647</v>
      </c>
      <c r="F32" s="24"/>
      <c r="G32" s="215"/>
      <c r="H32" s="216"/>
      <c r="I32" s="24"/>
      <c r="J32" s="24"/>
      <c r="K32" s="24"/>
      <c r="L32" s="24"/>
      <c r="M32" s="24"/>
      <c r="N32" s="24"/>
      <c r="O32" s="24"/>
    </row>
    <row r="33" spans="1:15" ht="15.2" customHeight="1" x14ac:dyDescent="0.2">
      <c r="A33" s="146" t="s">
        <v>806</v>
      </c>
      <c r="B33" s="146"/>
      <c r="C33" s="146" t="s">
        <v>330</v>
      </c>
      <c r="D33" s="161"/>
      <c r="E33" s="1" t="s">
        <v>647</v>
      </c>
      <c r="F33" s="24"/>
      <c r="G33" s="215"/>
      <c r="H33" s="216"/>
      <c r="I33" s="24"/>
      <c r="J33" s="24"/>
      <c r="K33" s="24"/>
      <c r="L33" s="24"/>
      <c r="M33" s="24"/>
      <c r="N33" s="24"/>
      <c r="O33" s="24"/>
    </row>
    <row r="34" spans="1:15" ht="15.2" customHeight="1" x14ac:dyDescent="0.2">
      <c r="A34" s="146" t="s">
        <v>807</v>
      </c>
      <c r="B34" s="147"/>
      <c r="C34" s="146" t="s">
        <v>331</v>
      </c>
      <c r="D34" s="161"/>
      <c r="E34" s="1" t="s">
        <v>647</v>
      </c>
      <c r="F34" s="24"/>
      <c r="G34" s="215"/>
      <c r="H34" s="216"/>
      <c r="I34" s="24"/>
      <c r="J34" s="24"/>
      <c r="K34" s="24"/>
      <c r="L34" s="24"/>
      <c r="M34" s="24"/>
      <c r="N34" s="24"/>
      <c r="O34" s="24"/>
    </row>
    <row r="35" spans="1:15" ht="15.2" customHeight="1" x14ac:dyDescent="0.2">
      <c r="A35" s="146" t="s">
        <v>808</v>
      </c>
      <c r="B35" s="147"/>
      <c r="C35" s="146" t="s">
        <v>332</v>
      </c>
      <c r="D35" s="161"/>
      <c r="E35" s="1" t="s">
        <v>647</v>
      </c>
      <c r="F35" s="182"/>
      <c r="G35" s="199"/>
      <c r="H35" s="224"/>
      <c r="I35" s="182"/>
      <c r="J35" s="182"/>
      <c r="K35" s="182"/>
      <c r="L35" s="182"/>
      <c r="M35" s="182"/>
      <c r="N35" s="182"/>
      <c r="O35" s="182"/>
    </row>
    <row r="36" spans="1:15" ht="15.2" customHeight="1" x14ac:dyDescent="0.2">
      <c r="A36" s="146" t="s">
        <v>1049</v>
      </c>
      <c r="B36" s="147"/>
      <c r="C36" s="146" t="s">
        <v>1070</v>
      </c>
      <c r="D36" s="380"/>
      <c r="E36" s="1" t="s">
        <v>647</v>
      </c>
      <c r="F36" s="182"/>
      <c r="G36" s="199"/>
      <c r="H36" s="224"/>
      <c r="I36" s="182"/>
      <c r="J36" s="182"/>
      <c r="K36" s="182"/>
      <c r="L36" s="182"/>
      <c r="M36" s="182"/>
      <c r="N36" s="182"/>
      <c r="O36" s="182"/>
    </row>
    <row r="37" spans="1:15" ht="15.2" customHeight="1" x14ac:dyDescent="0.2">
      <c r="A37" s="146" t="s">
        <v>1050</v>
      </c>
      <c r="B37" s="147"/>
      <c r="C37" s="146" t="s">
        <v>1071</v>
      </c>
      <c r="D37" s="380"/>
      <c r="E37" s="1" t="s">
        <v>647</v>
      </c>
      <c r="F37" s="182"/>
      <c r="G37" s="199"/>
      <c r="H37" s="224"/>
      <c r="I37" s="182"/>
      <c r="J37" s="182"/>
      <c r="K37" s="182"/>
      <c r="L37" s="182"/>
      <c r="M37" s="182"/>
      <c r="N37" s="182"/>
      <c r="O37" s="182"/>
    </row>
    <row r="38" spans="1:15" ht="15.2" customHeight="1" x14ac:dyDescent="0.2">
      <c r="A38" s="146" t="s">
        <v>1060</v>
      </c>
      <c r="B38" s="147"/>
      <c r="C38" s="382"/>
      <c r="D38" s="382"/>
      <c r="E38" s="1" t="s">
        <v>647</v>
      </c>
      <c r="F38" s="182"/>
      <c r="G38" s="199"/>
      <c r="H38" s="224"/>
      <c r="I38" s="182"/>
      <c r="J38" s="182"/>
      <c r="K38" s="182"/>
      <c r="L38" s="182"/>
      <c r="M38" s="182"/>
      <c r="N38" s="182"/>
      <c r="O38" s="182"/>
    </row>
    <row r="39" spans="1:15" ht="15.2" customHeight="1" thickBot="1" x14ac:dyDescent="0.25">
      <c r="A39" s="146" t="s">
        <v>1061</v>
      </c>
      <c r="B39" s="147"/>
      <c r="C39" s="382"/>
      <c r="D39" s="382"/>
      <c r="E39" s="1" t="s">
        <v>647</v>
      </c>
      <c r="F39" s="182"/>
      <c r="G39" s="199"/>
      <c r="H39" s="224"/>
      <c r="I39" s="182"/>
      <c r="J39" s="182"/>
      <c r="K39" s="182"/>
      <c r="L39" s="182"/>
      <c r="M39" s="182"/>
      <c r="N39" s="182"/>
      <c r="O39" s="182"/>
    </row>
    <row r="40" spans="1:15" ht="27.95" customHeight="1" thickBot="1" x14ac:dyDescent="0.3">
      <c r="A40" s="10"/>
      <c r="B40" s="11"/>
      <c r="C40" s="12"/>
      <c r="D40" s="84" t="s">
        <v>492</v>
      </c>
      <c r="E40" s="1" t="s">
        <v>647</v>
      </c>
      <c r="F40" s="189">
        <f t="shared" ref="F40:O40" si="4">F4+F16</f>
        <v>0</v>
      </c>
      <c r="G40" s="189">
        <f t="shared" si="4"/>
        <v>0</v>
      </c>
      <c r="H40" s="189">
        <f t="shared" si="4"/>
        <v>0</v>
      </c>
      <c r="I40" s="189">
        <f t="shared" si="4"/>
        <v>0</v>
      </c>
      <c r="J40" s="189">
        <f t="shared" si="4"/>
        <v>0</v>
      </c>
      <c r="K40" s="189">
        <f t="shared" si="4"/>
        <v>0</v>
      </c>
      <c r="L40" s="189">
        <f t="shared" si="4"/>
        <v>0</v>
      </c>
      <c r="M40" s="189">
        <f t="shared" si="4"/>
        <v>0</v>
      </c>
      <c r="N40" s="189">
        <f t="shared" si="4"/>
        <v>0</v>
      </c>
      <c r="O40" s="189">
        <f t="shared" si="4"/>
        <v>0</v>
      </c>
    </row>
    <row r="41" spans="1:15" ht="15.2" customHeight="1" x14ac:dyDescent="0.25">
      <c r="A41" s="10"/>
      <c r="B41" s="11"/>
      <c r="C41" s="12"/>
      <c r="D41" s="12"/>
      <c r="E41" s="1"/>
    </row>
    <row r="42" spans="1:15" ht="15.2" customHeight="1" thickBot="1" x14ac:dyDescent="0.3">
      <c r="A42" s="10"/>
      <c r="B42" s="11"/>
      <c r="C42" s="12"/>
      <c r="D42" s="12"/>
      <c r="E42" s="1"/>
    </row>
    <row r="43" spans="1:15" ht="23.25" customHeight="1" thickBot="1" x14ac:dyDescent="0.3">
      <c r="A43" s="10"/>
      <c r="B43" s="11"/>
      <c r="C43" s="12"/>
      <c r="D43" s="12"/>
      <c r="E43" s="1"/>
      <c r="F43" s="21" t="s">
        <v>641</v>
      </c>
      <c r="G43" s="436" t="s">
        <v>642</v>
      </c>
      <c r="H43" s="437"/>
      <c r="I43" s="438" t="s">
        <v>643</v>
      </c>
      <c r="J43" s="419" t="str">
        <f>"Coproductora "&amp;
Resum!E2</f>
        <v>Coproductora 0</v>
      </c>
      <c r="K43" s="419" t="str">
        <f>"Coproductora "&amp;
Resum!F2</f>
        <v>Coproductora 0</v>
      </c>
      <c r="L43" s="419" t="str">
        <f>"Coproductora "&amp;
Resum!G2</f>
        <v>Coproductora 0</v>
      </c>
      <c r="M43" s="419" t="str">
        <f>"Coproductora "&amp;
Resum!H2</f>
        <v>Coproductora 0</v>
      </c>
      <c r="N43" s="419" t="str">
        <f>"Coproductora "&amp;
Resum!I2</f>
        <v>Coproductora 0</v>
      </c>
      <c r="O43" s="419" t="s">
        <v>1038</v>
      </c>
    </row>
    <row r="44" spans="1:15" ht="16.5" customHeight="1" thickBot="1" x14ac:dyDescent="0.3">
      <c r="A44" s="10"/>
      <c r="B44" s="11"/>
      <c r="C44" s="12"/>
      <c r="D44" s="12"/>
      <c r="E44" s="1"/>
      <c r="F44" s="22" t="s">
        <v>644</v>
      </c>
      <c r="G44" s="23" t="s">
        <v>508</v>
      </c>
      <c r="H44" s="22" t="s">
        <v>509</v>
      </c>
      <c r="I44" s="439"/>
      <c r="J44" s="420"/>
      <c r="K44" s="420"/>
      <c r="L44" s="420"/>
      <c r="M44" s="420"/>
      <c r="N44" s="420"/>
      <c r="O44" s="420"/>
    </row>
    <row r="45" spans="1:15" ht="15.2" customHeight="1" x14ac:dyDescent="0.25">
      <c r="A45" s="10" t="s">
        <v>645</v>
      </c>
      <c r="B45" s="11"/>
      <c r="C45" s="12"/>
      <c r="D45" s="12"/>
      <c r="E45" s="1"/>
      <c r="F45" s="178">
        <f>F40</f>
        <v>0</v>
      </c>
      <c r="G45" s="225">
        <f t="shared" ref="G45:K45" si="5">G40</f>
        <v>0</v>
      </c>
      <c r="H45" s="226">
        <f t="shared" si="5"/>
        <v>0</v>
      </c>
      <c r="I45" s="178">
        <f t="shared" si="5"/>
        <v>0</v>
      </c>
      <c r="J45" s="178">
        <f t="shared" si="5"/>
        <v>0</v>
      </c>
      <c r="K45" s="178">
        <f t="shared" si="5"/>
        <v>0</v>
      </c>
      <c r="L45" s="178">
        <f t="shared" ref="L45:M45" si="6">L40</f>
        <v>0</v>
      </c>
      <c r="M45" s="178">
        <f t="shared" si="6"/>
        <v>0</v>
      </c>
      <c r="N45" s="178">
        <f t="shared" ref="N45:O45" si="7">N40</f>
        <v>0</v>
      </c>
      <c r="O45" s="178">
        <f t="shared" si="7"/>
        <v>0</v>
      </c>
    </row>
    <row r="46" spans="1:15" ht="15.2" customHeight="1" x14ac:dyDescent="0.25">
      <c r="A46" s="10"/>
      <c r="B46" s="71" t="s">
        <v>590</v>
      </c>
      <c r="C46" s="73" t="s">
        <v>597</v>
      </c>
      <c r="D46" s="11"/>
      <c r="E46" s="1"/>
      <c r="F46" s="209">
        <f>SUM(F48:F57)</f>
        <v>0</v>
      </c>
      <c r="G46" s="210">
        <f t="shared" ref="G46:O46" si="8">SUM(G48:G57)</f>
        <v>0</v>
      </c>
      <c r="H46" s="211">
        <f t="shared" si="8"/>
        <v>0</v>
      </c>
      <c r="I46" s="209">
        <f t="shared" si="8"/>
        <v>0</v>
      </c>
      <c r="J46" s="209">
        <f t="shared" si="8"/>
        <v>0</v>
      </c>
      <c r="K46" s="209">
        <f t="shared" si="8"/>
        <v>0</v>
      </c>
      <c r="L46" s="209">
        <f t="shared" si="8"/>
        <v>0</v>
      </c>
      <c r="M46" s="209">
        <f t="shared" si="8"/>
        <v>0</v>
      </c>
      <c r="N46" s="209">
        <f t="shared" si="8"/>
        <v>0</v>
      </c>
      <c r="O46" s="209">
        <f t="shared" si="8"/>
        <v>0</v>
      </c>
    </row>
    <row r="47" spans="1:15" ht="4.5" customHeight="1" x14ac:dyDescent="0.25">
      <c r="A47" s="10"/>
      <c r="B47" s="14"/>
      <c r="C47" s="12"/>
      <c r="D47" s="12"/>
      <c r="E47" s="1"/>
      <c r="F47" s="212"/>
      <c r="G47" s="213"/>
      <c r="H47" s="214"/>
      <c r="I47" s="212"/>
      <c r="J47" s="212"/>
      <c r="K47" s="212"/>
      <c r="L47" s="212"/>
      <c r="M47" s="212"/>
      <c r="N47" s="212"/>
      <c r="O47" s="212"/>
    </row>
    <row r="48" spans="1:15" ht="15.2" customHeight="1" x14ac:dyDescent="0.2">
      <c r="A48" s="146" t="s">
        <v>591</v>
      </c>
      <c r="B48" s="147"/>
      <c r="C48" s="146" t="s">
        <v>333</v>
      </c>
      <c r="D48" s="160"/>
      <c r="E48" s="1" t="s">
        <v>647</v>
      </c>
      <c r="F48" s="24"/>
      <c r="G48" s="215"/>
      <c r="H48" s="216"/>
      <c r="I48" s="24"/>
      <c r="J48" s="24"/>
      <c r="K48" s="24"/>
      <c r="L48" s="24"/>
      <c r="M48" s="24"/>
      <c r="N48" s="24"/>
      <c r="O48" s="24"/>
    </row>
    <row r="49" spans="1:15" ht="15.2" customHeight="1" x14ac:dyDescent="0.2">
      <c r="A49" s="146" t="s">
        <v>592</v>
      </c>
      <c r="B49" s="147"/>
      <c r="C49" s="146" t="s">
        <v>334</v>
      </c>
      <c r="D49" s="161"/>
      <c r="E49" s="1" t="s">
        <v>647</v>
      </c>
      <c r="F49" s="24"/>
      <c r="G49" s="215"/>
      <c r="H49" s="216"/>
      <c r="I49" s="24"/>
      <c r="J49" s="24"/>
      <c r="K49" s="24"/>
      <c r="L49" s="24"/>
      <c r="M49" s="24"/>
      <c r="N49" s="24"/>
      <c r="O49" s="24"/>
    </row>
    <row r="50" spans="1:15" ht="15.2" customHeight="1" x14ac:dyDescent="0.2">
      <c r="A50" s="146" t="s">
        <v>593</v>
      </c>
      <c r="B50" s="147"/>
      <c r="C50" s="146" t="s">
        <v>335</v>
      </c>
      <c r="D50" s="161"/>
      <c r="E50" s="1" t="s">
        <v>647</v>
      </c>
      <c r="F50" s="24"/>
      <c r="G50" s="215"/>
      <c r="H50" s="216"/>
      <c r="I50" s="24"/>
      <c r="J50" s="24"/>
      <c r="K50" s="24"/>
      <c r="L50" s="24"/>
      <c r="M50" s="24"/>
      <c r="N50" s="24"/>
      <c r="O50" s="24"/>
    </row>
    <row r="51" spans="1:15" ht="15.2" customHeight="1" x14ac:dyDescent="0.2">
      <c r="A51" s="146" t="s">
        <v>594</v>
      </c>
      <c r="B51" s="147"/>
      <c r="C51" s="146" t="s">
        <v>336</v>
      </c>
      <c r="D51" s="161"/>
      <c r="E51" s="1" t="s">
        <v>647</v>
      </c>
      <c r="F51" s="24"/>
      <c r="G51" s="215"/>
      <c r="H51" s="216"/>
      <c r="I51" s="24"/>
      <c r="J51" s="24"/>
      <c r="K51" s="24"/>
      <c r="L51" s="24"/>
      <c r="M51" s="24"/>
      <c r="N51" s="24"/>
      <c r="O51" s="24"/>
    </row>
    <row r="52" spans="1:15" ht="15.2" customHeight="1" x14ac:dyDescent="0.2">
      <c r="A52" s="146" t="s">
        <v>595</v>
      </c>
      <c r="B52" s="147"/>
      <c r="C52" s="146" t="s">
        <v>337</v>
      </c>
      <c r="D52" s="161"/>
      <c r="E52" s="1" t="s">
        <v>647</v>
      </c>
      <c r="F52" s="24"/>
      <c r="G52" s="215"/>
      <c r="H52" s="216"/>
      <c r="I52" s="24"/>
      <c r="J52" s="24"/>
      <c r="K52" s="24"/>
      <c r="L52" s="24"/>
      <c r="M52" s="24"/>
      <c r="N52" s="24"/>
      <c r="O52" s="24"/>
    </row>
    <row r="53" spans="1:15" ht="15.2" customHeight="1" x14ac:dyDescent="0.2">
      <c r="A53" s="146" t="s">
        <v>809</v>
      </c>
      <c r="B53" s="147"/>
      <c r="C53" s="146" t="s">
        <v>338</v>
      </c>
      <c r="D53" s="161"/>
      <c r="E53" s="1" t="s">
        <v>647</v>
      </c>
      <c r="F53" s="24"/>
      <c r="G53" s="215"/>
      <c r="H53" s="216"/>
      <c r="I53" s="24"/>
      <c r="J53" s="24"/>
      <c r="K53" s="24"/>
      <c r="L53" s="24"/>
      <c r="M53" s="24"/>
      <c r="N53" s="24"/>
      <c r="O53" s="24"/>
    </row>
    <row r="54" spans="1:15" ht="15.2" customHeight="1" x14ac:dyDescent="0.2">
      <c r="A54" s="146" t="s">
        <v>931</v>
      </c>
      <c r="B54" s="147"/>
      <c r="C54" s="161"/>
      <c r="D54" s="161"/>
      <c r="E54" s="1" t="s">
        <v>647</v>
      </c>
      <c r="F54" s="24"/>
      <c r="G54" s="215"/>
      <c r="H54" s="216"/>
      <c r="I54" s="24"/>
      <c r="J54" s="24"/>
      <c r="K54" s="24"/>
      <c r="L54" s="24"/>
      <c r="M54" s="24"/>
      <c r="N54" s="24"/>
      <c r="O54" s="24"/>
    </row>
    <row r="55" spans="1:15" ht="15.2" customHeight="1" x14ac:dyDescent="0.2">
      <c r="A55" s="146" t="s">
        <v>932</v>
      </c>
      <c r="B55" s="147"/>
      <c r="C55" s="161"/>
      <c r="D55" s="161"/>
      <c r="E55" s="1" t="s">
        <v>647</v>
      </c>
      <c r="F55" s="24"/>
      <c r="G55" s="215"/>
      <c r="H55" s="216"/>
      <c r="I55" s="24"/>
      <c r="J55" s="24"/>
      <c r="K55" s="24"/>
      <c r="L55" s="24"/>
      <c r="M55" s="24"/>
      <c r="N55" s="24"/>
      <c r="O55" s="24"/>
    </row>
    <row r="56" spans="1:15" ht="15.2" customHeight="1" x14ac:dyDescent="0.2">
      <c r="A56" s="146" t="s">
        <v>1062</v>
      </c>
      <c r="B56" s="147"/>
      <c r="C56" s="382"/>
      <c r="D56" s="382"/>
      <c r="E56" s="1" t="s">
        <v>647</v>
      </c>
      <c r="F56" s="24"/>
      <c r="G56" s="215"/>
      <c r="H56" s="216"/>
      <c r="I56" s="24"/>
      <c r="J56" s="24"/>
      <c r="K56" s="24"/>
      <c r="L56" s="24"/>
      <c r="M56" s="24"/>
      <c r="N56" s="24"/>
      <c r="O56" s="24"/>
    </row>
    <row r="57" spans="1:15" ht="15.2" customHeight="1" x14ac:dyDescent="0.2">
      <c r="A57" s="146" t="s">
        <v>1063</v>
      </c>
      <c r="B57" s="147"/>
      <c r="C57" s="382"/>
      <c r="D57" s="382"/>
      <c r="E57" s="1" t="s">
        <v>647</v>
      </c>
      <c r="F57" s="24"/>
      <c r="G57" s="215"/>
      <c r="H57" s="216"/>
      <c r="I57" s="24"/>
      <c r="J57" s="24"/>
      <c r="K57" s="24"/>
      <c r="L57" s="24"/>
      <c r="M57" s="24"/>
      <c r="N57" s="24"/>
      <c r="O57" s="24"/>
    </row>
    <row r="58" spans="1:15" ht="15.75" customHeight="1" x14ac:dyDescent="0.25">
      <c r="A58" s="51"/>
      <c r="B58" s="58"/>
      <c r="C58" s="87"/>
      <c r="D58" s="88"/>
      <c r="E58" s="54"/>
      <c r="F58" s="130"/>
      <c r="G58" s="220"/>
      <c r="H58" s="221"/>
      <c r="I58" s="130"/>
      <c r="J58" s="130"/>
      <c r="K58" s="130"/>
      <c r="L58" s="130"/>
      <c r="M58" s="130"/>
      <c r="N58" s="130"/>
      <c r="O58" s="130"/>
    </row>
    <row r="59" spans="1:15" ht="15.2" customHeight="1" x14ac:dyDescent="0.25">
      <c r="A59" s="10"/>
      <c r="B59" s="71" t="s">
        <v>615</v>
      </c>
      <c r="C59" s="73" t="s">
        <v>598</v>
      </c>
      <c r="D59" s="11"/>
      <c r="E59" s="1"/>
      <c r="F59" s="209">
        <f>SUM(F61:F76)</f>
        <v>0</v>
      </c>
      <c r="G59" s="210">
        <f t="shared" ref="G59:K59" si="9">SUM(G61:G76)</f>
        <v>0</v>
      </c>
      <c r="H59" s="211">
        <f t="shared" si="9"/>
        <v>0</v>
      </c>
      <c r="I59" s="209">
        <f t="shared" si="9"/>
        <v>0</v>
      </c>
      <c r="J59" s="209">
        <f t="shared" si="9"/>
        <v>0</v>
      </c>
      <c r="K59" s="209">
        <f t="shared" si="9"/>
        <v>0</v>
      </c>
      <c r="L59" s="209">
        <f t="shared" ref="L59:M59" si="10">SUM(L61:L76)</f>
        <v>0</v>
      </c>
      <c r="M59" s="209">
        <f t="shared" si="10"/>
        <v>0</v>
      </c>
      <c r="N59" s="209">
        <f t="shared" ref="N59:O59" si="11">SUM(N61:N76)</f>
        <v>0</v>
      </c>
      <c r="O59" s="209">
        <f t="shared" si="11"/>
        <v>0</v>
      </c>
    </row>
    <row r="60" spans="1:15" ht="3.75" customHeight="1" x14ac:dyDescent="0.25">
      <c r="A60" s="10"/>
      <c r="B60" s="11"/>
      <c r="C60" s="12"/>
      <c r="D60" s="12"/>
      <c r="E60" s="1"/>
      <c r="F60" s="178"/>
      <c r="G60" s="222"/>
      <c r="H60" s="223"/>
      <c r="I60" s="178"/>
      <c r="J60" s="178"/>
      <c r="K60" s="178"/>
      <c r="L60" s="178"/>
      <c r="M60" s="178"/>
      <c r="N60" s="178"/>
      <c r="O60" s="178"/>
    </row>
    <row r="61" spans="1:15" ht="15.2" customHeight="1" x14ac:dyDescent="0.2">
      <c r="A61" s="146" t="s">
        <v>616</v>
      </c>
      <c r="B61" s="147"/>
      <c r="C61" s="146" t="s">
        <v>339</v>
      </c>
      <c r="D61" s="160"/>
      <c r="E61" s="1" t="s">
        <v>647</v>
      </c>
      <c r="F61" s="24"/>
      <c r="G61" s="215"/>
      <c r="H61" s="216"/>
      <c r="I61" s="24"/>
      <c r="J61" s="24"/>
      <c r="K61" s="24"/>
      <c r="L61" s="24"/>
      <c r="M61" s="24"/>
      <c r="N61" s="24"/>
      <c r="O61" s="24"/>
    </row>
    <row r="62" spans="1:15" ht="15.2" customHeight="1" x14ac:dyDescent="0.2">
      <c r="A62" s="146" t="s">
        <v>617</v>
      </c>
      <c r="B62" s="147"/>
      <c r="C62" s="146" t="s">
        <v>340</v>
      </c>
      <c r="D62" s="161"/>
      <c r="E62" s="1" t="s">
        <v>647</v>
      </c>
      <c r="F62" s="24"/>
      <c r="G62" s="215"/>
      <c r="H62" s="216"/>
      <c r="I62" s="24"/>
      <c r="J62" s="24"/>
      <c r="K62" s="24"/>
      <c r="L62" s="24"/>
      <c r="M62" s="24"/>
      <c r="N62" s="24"/>
      <c r="O62" s="24"/>
    </row>
    <row r="63" spans="1:15" ht="15.2" customHeight="1" x14ac:dyDescent="0.2">
      <c r="A63" s="146" t="s">
        <v>618</v>
      </c>
      <c r="B63" s="146"/>
      <c r="C63" s="146" t="s">
        <v>341</v>
      </c>
      <c r="D63" s="161"/>
      <c r="E63" s="1" t="s">
        <v>647</v>
      </c>
      <c r="F63" s="24"/>
      <c r="G63" s="215"/>
      <c r="H63" s="216"/>
      <c r="I63" s="24"/>
      <c r="J63" s="24"/>
      <c r="K63" s="24"/>
      <c r="L63" s="24"/>
      <c r="M63" s="24"/>
      <c r="N63" s="24"/>
      <c r="O63" s="24"/>
    </row>
    <row r="64" spans="1:15" ht="15.2" customHeight="1" x14ac:dyDescent="0.2">
      <c r="A64" s="146" t="s">
        <v>619</v>
      </c>
      <c r="B64" s="147"/>
      <c r="C64" s="146" t="s">
        <v>342</v>
      </c>
      <c r="D64" s="161"/>
      <c r="E64" s="1" t="s">
        <v>647</v>
      </c>
      <c r="F64" s="24"/>
      <c r="G64" s="215"/>
      <c r="H64" s="216"/>
      <c r="I64" s="24"/>
      <c r="J64" s="24"/>
      <c r="K64" s="24"/>
      <c r="L64" s="24"/>
      <c r="M64" s="24"/>
      <c r="N64" s="24"/>
      <c r="O64" s="24"/>
    </row>
    <row r="65" spans="1:15" ht="15.2" customHeight="1" x14ac:dyDescent="0.2">
      <c r="A65" s="146" t="s">
        <v>620</v>
      </c>
      <c r="B65" s="147"/>
      <c r="C65" s="146" t="s">
        <v>343</v>
      </c>
      <c r="D65" s="161"/>
      <c r="E65" s="1" t="s">
        <v>647</v>
      </c>
      <c r="F65" s="24"/>
      <c r="G65" s="215"/>
      <c r="H65" s="216"/>
      <c r="I65" s="24"/>
      <c r="J65" s="24"/>
      <c r="K65" s="24"/>
      <c r="L65" s="24"/>
      <c r="M65" s="24"/>
      <c r="N65" s="24"/>
      <c r="O65" s="24"/>
    </row>
    <row r="66" spans="1:15" ht="15.2" customHeight="1" x14ac:dyDescent="0.2">
      <c r="A66" s="146" t="s">
        <v>621</v>
      </c>
      <c r="B66" s="147"/>
      <c r="C66" s="146" t="s">
        <v>344</v>
      </c>
      <c r="D66" s="161"/>
      <c r="E66" s="1" t="s">
        <v>647</v>
      </c>
      <c r="F66" s="24"/>
      <c r="G66" s="215"/>
      <c r="H66" s="216"/>
      <c r="I66" s="24"/>
      <c r="J66" s="24"/>
      <c r="K66" s="24"/>
      <c r="L66" s="24"/>
      <c r="M66" s="24"/>
      <c r="N66" s="24"/>
      <c r="O66" s="24"/>
    </row>
    <row r="67" spans="1:15" ht="15.2" customHeight="1" x14ac:dyDescent="0.2">
      <c r="A67" s="146" t="s">
        <v>622</v>
      </c>
      <c r="B67" s="147"/>
      <c r="C67" s="146" t="s">
        <v>345</v>
      </c>
      <c r="D67" s="161"/>
      <c r="E67" s="1" t="s">
        <v>647</v>
      </c>
      <c r="F67" s="24"/>
      <c r="G67" s="215"/>
      <c r="H67" s="216"/>
      <c r="I67" s="24"/>
      <c r="J67" s="24"/>
      <c r="K67" s="24"/>
      <c r="L67" s="24"/>
      <c r="M67" s="24"/>
      <c r="N67" s="24"/>
      <c r="O67" s="24"/>
    </row>
    <row r="68" spans="1:15" ht="15.2" customHeight="1" x14ac:dyDescent="0.2">
      <c r="A68" s="146" t="s">
        <v>623</v>
      </c>
      <c r="B68" s="147"/>
      <c r="C68" s="146" t="s">
        <v>346</v>
      </c>
      <c r="D68" s="161"/>
      <c r="E68" s="1" t="s">
        <v>647</v>
      </c>
      <c r="F68" s="24"/>
      <c r="G68" s="215"/>
      <c r="H68" s="216"/>
      <c r="I68" s="24"/>
      <c r="J68" s="24"/>
      <c r="K68" s="24"/>
      <c r="L68" s="24"/>
      <c r="M68" s="24"/>
      <c r="N68" s="24"/>
      <c r="O68" s="24"/>
    </row>
    <row r="69" spans="1:15" ht="15.2" customHeight="1" x14ac:dyDescent="0.2">
      <c r="A69" s="146" t="s">
        <v>624</v>
      </c>
      <c r="B69" s="147"/>
      <c r="C69" s="146" t="s">
        <v>347</v>
      </c>
      <c r="D69" s="161"/>
      <c r="E69" s="1" t="s">
        <v>647</v>
      </c>
      <c r="F69" s="24"/>
      <c r="G69" s="215"/>
      <c r="H69" s="216"/>
      <c r="I69" s="24"/>
      <c r="J69" s="24"/>
      <c r="K69" s="24"/>
      <c r="L69" s="24"/>
      <c r="M69" s="24"/>
      <c r="N69" s="24"/>
      <c r="O69" s="24"/>
    </row>
    <row r="70" spans="1:15" ht="15.2" customHeight="1" x14ac:dyDescent="0.2">
      <c r="A70" s="146" t="s">
        <v>625</v>
      </c>
      <c r="B70" s="147"/>
      <c r="C70" s="146" t="s">
        <v>348</v>
      </c>
      <c r="D70" s="161"/>
      <c r="E70" s="1" t="s">
        <v>647</v>
      </c>
      <c r="F70" s="24"/>
      <c r="G70" s="215"/>
      <c r="H70" s="216"/>
      <c r="I70" s="24"/>
      <c r="J70" s="24"/>
      <c r="K70" s="24"/>
      <c r="L70" s="24"/>
      <c r="M70" s="24"/>
      <c r="N70" s="24"/>
      <c r="O70" s="24"/>
    </row>
    <row r="71" spans="1:15" ht="15.2" customHeight="1" x14ac:dyDescent="0.2">
      <c r="A71" s="146" t="s">
        <v>575</v>
      </c>
      <c r="B71" s="147"/>
      <c r="C71" s="146" t="s">
        <v>349</v>
      </c>
      <c r="D71" s="161"/>
      <c r="E71" s="1" t="s">
        <v>647</v>
      </c>
      <c r="F71" s="24"/>
      <c r="G71" s="215"/>
      <c r="H71" s="216"/>
      <c r="I71" s="24"/>
      <c r="J71" s="24"/>
      <c r="K71" s="24"/>
      <c r="L71" s="24"/>
      <c r="M71" s="24"/>
      <c r="N71" s="24"/>
      <c r="O71" s="24"/>
    </row>
    <row r="72" spans="1:15" ht="15.2" customHeight="1" x14ac:dyDescent="0.2">
      <c r="A72" s="146" t="s">
        <v>576</v>
      </c>
      <c r="B72" s="147"/>
      <c r="C72" s="146" t="s">
        <v>350</v>
      </c>
      <c r="D72" s="161"/>
      <c r="E72" s="1" t="s">
        <v>647</v>
      </c>
      <c r="F72" s="24"/>
      <c r="G72" s="215"/>
      <c r="H72" s="216"/>
      <c r="I72" s="24"/>
      <c r="J72" s="24"/>
      <c r="K72" s="24"/>
      <c r="L72" s="24"/>
      <c r="M72" s="24"/>
      <c r="N72" s="24"/>
      <c r="O72" s="24"/>
    </row>
    <row r="73" spans="1:15" ht="15.2" customHeight="1" x14ac:dyDescent="0.2">
      <c r="A73" s="146" t="s">
        <v>577</v>
      </c>
      <c r="B73" s="146"/>
      <c r="C73" s="146" t="s">
        <v>351</v>
      </c>
      <c r="D73" s="161"/>
      <c r="E73" s="1" t="s">
        <v>647</v>
      </c>
      <c r="F73" s="24"/>
      <c r="G73" s="215"/>
      <c r="H73" s="216"/>
      <c r="I73" s="24"/>
      <c r="J73" s="24"/>
      <c r="K73" s="24"/>
      <c r="L73" s="24"/>
      <c r="M73" s="24"/>
      <c r="N73" s="24"/>
      <c r="O73" s="24"/>
    </row>
    <row r="74" spans="1:15" ht="15.2" customHeight="1" x14ac:dyDescent="0.2">
      <c r="A74" s="146" t="s">
        <v>810</v>
      </c>
      <c r="B74" s="147"/>
      <c r="C74" s="160"/>
      <c r="D74" s="161"/>
      <c r="E74" s="1" t="s">
        <v>647</v>
      </c>
      <c r="F74" s="24"/>
      <c r="G74" s="215"/>
      <c r="H74" s="216"/>
      <c r="I74" s="24"/>
      <c r="J74" s="24"/>
      <c r="K74" s="24"/>
      <c r="L74" s="24"/>
      <c r="M74" s="24"/>
      <c r="N74" s="24"/>
      <c r="O74" s="24"/>
    </row>
    <row r="75" spans="1:15" ht="15.2" customHeight="1" x14ac:dyDescent="0.2">
      <c r="A75" s="146" t="s">
        <v>811</v>
      </c>
      <c r="B75" s="147"/>
      <c r="C75" s="160"/>
      <c r="D75" s="161"/>
      <c r="E75" s="1" t="s">
        <v>647</v>
      </c>
      <c r="F75" s="24"/>
      <c r="G75" s="198"/>
      <c r="H75" s="216"/>
      <c r="I75" s="24"/>
      <c r="J75" s="24"/>
      <c r="K75" s="24"/>
      <c r="L75" s="24"/>
      <c r="M75" s="24"/>
      <c r="N75" s="24"/>
      <c r="O75" s="24"/>
    </row>
    <row r="76" spans="1:15" ht="21" customHeight="1" thickBot="1" x14ac:dyDescent="0.25">
      <c r="A76" s="146" t="s">
        <v>812</v>
      </c>
      <c r="B76" s="147"/>
      <c r="C76" s="160"/>
      <c r="D76" s="161"/>
      <c r="E76" s="1" t="s">
        <v>647</v>
      </c>
      <c r="F76" s="182"/>
      <c r="G76" s="198"/>
      <c r="H76" s="216"/>
      <c r="I76" s="182"/>
      <c r="J76" s="182"/>
      <c r="K76" s="182"/>
      <c r="L76" s="182"/>
      <c r="M76" s="182"/>
      <c r="N76" s="182"/>
      <c r="O76" s="182"/>
    </row>
    <row r="77" spans="1:15" ht="27.95" customHeight="1" thickBot="1" x14ac:dyDescent="0.3">
      <c r="A77" s="10"/>
      <c r="B77" s="11"/>
      <c r="C77" s="12"/>
      <c r="D77" s="29" t="s">
        <v>492</v>
      </c>
      <c r="E77" s="1" t="s">
        <v>647</v>
      </c>
      <c r="F77" s="189">
        <f>F45+F46+F59</f>
        <v>0</v>
      </c>
      <c r="G77" s="189">
        <f t="shared" ref="G77:K77" si="12">G45+G46+G59</f>
        <v>0</v>
      </c>
      <c r="H77" s="189">
        <f t="shared" si="12"/>
        <v>0</v>
      </c>
      <c r="I77" s="189">
        <f t="shared" si="12"/>
        <v>0</v>
      </c>
      <c r="J77" s="189">
        <f t="shared" si="12"/>
        <v>0</v>
      </c>
      <c r="K77" s="189">
        <f t="shared" si="12"/>
        <v>0</v>
      </c>
      <c r="L77" s="189">
        <f t="shared" ref="L77:M77" si="13">L45+L46+L59</f>
        <v>0</v>
      </c>
      <c r="M77" s="189">
        <f t="shared" si="13"/>
        <v>0</v>
      </c>
      <c r="N77" s="189">
        <f t="shared" ref="N77:O77" si="14">N45+N46+N59</f>
        <v>0</v>
      </c>
      <c r="O77" s="189">
        <f t="shared" si="14"/>
        <v>0</v>
      </c>
    </row>
    <row r="78" spans="1:15" ht="15.2" customHeight="1" x14ac:dyDescent="0.25">
      <c r="A78" s="10"/>
      <c r="B78" s="11"/>
      <c r="C78" s="12"/>
      <c r="D78" s="12"/>
      <c r="E78" s="1"/>
    </row>
    <row r="79" spans="1:15" ht="15.75" customHeight="1" thickBot="1" x14ac:dyDescent="0.3">
      <c r="A79" s="10"/>
      <c r="B79" s="11"/>
      <c r="C79" s="12"/>
      <c r="D79" s="12"/>
      <c r="E79" s="1"/>
    </row>
    <row r="80" spans="1:15" ht="23.25" customHeight="1" thickBot="1" x14ac:dyDescent="0.3">
      <c r="A80" s="10"/>
      <c r="B80" s="11"/>
      <c r="C80" s="12"/>
      <c r="D80" s="12"/>
      <c r="E80" s="1"/>
      <c r="F80" s="21" t="s">
        <v>641</v>
      </c>
      <c r="G80" s="436" t="s">
        <v>642</v>
      </c>
      <c r="H80" s="437"/>
      <c r="I80" s="438" t="s">
        <v>643</v>
      </c>
      <c r="J80" s="419" t="str">
        <f>"Coproductora "&amp;
Resum!E2</f>
        <v>Coproductora 0</v>
      </c>
      <c r="K80" s="419" t="str">
        <f>"Coproductora "&amp;
Resum!F2</f>
        <v>Coproductora 0</v>
      </c>
      <c r="L80" s="419" t="str">
        <f>"Coproductora "&amp;
Resum!G2</f>
        <v>Coproductora 0</v>
      </c>
      <c r="M80" s="419" t="str">
        <f>"Coproductora "&amp;
Resum!H2</f>
        <v>Coproductora 0</v>
      </c>
      <c r="N80" s="419" t="str">
        <f>"Coproductora "&amp;
Resum!I2</f>
        <v>Coproductora 0</v>
      </c>
      <c r="O80" s="419" t="s">
        <v>1038</v>
      </c>
    </row>
    <row r="81" spans="1:15" ht="15.2" customHeight="1" thickBot="1" x14ac:dyDescent="0.3">
      <c r="A81" s="10"/>
      <c r="B81" s="11"/>
      <c r="C81" s="12"/>
      <c r="D81" s="12"/>
      <c r="E81" s="1"/>
      <c r="F81" s="22" t="s">
        <v>644</v>
      </c>
      <c r="G81" s="23" t="s">
        <v>508</v>
      </c>
      <c r="H81" s="22" t="s">
        <v>509</v>
      </c>
      <c r="I81" s="439"/>
      <c r="J81" s="420"/>
      <c r="K81" s="420"/>
      <c r="L81" s="420"/>
      <c r="M81" s="420"/>
      <c r="N81" s="420"/>
      <c r="O81" s="420"/>
    </row>
    <row r="82" spans="1:15" ht="15.2" customHeight="1" x14ac:dyDescent="0.25">
      <c r="A82" s="10" t="s">
        <v>645</v>
      </c>
      <c r="B82" s="11"/>
      <c r="C82" s="12"/>
      <c r="D82" s="12"/>
      <c r="E82" s="1"/>
      <c r="F82" s="178">
        <f>F77</f>
        <v>0</v>
      </c>
      <c r="G82" s="225">
        <f t="shared" ref="G82:K82" si="15">G77</f>
        <v>0</v>
      </c>
      <c r="H82" s="226">
        <f t="shared" si="15"/>
        <v>0</v>
      </c>
      <c r="I82" s="178">
        <f t="shared" si="15"/>
        <v>0</v>
      </c>
      <c r="J82" s="178">
        <f t="shared" si="15"/>
        <v>0</v>
      </c>
      <c r="K82" s="178">
        <f t="shared" si="15"/>
        <v>0</v>
      </c>
      <c r="L82" s="178">
        <f t="shared" ref="L82:M82" si="16">L77</f>
        <v>0</v>
      </c>
      <c r="M82" s="178">
        <f t="shared" si="16"/>
        <v>0</v>
      </c>
      <c r="N82" s="178">
        <f t="shared" ref="N82:O82" si="17">N77</f>
        <v>0</v>
      </c>
      <c r="O82" s="178">
        <f t="shared" si="17"/>
        <v>0</v>
      </c>
    </row>
    <row r="83" spans="1:15" ht="15.2" customHeight="1" x14ac:dyDescent="0.25">
      <c r="A83" s="10"/>
      <c r="B83" s="71" t="s">
        <v>626</v>
      </c>
      <c r="C83" s="73" t="s">
        <v>599</v>
      </c>
      <c r="E83" s="1"/>
      <c r="F83" s="209">
        <f>SUM(F85:F90)</f>
        <v>0</v>
      </c>
      <c r="G83" s="210">
        <f t="shared" ref="G83:K83" si="18">SUM(G85:G90)</f>
        <v>0</v>
      </c>
      <c r="H83" s="211">
        <f t="shared" si="18"/>
        <v>0</v>
      </c>
      <c r="I83" s="209">
        <f t="shared" si="18"/>
        <v>0</v>
      </c>
      <c r="J83" s="209">
        <f t="shared" si="18"/>
        <v>0</v>
      </c>
      <c r="K83" s="209">
        <f t="shared" si="18"/>
        <v>0</v>
      </c>
      <c r="L83" s="209">
        <f t="shared" ref="L83:M83" si="19">SUM(L85:L90)</f>
        <v>0</v>
      </c>
      <c r="M83" s="209">
        <f t="shared" si="19"/>
        <v>0</v>
      </c>
      <c r="N83" s="209">
        <f t="shared" ref="N83:O83" si="20">SUM(N85:N90)</f>
        <v>0</v>
      </c>
      <c r="O83" s="209">
        <f t="shared" si="20"/>
        <v>0</v>
      </c>
    </row>
    <row r="84" spans="1:15" ht="4.5" customHeight="1" x14ac:dyDescent="0.25">
      <c r="A84" s="10"/>
      <c r="B84" s="11"/>
      <c r="C84" s="12"/>
      <c r="D84" s="11"/>
      <c r="E84" s="1"/>
      <c r="F84" s="212"/>
      <c r="G84" s="213"/>
      <c r="H84" s="214"/>
      <c r="I84" s="212"/>
      <c r="J84" s="212"/>
      <c r="K84" s="212"/>
      <c r="L84" s="212"/>
      <c r="M84" s="212"/>
      <c r="N84" s="212"/>
      <c r="O84" s="212"/>
    </row>
    <row r="85" spans="1:15" ht="15.2" customHeight="1" x14ac:dyDescent="0.2">
      <c r="A85" s="146" t="s">
        <v>627</v>
      </c>
      <c r="B85" s="147"/>
      <c r="C85" s="146" t="s">
        <v>352</v>
      </c>
      <c r="D85" s="160"/>
      <c r="E85" s="1" t="s">
        <v>647</v>
      </c>
      <c r="F85" s="24"/>
      <c r="G85" s="215"/>
      <c r="H85" s="216"/>
      <c r="I85" s="24"/>
      <c r="J85" s="24"/>
      <c r="K85" s="24"/>
      <c r="L85" s="24"/>
      <c r="M85" s="24"/>
      <c r="N85" s="24"/>
      <c r="O85" s="24"/>
    </row>
    <row r="86" spans="1:15" ht="15.2" customHeight="1" x14ac:dyDescent="0.2">
      <c r="A86" s="146" t="s">
        <v>628</v>
      </c>
      <c r="B86" s="147"/>
      <c r="C86" s="146" t="s">
        <v>353</v>
      </c>
      <c r="D86" s="161"/>
      <c r="E86" s="1" t="s">
        <v>647</v>
      </c>
      <c r="F86" s="24"/>
      <c r="G86" s="215"/>
      <c r="H86" s="216"/>
      <c r="I86" s="24"/>
      <c r="J86" s="24"/>
      <c r="K86" s="24"/>
      <c r="L86" s="24"/>
      <c r="M86" s="24"/>
      <c r="N86" s="24"/>
      <c r="O86" s="24"/>
    </row>
    <row r="87" spans="1:15" ht="15.2" customHeight="1" x14ac:dyDescent="0.2">
      <c r="A87" s="146" t="s">
        <v>629</v>
      </c>
      <c r="B87" s="147"/>
      <c r="C87" s="146" t="s">
        <v>354</v>
      </c>
      <c r="D87" s="161"/>
      <c r="E87" s="1" t="s">
        <v>647</v>
      </c>
      <c r="F87" s="24"/>
      <c r="G87" s="215"/>
      <c r="H87" s="216"/>
      <c r="I87" s="24"/>
      <c r="J87" s="24"/>
      <c r="K87" s="24"/>
      <c r="L87" s="24"/>
      <c r="M87" s="24"/>
      <c r="N87" s="24"/>
      <c r="O87" s="24"/>
    </row>
    <row r="88" spans="1:15" ht="15.2" customHeight="1" x14ac:dyDescent="0.2">
      <c r="A88" s="146" t="s">
        <v>814</v>
      </c>
      <c r="B88" s="147"/>
      <c r="C88" s="146" t="s">
        <v>355</v>
      </c>
      <c r="D88" s="161"/>
      <c r="E88" s="1" t="s">
        <v>647</v>
      </c>
      <c r="F88" s="24"/>
      <c r="G88" s="215"/>
      <c r="H88" s="216"/>
      <c r="I88" s="24"/>
      <c r="J88" s="24"/>
      <c r="K88" s="24"/>
      <c r="L88" s="24"/>
      <c r="M88" s="24"/>
      <c r="N88" s="24"/>
      <c r="O88" s="24"/>
    </row>
    <row r="89" spans="1:15" ht="15.2" customHeight="1" x14ac:dyDescent="0.2">
      <c r="A89" s="146" t="s">
        <v>813</v>
      </c>
      <c r="B89" s="147"/>
      <c r="C89" s="161"/>
      <c r="D89" s="161"/>
      <c r="E89" s="1" t="s">
        <v>647</v>
      </c>
      <c r="F89" s="24"/>
      <c r="G89" s="215"/>
      <c r="H89" s="216"/>
      <c r="I89" s="24"/>
      <c r="J89" s="24"/>
      <c r="K89" s="24"/>
      <c r="L89" s="24"/>
      <c r="M89" s="24"/>
      <c r="N89" s="24"/>
      <c r="O89" s="24"/>
    </row>
    <row r="90" spans="1:15" ht="15.2" customHeight="1" x14ac:dyDescent="0.2">
      <c r="A90" s="146" t="s">
        <v>815</v>
      </c>
      <c r="B90" s="147"/>
      <c r="C90" s="161"/>
      <c r="D90" s="161"/>
      <c r="E90" s="1" t="s">
        <v>647</v>
      </c>
      <c r="F90" s="24"/>
      <c r="G90" s="215"/>
      <c r="H90" s="216"/>
      <c r="I90" s="24"/>
      <c r="J90" s="24"/>
      <c r="K90" s="24"/>
      <c r="L90" s="24"/>
      <c r="M90" s="24"/>
      <c r="N90" s="24"/>
      <c r="O90" s="24"/>
    </row>
    <row r="91" spans="1:15" ht="15.75" customHeight="1" x14ac:dyDescent="0.25">
      <c r="A91" s="51"/>
      <c r="B91" s="58"/>
      <c r="C91" s="87"/>
      <c r="D91" s="88"/>
      <c r="E91" s="54"/>
      <c r="F91" s="130"/>
      <c r="G91" s="220"/>
      <c r="H91" s="221"/>
      <c r="I91" s="130"/>
      <c r="J91" s="130"/>
      <c r="K91" s="130"/>
      <c r="L91" s="130"/>
      <c r="M91" s="130"/>
      <c r="N91" s="130"/>
      <c r="O91" s="130"/>
    </row>
    <row r="92" spans="1:15" ht="15.2" customHeight="1" x14ac:dyDescent="0.25">
      <c r="A92" s="10"/>
      <c r="B92" s="71" t="s">
        <v>630</v>
      </c>
      <c r="C92" s="74" t="s">
        <v>600</v>
      </c>
      <c r="E92" s="1"/>
      <c r="F92" s="209">
        <f>SUM(F94:F99)</f>
        <v>0</v>
      </c>
      <c r="G92" s="210">
        <f t="shared" ref="G92:K92" si="21">SUM(G94:G99)</f>
        <v>0</v>
      </c>
      <c r="H92" s="211">
        <f t="shared" si="21"/>
        <v>0</v>
      </c>
      <c r="I92" s="209">
        <f t="shared" si="21"/>
        <v>0</v>
      </c>
      <c r="J92" s="209">
        <f t="shared" si="21"/>
        <v>0</v>
      </c>
      <c r="K92" s="209">
        <f t="shared" si="21"/>
        <v>0</v>
      </c>
      <c r="L92" s="209">
        <f t="shared" ref="L92:M92" si="22">SUM(L94:L99)</f>
        <v>0</v>
      </c>
      <c r="M92" s="209">
        <f t="shared" si="22"/>
        <v>0</v>
      </c>
      <c r="N92" s="209">
        <f t="shared" ref="N92:O92" si="23">SUM(N94:N99)</f>
        <v>0</v>
      </c>
      <c r="O92" s="209">
        <f t="shared" si="23"/>
        <v>0</v>
      </c>
    </row>
    <row r="93" spans="1:15" ht="3.75" customHeight="1" x14ac:dyDescent="0.25">
      <c r="A93" s="10"/>
      <c r="B93" s="11"/>
      <c r="C93" s="12"/>
      <c r="D93" s="11"/>
      <c r="E93" s="1"/>
      <c r="F93" s="178"/>
      <c r="G93" s="222"/>
      <c r="H93" s="223"/>
      <c r="I93" s="178"/>
      <c r="J93" s="178"/>
      <c r="K93" s="178"/>
      <c r="L93" s="178"/>
      <c r="M93" s="178"/>
      <c r="N93" s="178"/>
      <c r="O93" s="178"/>
    </row>
    <row r="94" spans="1:15" ht="15.2" customHeight="1" x14ac:dyDescent="0.2">
      <c r="A94" s="146" t="s">
        <v>71</v>
      </c>
      <c r="B94" s="147"/>
      <c r="C94" s="146" t="s">
        <v>356</v>
      </c>
      <c r="D94" s="160"/>
      <c r="E94" s="1" t="s">
        <v>647</v>
      </c>
      <c r="F94" s="24"/>
      <c r="G94" s="215"/>
      <c r="H94" s="216"/>
      <c r="I94" s="24"/>
      <c r="J94" s="24"/>
      <c r="K94" s="24"/>
      <c r="L94" s="24"/>
      <c r="M94" s="24"/>
      <c r="N94" s="24"/>
      <c r="O94" s="24"/>
    </row>
    <row r="95" spans="1:15" ht="15.2" customHeight="1" x14ac:dyDescent="0.2">
      <c r="A95" s="146" t="s">
        <v>72</v>
      </c>
      <c r="B95" s="147"/>
      <c r="C95" s="146" t="s">
        <v>357</v>
      </c>
      <c r="D95" s="161"/>
      <c r="E95" s="1" t="s">
        <v>647</v>
      </c>
      <c r="F95" s="24"/>
      <c r="G95" s="215"/>
      <c r="H95" s="216"/>
      <c r="I95" s="24"/>
      <c r="J95" s="24"/>
      <c r="K95" s="24"/>
      <c r="L95" s="24"/>
      <c r="M95" s="24"/>
      <c r="N95" s="24"/>
      <c r="O95" s="24"/>
    </row>
    <row r="96" spans="1:15" ht="15.2" customHeight="1" x14ac:dyDescent="0.2">
      <c r="A96" s="146" t="s">
        <v>73</v>
      </c>
      <c r="B96" s="146"/>
      <c r="C96" s="146" t="s">
        <v>358</v>
      </c>
      <c r="D96" s="161"/>
      <c r="E96" s="1" t="s">
        <v>647</v>
      </c>
      <c r="F96" s="24"/>
      <c r="G96" s="215"/>
      <c r="H96" s="216"/>
      <c r="I96" s="24"/>
      <c r="J96" s="24"/>
      <c r="K96" s="24"/>
      <c r="L96" s="24"/>
      <c r="M96" s="24"/>
      <c r="N96" s="24"/>
      <c r="O96" s="24"/>
    </row>
    <row r="97" spans="1:15" ht="15.2" customHeight="1" x14ac:dyDescent="0.2">
      <c r="A97" s="146" t="s">
        <v>816</v>
      </c>
      <c r="B97" s="147"/>
      <c r="C97" s="161"/>
      <c r="D97" s="161"/>
      <c r="E97" s="1" t="s">
        <v>647</v>
      </c>
      <c r="F97" s="24"/>
      <c r="G97" s="215"/>
      <c r="H97" s="216"/>
      <c r="I97" s="24"/>
      <c r="J97" s="24"/>
      <c r="K97" s="24"/>
      <c r="L97" s="24"/>
      <c r="M97" s="24"/>
      <c r="N97" s="24"/>
      <c r="O97" s="24"/>
    </row>
    <row r="98" spans="1:15" ht="15.2" customHeight="1" x14ac:dyDescent="0.2">
      <c r="A98" s="146" t="s">
        <v>817</v>
      </c>
      <c r="B98" s="147"/>
      <c r="C98" s="161"/>
      <c r="D98" s="161"/>
      <c r="E98" s="1" t="s">
        <v>647</v>
      </c>
      <c r="F98" s="24"/>
      <c r="G98" s="215"/>
      <c r="H98" s="216"/>
      <c r="I98" s="24"/>
      <c r="J98" s="24"/>
      <c r="K98" s="24"/>
      <c r="L98" s="24"/>
      <c r="M98" s="24"/>
      <c r="N98" s="24"/>
      <c r="O98" s="24"/>
    </row>
    <row r="99" spans="1:15" ht="15.2" customHeight="1" x14ac:dyDescent="0.2">
      <c r="A99" s="146" t="s">
        <v>818</v>
      </c>
      <c r="B99" s="147"/>
      <c r="C99" s="161"/>
      <c r="D99" s="161"/>
      <c r="E99" s="1" t="s">
        <v>647</v>
      </c>
      <c r="F99" s="24"/>
      <c r="G99" s="215"/>
      <c r="H99" s="216"/>
      <c r="I99" s="24"/>
      <c r="J99" s="24"/>
      <c r="K99" s="24"/>
      <c r="L99" s="24"/>
      <c r="M99" s="24"/>
      <c r="N99" s="24"/>
      <c r="O99" s="24"/>
    </row>
    <row r="100" spans="1:15" ht="15.75" customHeight="1" x14ac:dyDescent="0.25">
      <c r="A100" s="51"/>
      <c r="B100" s="58"/>
      <c r="C100" s="87"/>
      <c r="D100" s="88"/>
      <c r="E100" s="54"/>
      <c r="F100" s="130"/>
      <c r="G100" s="220"/>
      <c r="H100" s="221"/>
      <c r="I100" s="130"/>
      <c r="J100" s="130"/>
      <c r="K100" s="130"/>
      <c r="L100" s="130"/>
      <c r="M100" s="130"/>
      <c r="N100" s="130"/>
      <c r="O100" s="130"/>
    </row>
    <row r="101" spans="1:15" ht="15.2" customHeight="1" x14ac:dyDescent="0.25">
      <c r="A101" s="10"/>
      <c r="B101" s="71" t="s">
        <v>74</v>
      </c>
      <c r="C101" s="75" t="s">
        <v>464</v>
      </c>
      <c r="E101" s="1"/>
      <c r="F101" s="209">
        <f>SUM(F103:F108)</f>
        <v>0</v>
      </c>
      <c r="G101" s="210">
        <f t="shared" ref="G101:K101" si="24">SUM(G103:G108)</f>
        <v>0</v>
      </c>
      <c r="H101" s="211">
        <f t="shared" si="24"/>
        <v>0</v>
      </c>
      <c r="I101" s="209">
        <f t="shared" si="24"/>
        <v>0</v>
      </c>
      <c r="J101" s="209">
        <f t="shared" si="24"/>
        <v>0</v>
      </c>
      <c r="K101" s="209">
        <f t="shared" si="24"/>
        <v>0</v>
      </c>
      <c r="L101" s="209">
        <f t="shared" ref="L101:M101" si="25">SUM(L103:L108)</f>
        <v>0</v>
      </c>
      <c r="M101" s="209">
        <f t="shared" si="25"/>
        <v>0</v>
      </c>
      <c r="N101" s="209">
        <f t="shared" ref="N101:O101" si="26">SUM(N103:N108)</f>
        <v>0</v>
      </c>
      <c r="O101" s="209">
        <f t="shared" si="26"/>
        <v>0</v>
      </c>
    </row>
    <row r="102" spans="1:15" ht="4.5" customHeight="1" x14ac:dyDescent="0.25">
      <c r="A102" s="10"/>
      <c r="B102" s="11"/>
      <c r="C102" s="12"/>
      <c r="D102" s="11"/>
      <c r="E102" s="1"/>
      <c r="F102" s="178"/>
      <c r="G102" s="222"/>
      <c r="H102" s="223"/>
      <c r="I102" s="178"/>
      <c r="J102" s="178"/>
      <c r="K102" s="178"/>
      <c r="L102" s="178"/>
      <c r="M102" s="178"/>
      <c r="N102" s="178"/>
      <c r="O102" s="178"/>
    </row>
    <row r="103" spans="1:15" ht="15.2" customHeight="1" x14ac:dyDescent="0.2">
      <c r="A103" s="146" t="s">
        <v>75</v>
      </c>
      <c r="B103" s="147"/>
      <c r="C103" s="146" t="s">
        <v>359</v>
      </c>
      <c r="D103" s="160"/>
      <c r="E103" s="1" t="s">
        <v>647</v>
      </c>
      <c r="F103" s="24"/>
      <c r="G103" s="215"/>
      <c r="H103" s="216"/>
      <c r="I103" s="24"/>
      <c r="J103" s="24"/>
      <c r="K103" s="24"/>
      <c r="L103" s="24"/>
      <c r="M103" s="24"/>
      <c r="N103" s="24"/>
      <c r="O103" s="24"/>
    </row>
    <row r="104" spans="1:15" ht="15.2" customHeight="1" x14ac:dyDescent="0.2">
      <c r="A104" s="146" t="s">
        <v>76</v>
      </c>
      <c r="B104" s="147"/>
      <c r="C104" s="146" t="s">
        <v>360</v>
      </c>
      <c r="D104" s="161"/>
      <c r="E104" s="1" t="s">
        <v>647</v>
      </c>
      <c r="F104" s="24"/>
      <c r="G104" s="215"/>
      <c r="H104" s="216"/>
      <c r="I104" s="24"/>
      <c r="J104" s="24"/>
      <c r="K104" s="24"/>
      <c r="L104" s="24"/>
      <c r="M104" s="24"/>
      <c r="N104" s="24"/>
      <c r="O104" s="24"/>
    </row>
    <row r="105" spans="1:15" ht="15.2" customHeight="1" x14ac:dyDescent="0.2">
      <c r="A105" s="146" t="s">
        <v>77</v>
      </c>
      <c r="B105" s="147"/>
      <c r="C105" s="146" t="s">
        <v>358</v>
      </c>
      <c r="D105" s="161"/>
      <c r="E105" s="1" t="s">
        <v>647</v>
      </c>
      <c r="F105" s="24"/>
      <c r="G105" s="215"/>
      <c r="H105" s="216"/>
      <c r="I105" s="24"/>
      <c r="J105" s="24"/>
      <c r="K105" s="24"/>
      <c r="L105" s="24"/>
      <c r="M105" s="24"/>
      <c r="N105" s="24"/>
      <c r="O105" s="24"/>
    </row>
    <row r="106" spans="1:15" ht="15.2" customHeight="1" x14ac:dyDescent="0.2">
      <c r="A106" s="146" t="s">
        <v>819</v>
      </c>
      <c r="B106" s="147"/>
      <c r="C106" s="161"/>
      <c r="D106" s="161"/>
      <c r="E106" s="1" t="s">
        <v>647</v>
      </c>
      <c r="F106" s="24"/>
      <c r="G106" s="215"/>
      <c r="H106" s="216"/>
      <c r="I106" s="24"/>
      <c r="J106" s="24"/>
      <c r="K106" s="24"/>
      <c r="L106" s="24"/>
      <c r="M106" s="24"/>
      <c r="N106" s="24"/>
      <c r="O106" s="24"/>
    </row>
    <row r="107" spans="1:15" ht="15.2" customHeight="1" x14ac:dyDescent="0.2">
      <c r="A107" s="146" t="s">
        <v>820</v>
      </c>
      <c r="B107" s="147"/>
      <c r="C107" s="161"/>
      <c r="D107" s="161"/>
      <c r="E107" s="1" t="s">
        <v>647</v>
      </c>
      <c r="F107" s="24"/>
      <c r="G107" s="215"/>
      <c r="H107" s="216"/>
      <c r="I107" s="24"/>
      <c r="J107" s="24"/>
      <c r="K107" s="24"/>
      <c r="L107" s="24"/>
      <c r="M107" s="24"/>
      <c r="N107" s="24"/>
      <c r="O107" s="24"/>
    </row>
    <row r="108" spans="1:15" ht="15.2" customHeight="1" x14ac:dyDescent="0.2">
      <c r="A108" s="146" t="s">
        <v>821</v>
      </c>
      <c r="B108" s="147"/>
      <c r="C108" s="161"/>
      <c r="D108" s="161"/>
      <c r="E108" s="1" t="s">
        <v>647</v>
      </c>
      <c r="F108" s="24"/>
      <c r="G108" s="215"/>
      <c r="H108" s="216"/>
      <c r="I108" s="24"/>
      <c r="J108" s="24"/>
      <c r="K108" s="24"/>
      <c r="L108" s="24"/>
      <c r="M108" s="24"/>
      <c r="N108" s="24"/>
      <c r="O108" s="24"/>
    </row>
    <row r="109" spans="1:15" ht="15.75" customHeight="1" x14ac:dyDescent="0.25">
      <c r="A109" s="51"/>
      <c r="B109" s="58"/>
      <c r="C109" s="87"/>
      <c r="D109" s="88"/>
      <c r="E109" s="54"/>
      <c r="F109" s="130"/>
      <c r="G109" s="220"/>
      <c r="H109" s="221"/>
      <c r="I109" s="130"/>
      <c r="J109" s="130"/>
      <c r="K109" s="130"/>
      <c r="L109" s="130"/>
      <c r="M109" s="130"/>
      <c r="N109" s="130"/>
      <c r="O109" s="130"/>
    </row>
    <row r="110" spans="1:15" ht="15.2" customHeight="1" x14ac:dyDescent="0.25">
      <c r="A110" s="10"/>
      <c r="B110" s="71" t="s">
        <v>78</v>
      </c>
      <c r="C110" s="75" t="s">
        <v>601</v>
      </c>
      <c r="E110" s="1"/>
      <c r="F110" s="209">
        <f>SUM(F112:F115)</f>
        <v>0</v>
      </c>
      <c r="G110" s="210">
        <f t="shared" ref="G110:K110" si="27">SUM(G112:G115)</f>
        <v>0</v>
      </c>
      <c r="H110" s="211">
        <f t="shared" si="27"/>
        <v>0</v>
      </c>
      <c r="I110" s="209">
        <f t="shared" si="27"/>
        <v>0</v>
      </c>
      <c r="J110" s="209">
        <f t="shared" si="27"/>
        <v>0</v>
      </c>
      <c r="K110" s="209">
        <f t="shared" si="27"/>
        <v>0</v>
      </c>
      <c r="L110" s="209">
        <f t="shared" ref="L110:M110" si="28">SUM(L112:L115)</f>
        <v>0</v>
      </c>
      <c r="M110" s="209">
        <f t="shared" si="28"/>
        <v>0</v>
      </c>
      <c r="N110" s="209">
        <f t="shared" ref="N110:O110" si="29">SUM(N112:N115)</f>
        <v>0</v>
      </c>
      <c r="O110" s="209">
        <f t="shared" si="29"/>
        <v>0</v>
      </c>
    </row>
    <row r="111" spans="1:15" ht="3.75" customHeight="1" x14ac:dyDescent="0.25">
      <c r="A111" s="10"/>
      <c r="B111" s="11"/>
      <c r="C111" s="12"/>
      <c r="D111" s="11"/>
      <c r="E111" s="1"/>
      <c r="F111" s="178"/>
      <c r="G111" s="222"/>
      <c r="H111" s="223"/>
      <c r="I111" s="178"/>
      <c r="J111" s="178"/>
      <c r="K111" s="178"/>
      <c r="L111" s="178"/>
      <c r="M111" s="178"/>
      <c r="N111" s="178"/>
      <c r="O111" s="178"/>
    </row>
    <row r="112" spans="1:15" ht="12.75" customHeight="1" x14ac:dyDescent="0.2">
      <c r="A112" s="146" t="s">
        <v>79</v>
      </c>
      <c r="B112" s="147"/>
      <c r="C112" s="146" t="s">
        <v>361</v>
      </c>
      <c r="D112" s="160"/>
      <c r="E112" s="1" t="s">
        <v>647</v>
      </c>
      <c r="F112" s="24"/>
      <c r="G112" s="215"/>
      <c r="H112" s="216"/>
      <c r="I112" s="24"/>
      <c r="J112" s="24"/>
      <c r="K112" s="24"/>
      <c r="L112" s="24"/>
      <c r="M112" s="24"/>
      <c r="N112" s="24"/>
      <c r="O112" s="24"/>
    </row>
    <row r="113" spans="1:15" ht="15.2" customHeight="1" x14ac:dyDescent="0.2">
      <c r="A113" s="146" t="s">
        <v>80</v>
      </c>
      <c r="B113" s="147"/>
      <c r="C113" s="146" t="s">
        <v>357</v>
      </c>
      <c r="D113" s="161"/>
      <c r="E113" s="1" t="s">
        <v>647</v>
      </c>
      <c r="F113" s="24"/>
      <c r="G113" s="215"/>
      <c r="H113" s="216"/>
      <c r="I113" s="24"/>
      <c r="J113" s="24"/>
      <c r="K113" s="24"/>
      <c r="L113" s="24"/>
      <c r="M113" s="24"/>
      <c r="N113" s="24"/>
      <c r="O113" s="24"/>
    </row>
    <row r="114" spans="1:15" ht="15.2" customHeight="1" x14ac:dyDescent="0.2">
      <c r="A114" s="146" t="s">
        <v>81</v>
      </c>
      <c r="B114" s="147"/>
      <c r="C114" s="146" t="s">
        <v>362</v>
      </c>
      <c r="D114" s="161"/>
      <c r="E114" s="1" t="s">
        <v>647</v>
      </c>
      <c r="F114" s="24"/>
      <c r="G114" s="215"/>
      <c r="H114" s="216"/>
      <c r="I114" s="24"/>
      <c r="J114" s="24"/>
      <c r="K114" s="24"/>
      <c r="L114" s="24"/>
      <c r="M114" s="24"/>
      <c r="N114" s="24"/>
      <c r="O114" s="24"/>
    </row>
    <row r="115" spans="1:15" ht="15" customHeight="1" thickBot="1" x14ac:dyDescent="0.25">
      <c r="A115" s="146" t="s">
        <v>82</v>
      </c>
      <c r="B115" s="147"/>
      <c r="C115" s="161"/>
      <c r="D115" s="161"/>
      <c r="E115" s="1" t="s">
        <v>647</v>
      </c>
      <c r="F115" s="182"/>
      <c r="G115" s="199"/>
      <c r="H115" s="224"/>
      <c r="I115" s="182"/>
      <c r="J115" s="182"/>
      <c r="K115" s="182"/>
      <c r="L115" s="182"/>
      <c r="M115" s="182"/>
      <c r="N115" s="182"/>
      <c r="O115" s="182"/>
    </row>
    <row r="116" spans="1:15" ht="27.95" customHeight="1" thickBot="1" x14ac:dyDescent="0.3">
      <c r="A116" s="10"/>
      <c r="B116" s="11"/>
      <c r="C116" s="12"/>
      <c r="D116" s="29" t="s">
        <v>493</v>
      </c>
      <c r="E116" s="1" t="s">
        <v>647</v>
      </c>
      <c r="F116" s="189">
        <f>F82+F83+F92+F101+F110</f>
        <v>0</v>
      </c>
      <c r="G116" s="189">
        <f t="shared" ref="G116:K116" si="30">G82+G83+G92+G101+G110</f>
        <v>0</v>
      </c>
      <c r="H116" s="189">
        <f t="shared" si="30"/>
        <v>0</v>
      </c>
      <c r="I116" s="189">
        <f t="shared" si="30"/>
        <v>0</v>
      </c>
      <c r="J116" s="189">
        <f t="shared" si="30"/>
        <v>0</v>
      </c>
      <c r="K116" s="189">
        <f t="shared" si="30"/>
        <v>0</v>
      </c>
      <c r="L116" s="189">
        <f t="shared" ref="L116:M116" si="31">L82+L83+L92+L101+L110</f>
        <v>0</v>
      </c>
      <c r="M116" s="189">
        <f t="shared" si="31"/>
        <v>0</v>
      </c>
      <c r="N116" s="189">
        <f t="shared" ref="N116:O116" si="32">N82+N83+N92+N101+N110</f>
        <v>0</v>
      </c>
      <c r="O116" s="189">
        <f t="shared" si="32"/>
        <v>0</v>
      </c>
    </row>
    <row r="117" spans="1:15" ht="15" x14ac:dyDescent="0.25">
      <c r="A117" s="10"/>
      <c r="B117" s="11"/>
      <c r="C117" s="12"/>
      <c r="D117" s="12"/>
      <c r="E117" s="1"/>
    </row>
    <row r="118" spans="1:15" ht="7.5" customHeight="1" thickBot="1" x14ac:dyDescent="0.3">
      <c r="A118" s="10"/>
      <c r="B118" s="11"/>
      <c r="C118" s="12"/>
      <c r="D118" s="12"/>
      <c r="E118" s="1"/>
    </row>
    <row r="119" spans="1:15" ht="21" customHeight="1" thickBot="1" x14ac:dyDescent="0.3">
      <c r="A119" s="10"/>
      <c r="B119" s="11"/>
      <c r="C119" s="12"/>
      <c r="D119" s="12"/>
      <c r="E119" s="1"/>
      <c r="F119" s="21" t="s">
        <v>641</v>
      </c>
      <c r="G119" s="436" t="s">
        <v>642</v>
      </c>
      <c r="H119" s="437"/>
      <c r="I119" s="438" t="s">
        <v>643</v>
      </c>
      <c r="J119" s="419" t="str">
        <f>"Coproductora "&amp;
Resum!E2</f>
        <v>Coproductora 0</v>
      </c>
      <c r="K119" s="419" t="str">
        <f>"Coproductora "&amp;
Resum!F2</f>
        <v>Coproductora 0</v>
      </c>
      <c r="L119" s="419" t="str">
        <f>"Coproductora "&amp;
Resum!G2</f>
        <v>Coproductora 0</v>
      </c>
      <c r="M119" s="419" t="str">
        <f>"Coproductora "&amp;
Resum!H2</f>
        <v>Coproductora 0</v>
      </c>
      <c r="N119" s="419" t="str">
        <f>"Coproductora "&amp;
Resum!I2</f>
        <v>Coproductora 0</v>
      </c>
      <c r="O119" s="419" t="s">
        <v>1038</v>
      </c>
    </row>
    <row r="120" spans="1:15" ht="15.2" customHeight="1" thickBot="1" x14ac:dyDescent="0.3">
      <c r="A120" s="10"/>
      <c r="B120" s="11"/>
      <c r="C120" s="12"/>
      <c r="D120" s="12"/>
      <c r="E120" s="1"/>
      <c r="F120" s="22" t="s">
        <v>644</v>
      </c>
      <c r="G120" s="23" t="s">
        <v>508</v>
      </c>
      <c r="H120" s="22" t="s">
        <v>509</v>
      </c>
      <c r="I120" s="439"/>
      <c r="J120" s="420"/>
      <c r="K120" s="420"/>
      <c r="L120" s="420"/>
      <c r="M120" s="420"/>
      <c r="N120" s="420"/>
      <c r="O120" s="420"/>
    </row>
    <row r="121" spans="1:15" ht="15.2" customHeight="1" x14ac:dyDescent="0.25">
      <c r="A121" s="10" t="s">
        <v>645</v>
      </c>
      <c r="B121" s="11"/>
      <c r="C121" s="12"/>
      <c r="D121" s="12"/>
      <c r="E121" s="1"/>
      <c r="F121" s="178">
        <f>F116</f>
        <v>0</v>
      </c>
      <c r="G121" s="225">
        <f t="shared" ref="G121:K121" si="33">G116</f>
        <v>0</v>
      </c>
      <c r="H121" s="226">
        <f t="shared" si="33"/>
        <v>0</v>
      </c>
      <c r="I121" s="227">
        <f t="shared" si="33"/>
        <v>0</v>
      </c>
      <c r="J121" s="228">
        <f t="shared" si="33"/>
        <v>0</v>
      </c>
      <c r="K121" s="228">
        <f t="shared" si="33"/>
        <v>0</v>
      </c>
      <c r="L121" s="228">
        <f t="shared" ref="L121:M121" si="34">L116</f>
        <v>0</v>
      </c>
      <c r="M121" s="228">
        <f t="shared" si="34"/>
        <v>0</v>
      </c>
      <c r="N121" s="228">
        <f t="shared" ref="N121:O121" si="35">N116</f>
        <v>0</v>
      </c>
      <c r="O121" s="228">
        <f t="shared" si="35"/>
        <v>0</v>
      </c>
    </row>
    <row r="122" spans="1:15" ht="15.2" customHeight="1" x14ac:dyDescent="0.25">
      <c r="A122" s="10"/>
      <c r="B122" s="71" t="s">
        <v>78</v>
      </c>
      <c r="C122" s="75" t="s">
        <v>601</v>
      </c>
      <c r="E122" s="1"/>
      <c r="F122" s="209">
        <f>SUM(F124:F130)</f>
        <v>0</v>
      </c>
      <c r="G122" s="210">
        <f t="shared" ref="G122:K122" si="36">SUM(G124:G130)</f>
        <v>0</v>
      </c>
      <c r="H122" s="211">
        <f t="shared" si="36"/>
        <v>0</v>
      </c>
      <c r="I122" s="229">
        <f t="shared" si="36"/>
        <v>0</v>
      </c>
      <c r="J122" s="230">
        <f t="shared" si="36"/>
        <v>0</v>
      </c>
      <c r="K122" s="230">
        <f t="shared" si="36"/>
        <v>0</v>
      </c>
      <c r="L122" s="230">
        <f t="shared" ref="L122:M122" si="37">SUM(L124:L130)</f>
        <v>0</v>
      </c>
      <c r="M122" s="230">
        <f t="shared" si="37"/>
        <v>0</v>
      </c>
      <c r="N122" s="230">
        <f t="shared" ref="N122:O122" si="38">SUM(N124:N130)</f>
        <v>0</v>
      </c>
      <c r="O122" s="230">
        <f t="shared" si="38"/>
        <v>0</v>
      </c>
    </row>
    <row r="123" spans="1:15" ht="5.25" customHeight="1" x14ac:dyDescent="0.25">
      <c r="A123" s="10"/>
      <c r="B123" s="13"/>
      <c r="C123" s="12"/>
      <c r="D123" s="15"/>
      <c r="E123" s="1"/>
      <c r="F123" s="212"/>
      <c r="G123" s="213"/>
      <c r="H123" s="214"/>
      <c r="I123" s="231"/>
      <c r="J123" s="232"/>
      <c r="K123" s="232"/>
      <c r="L123" s="232"/>
      <c r="M123" s="232"/>
      <c r="N123" s="232"/>
      <c r="O123" s="232"/>
    </row>
    <row r="124" spans="1:15" ht="15.2" customHeight="1" x14ac:dyDescent="0.2">
      <c r="A124" s="146" t="s">
        <v>83</v>
      </c>
      <c r="B124" s="147"/>
      <c r="C124" s="208" t="s">
        <v>381</v>
      </c>
      <c r="D124" s="160"/>
      <c r="E124" s="1" t="s">
        <v>647</v>
      </c>
      <c r="F124" s="24"/>
      <c r="G124" s="215"/>
      <c r="H124" s="216"/>
      <c r="I124" s="233"/>
      <c r="J124" s="234"/>
      <c r="K124" s="234"/>
      <c r="L124" s="234"/>
      <c r="M124" s="234"/>
      <c r="N124" s="234"/>
      <c r="O124" s="234"/>
    </row>
    <row r="125" spans="1:15" ht="15.2" customHeight="1" x14ac:dyDescent="0.2">
      <c r="A125" s="146" t="s">
        <v>84</v>
      </c>
      <c r="B125" s="147"/>
      <c r="C125" s="208" t="s">
        <v>382</v>
      </c>
      <c r="D125" s="161"/>
      <c r="E125" s="1" t="s">
        <v>647</v>
      </c>
      <c r="F125" s="24"/>
      <c r="G125" s="215"/>
      <c r="H125" s="216"/>
      <c r="I125" s="233"/>
      <c r="J125" s="234"/>
      <c r="K125" s="234"/>
      <c r="L125" s="234"/>
      <c r="M125" s="234"/>
      <c r="N125" s="234"/>
      <c r="O125" s="234"/>
    </row>
    <row r="126" spans="1:15" ht="15.2" customHeight="1" x14ac:dyDescent="0.2">
      <c r="A126" s="146" t="s">
        <v>822</v>
      </c>
      <c r="B126" s="147"/>
      <c r="C126" s="208" t="s">
        <v>383</v>
      </c>
      <c r="D126" s="161"/>
      <c r="E126" s="1" t="s">
        <v>647</v>
      </c>
      <c r="F126" s="24"/>
      <c r="G126" s="215"/>
      <c r="H126" s="216"/>
      <c r="I126" s="233"/>
      <c r="J126" s="234"/>
      <c r="K126" s="234"/>
      <c r="L126" s="234"/>
      <c r="M126" s="234"/>
      <c r="N126" s="234"/>
      <c r="O126" s="234"/>
    </row>
    <row r="127" spans="1:15" ht="15.2" customHeight="1" x14ac:dyDescent="0.2">
      <c r="A127" s="146" t="s">
        <v>823</v>
      </c>
      <c r="B127" s="147"/>
      <c r="C127" s="161"/>
      <c r="D127" s="161"/>
      <c r="E127" s="1" t="s">
        <v>647</v>
      </c>
      <c r="F127" s="24"/>
      <c r="G127" s="215"/>
      <c r="H127" s="216"/>
      <c r="I127" s="233"/>
      <c r="J127" s="234"/>
      <c r="K127" s="234"/>
      <c r="L127" s="234"/>
      <c r="M127" s="234"/>
      <c r="N127" s="234"/>
      <c r="O127" s="234"/>
    </row>
    <row r="128" spans="1:15" ht="15.2" customHeight="1" x14ac:dyDescent="0.2">
      <c r="A128" s="146" t="s">
        <v>824</v>
      </c>
      <c r="B128" s="147"/>
      <c r="C128" s="161"/>
      <c r="D128" s="161"/>
      <c r="E128" s="1" t="s">
        <v>647</v>
      </c>
      <c r="F128" s="24"/>
      <c r="G128" s="215"/>
      <c r="H128" s="216"/>
      <c r="I128" s="233"/>
      <c r="J128" s="234"/>
      <c r="K128" s="234"/>
      <c r="L128" s="234"/>
      <c r="M128" s="234"/>
      <c r="N128" s="234"/>
      <c r="O128" s="234"/>
    </row>
    <row r="129" spans="1:15" ht="15.2" customHeight="1" x14ac:dyDescent="0.2">
      <c r="A129" s="146" t="s">
        <v>825</v>
      </c>
      <c r="B129" s="147"/>
      <c r="C129" s="161"/>
      <c r="D129" s="161"/>
      <c r="E129" s="1" t="s">
        <v>647</v>
      </c>
      <c r="F129" s="24"/>
      <c r="G129" s="215"/>
      <c r="H129" s="216"/>
      <c r="I129" s="233"/>
      <c r="J129" s="234"/>
      <c r="K129" s="234"/>
      <c r="L129" s="234"/>
      <c r="M129" s="234"/>
      <c r="N129" s="234"/>
      <c r="O129" s="234"/>
    </row>
    <row r="130" spans="1:15" ht="15.2" customHeight="1" x14ac:dyDescent="0.2">
      <c r="A130" s="146" t="s">
        <v>933</v>
      </c>
      <c r="B130" s="147"/>
      <c r="C130" s="161"/>
      <c r="D130" s="161"/>
      <c r="E130" s="1" t="s">
        <v>647</v>
      </c>
      <c r="F130" s="24"/>
      <c r="G130" s="215"/>
      <c r="H130" s="216"/>
      <c r="I130" s="233"/>
      <c r="J130" s="234"/>
      <c r="K130" s="234"/>
      <c r="L130" s="234"/>
      <c r="M130" s="234"/>
      <c r="N130" s="234"/>
      <c r="O130" s="234"/>
    </row>
    <row r="131" spans="1:15" ht="15.75" customHeight="1" x14ac:dyDescent="0.25">
      <c r="A131" s="51"/>
      <c r="B131" s="58"/>
      <c r="C131" s="87"/>
      <c r="D131" s="88"/>
      <c r="E131" s="54"/>
      <c r="F131" s="130"/>
      <c r="G131" s="220"/>
      <c r="H131" s="221"/>
      <c r="I131" s="130"/>
      <c r="J131" s="130"/>
      <c r="K131" s="130"/>
      <c r="L131" s="130"/>
      <c r="M131" s="130"/>
      <c r="N131" s="130"/>
      <c r="O131" s="130"/>
    </row>
    <row r="132" spans="1:15" ht="15.2" customHeight="1" x14ac:dyDescent="0.25">
      <c r="A132" s="10"/>
      <c r="B132" s="71" t="s">
        <v>937</v>
      </c>
      <c r="C132" s="76" t="s">
        <v>414</v>
      </c>
      <c r="D132" s="11"/>
      <c r="E132" s="1"/>
      <c r="F132" s="209">
        <f>SUM(F134:F139)</f>
        <v>0</v>
      </c>
      <c r="G132" s="210">
        <f t="shared" ref="G132:K132" si="39">SUM(G134:G139)</f>
        <v>0</v>
      </c>
      <c r="H132" s="211">
        <f t="shared" si="39"/>
        <v>0</v>
      </c>
      <c r="I132" s="229">
        <f t="shared" si="39"/>
        <v>0</v>
      </c>
      <c r="J132" s="230">
        <f t="shared" si="39"/>
        <v>0</v>
      </c>
      <c r="K132" s="230">
        <f t="shared" si="39"/>
        <v>0</v>
      </c>
      <c r="L132" s="230">
        <f t="shared" ref="L132:M132" si="40">SUM(L134:L139)</f>
        <v>0</v>
      </c>
      <c r="M132" s="230">
        <f t="shared" si="40"/>
        <v>0</v>
      </c>
      <c r="N132" s="230">
        <f t="shared" ref="N132:O132" si="41">SUM(N134:N139)</f>
        <v>0</v>
      </c>
      <c r="O132" s="230">
        <f t="shared" si="41"/>
        <v>0</v>
      </c>
    </row>
    <row r="133" spans="1:15" ht="5.25" customHeight="1" x14ac:dyDescent="0.25">
      <c r="A133" s="10"/>
      <c r="B133" s="11"/>
      <c r="C133" s="12"/>
      <c r="D133" s="11"/>
      <c r="E133" s="1"/>
      <c r="F133" s="178"/>
      <c r="G133" s="222"/>
      <c r="H133" s="223"/>
      <c r="I133" s="235"/>
      <c r="J133" s="236"/>
      <c r="K133" s="236"/>
      <c r="L133" s="236"/>
      <c r="M133" s="236"/>
      <c r="N133" s="236"/>
      <c r="O133" s="236"/>
    </row>
    <row r="134" spans="1:15" ht="15.2" customHeight="1" x14ac:dyDescent="0.2">
      <c r="A134" s="146" t="s">
        <v>85</v>
      </c>
      <c r="B134" s="147"/>
      <c r="C134" s="146" t="s">
        <v>363</v>
      </c>
      <c r="D134" s="160"/>
      <c r="E134" s="1" t="s">
        <v>647</v>
      </c>
      <c r="F134" s="24"/>
      <c r="G134" s="215"/>
      <c r="H134" s="216"/>
      <c r="I134" s="233"/>
      <c r="J134" s="234"/>
      <c r="K134" s="234"/>
      <c r="L134" s="234"/>
      <c r="M134" s="234"/>
      <c r="N134" s="234"/>
      <c r="O134" s="234"/>
    </row>
    <row r="135" spans="1:15" ht="15.2" customHeight="1" x14ac:dyDescent="0.2">
      <c r="A135" s="146" t="s">
        <v>86</v>
      </c>
      <c r="B135" s="147"/>
      <c r="C135" s="146" t="s">
        <v>357</v>
      </c>
      <c r="D135" s="161"/>
      <c r="E135" s="1" t="s">
        <v>647</v>
      </c>
      <c r="F135" s="24"/>
      <c r="G135" s="215"/>
      <c r="H135" s="216"/>
      <c r="I135" s="233"/>
      <c r="J135" s="234"/>
      <c r="K135" s="234"/>
      <c r="L135" s="234"/>
      <c r="M135" s="234"/>
      <c r="N135" s="234"/>
      <c r="O135" s="234"/>
    </row>
    <row r="136" spans="1:15" ht="15.2" customHeight="1" x14ac:dyDescent="0.2">
      <c r="A136" s="146" t="s">
        <v>826</v>
      </c>
      <c r="B136" s="146"/>
      <c r="C136" s="146" t="s">
        <v>364</v>
      </c>
      <c r="D136" s="161"/>
      <c r="E136" s="1" t="s">
        <v>647</v>
      </c>
      <c r="F136" s="24"/>
      <c r="G136" s="215"/>
      <c r="H136" s="216"/>
      <c r="I136" s="233"/>
      <c r="J136" s="234"/>
      <c r="K136" s="234"/>
      <c r="L136" s="234"/>
      <c r="M136" s="234"/>
      <c r="N136" s="234"/>
      <c r="O136" s="234"/>
    </row>
    <row r="137" spans="1:15" ht="15.2" customHeight="1" x14ac:dyDescent="0.2">
      <c r="A137" s="146" t="s">
        <v>827</v>
      </c>
      <c r="B137" s="147"/>
      <c r="C137" s="146" t="s">
        <v>357</v>
      </c>
      <c r="D137" s="161"/>
      <c r="E137" s="1" t="s">
        <v>647</v>
      </c>
      <c r="F137" s="24"/>
      <c r="G137" s="215"/>
      <c r="H137" s="216"/>
      <c r="I137" s="233"/>
      <c r="J137" s="234"/>
      <c r="K137" s="234"/>
      <c r="L137" s="234"/>
      <c r="M137" s="234"/>
      <c r="N137" s="234"/>
      <c r="O137" s="234"/>
    </row>
    <row r="138" spans="1:15" ht="15.2" customHeight="1" x14ac:dyDescent="0.2">
      <c r="A138" s="146" t="s">
        <v>828</v>
      </c>
      <c r="B138" s="147"/>
      <c r="C138" s="161"/>
      <c r="D138" s="161"/>
      <c r="E138" s="1" t="s">
        <v>647</v>
      </c>
      <c r="F138" s="24"/>
      <c r="G138" s="215"/>
      <c r="H138" s="216"/>
      <c r="I138" s="233"/>
      <c r="J138" s="234"/>
      <c r="K138" s="234"/>
      <c r="L138" s="234"/>
      <c r="M138" s="234"/>
      <c r="N138" s="234"/>
      <c r="O138" s="234"/>
    </row>
    <row r="139" spans="1:15" ht="15.2" customHeight="1" x14ac:dyDescent="0.2">
      <c r="A139" s="146" t="s">
        <v>829</v>
      </c>
      <c r="B139" s="147"/>
      <c r="C139" s="161"/>
      <c r="D139" s="161"/>
      <c r="E139" s="1" t="s">
        <v>647</v>
      </c>
      <c r="F139" s="24"/>
      <c r="G139" s="215"/>
      <c r="H139" s="216"/>
      <c r="I139" s="233"/>
      <c r="J139" s="234"/>
      <c r="K139" s="234"/>
      <c r="L139" s="234"/>
      <c r="M139" s="234"/>
      <c r="N139" s="234"/>
      <c r="O139" s="234"/>
    </row>
    <row r="140" spans="1:15" ht="15.75" customHeight="1" x14ac:dyDescent="0.25">
      <c r="A140" s="51"/>
      <c r="B140" s="58"/>
      <c r="C140" s="87"/>
      <c r="D140" s="88"/>
      <c r="E140" s="54"/>
      <c r="F140" s="130"/>
      <c r="G140" s="220"/>
      <c r="H140" s="221"/>
      <c r="I140" s="130"/>
      <c r="J140" s="130"/>
      <c r="K140" s="130"/>
      <c r="L140" s="130"/>
      <c r="M140" s="130"/>
      <c r="N140" s="130"/>
      <c r="O140" s="130"/>
    </row>
    <row r="141" spans="1:15" ht="15.2" customHeight="1" x14ac:dyDescent="0.25">
      <c r="A141" s="28"/>
      <c r="B141" s="71" t="s">
        <v>87</v>
      </c>
      <c r="C141" s="77" t="s">
        <v>267</v>
      </c>
      <c r="D141" s="11"/>
      <c r="E141" s="1"/>
      <c r="F141" s="209">
        <f>SUM(F143:F153)</f>
        <v>0</v>
      </c>
      <c r="G141" s="210">
        <f t="shared" ref="G141:K141" si="42">SUM(G143:G153)</f>
        <v>0</v>
      </c>
      <c r="H141" s="211">
        <f t="shared" si="42"/>
        <v>0</v>
      </c>
      <c r="I141" s="229">
        <f t="shared" si="42"/>
        <v>0</v>
      </c>
      <c r="J141" s="230">
        <f t="shared" si="42"/>
        <v>0</v>
      </c>
      <c r="K141" s="230">
        <f t="shared" si="42"/>
        <v>0</v>
      </c>
      <c r="L141" s="230">
        <f t="shared" ref="L141:M141" si="43">SUM(L143:L153)</f>
        <v>0</v>
      </c>
      <c r="M141" s="230">
        <f t="shared" si="43"/>
        <v>0</v>
      </c>
      <c r="N141" s="230">
        <f t="shared" ref="N141:O141" si="44">SUM(N143:N153)</f>
        <v>0</v>
      </c>
      <c r="O141" s="230">
        <f t="shared" si="44"/>
        <v>0</v>
      </c>
    </row>
    <row r="142" spans="1:15" ht="5.25" customHeight="1" x14ac:dyDescent="0.25">
      <c r="A142" s="10"/>
      <c r="B142" s="11"/>
      <c r="C142" s="12"/>
      <c r="D142" s="11"/>
      <c r="E142" s="1"/>
      <c r="F142" s="178"/>
      <c r="G142" s="222"/>
      <c r="H142" s="223"/>
      <c r="I142" s="235"/>
      <c r="J142" s="236"/>
      <c r="K142" s="236"/>
      <c r="L142" s="236"/>
      <c r="M142" s="236"/>
      <c r="N142" s="236"/>
      <c r="O142" s="236"/>
    </row>
    <row r="143" spans="1:15" ht="15.2" customHeight="1" x14ac:dyDescent="0.2">
      <c r="A143" s="146" t="s">
        <v>88</v>
      </c>
      <c r="B143" s="147"/>
      <c r="C143" s="146" t="s">
        <v>365</v>
      </c>
      <c r="D143" s="160"/>
      <c r="E143" s="1" t="s">
        <v>647</v>
      </c>
      <c r="F143" s="24"/>
      <c r="G143" s="215"/>
      <c r="H143" s="216"/>
      <c r="I143" s="233"/>
      <c r="J143" s="234"/>
      <c r="K143" s="234"/>
      <c r="L143" s="234"/>
      <c r="M143" s="234"/>
      <c r="N143" s="234"/>
      <c r="O143" s="234"/>
    </row>
    <row r="144" spans="1:15" ht="15.2" customHeight="1" x14ac:dyDescent="0.2">
      <c r="A144" s="146" t="s">
        <v>89</v>
      </c>
      <c r="B144" s="147"/>
      <c r="C144" s="146" t="s">
        <v>360</v>
      </c>
      <c r="D144" s="161"/>
      <c r="E144" s="1" t="s">
        <v>647</v>
      </c>
      <c r="F144" s="24"/>
      <c r="G144" s="215"/>
      <c r="H144" s="216"/>
      <c r="I144" s="233"/>
      <c r="J144" s="234"/>
      <c r="K144" s="234"/>
      <c r="L144" s="234"/>
      <c r="M144" s="234"/>
      <c r="N144" s="234"/>
      <c r="O144" s="234"/>
    </row>
    <row r="145" spans="1:15" ht="15.2" customHeight="1" x14ac:dyDescent="0.2">
      <c r="A145" s="146" t="s">
        <v>90</v>
      </c>
      <c r="B145" s="147"/>
      <c r="C145" s="146" t="s">
        <v>366</v>
      </c>
      <c r="D145" s="161"/>
      <c r="E145" s="1" t="s">
        <v>647</v>
      </c>
      <c r="F145" s="24"/>
      <c r="G145" s="215"/>
      <c r="H145" s="216"/>
      <c r="I145" s="233"/>
      <c r="J145" s="234"/>
      <c r="K145" s="234"/>
      <c r="L145" s="234"/>
      <c r="M145" s="234"/>
      <c r="N145" s="234"/>
      <c r="O145" s="234"/>
    </row>
    <row r="146" spans="1:15" ht="15.2" customHeight="1" x14ac:dyDescent="0.2">
      <c r="A146" s="146" t="s">
        <v>830</v>
      </c>
      <c r="B146" s="147"/>
      <c r="C146" s="161"/>
      <c r="D146" s="161"/>
      <c r="E146" s="1" t="s">
        <v>647</v>
      </c>
      <c r="F146" s="24"/>
      <c r="G146" s="215"/>
      <c r="H146" s="216"/>
      <c r="I146" s="233"/>
      <c r="J146" s="234"/>
      <c r="K146" s="234"/>
      <c r="L146" s="234"/>
      <c r="M146" s="234"/>
      <c r="N146" s="234"/>
      <c r="O146" s="234"/>
    </row>
    <row r="147" spans="1:15" ht="15.2" customHeight="1" x14ac:dyDescent="0.2">
      <c r="A147" s="146" t="s">
        <v>831</v>
      </c>
      <c r="B147" s="147"/>
      <c r="C147" s="161"/>
      <c r="D147" s="161"/>
      <c r="E147" s="1" t="s">
        <v>647</v>
      </c>
      <c r="F147" s="24"/>
      <c r="G147" s="215"/>
      <c r="H147" s="216"/>
      <c r="I147" s="233"/>
      <c r="J147" s="234"/>
      <c r="K147" s="234"/>
      <c r="L147" s="234"/>
      <c r="M147" s="234"/>
      <c r="N147" s="234"/>
      <c r="O147" s="234"/>
    </row>
    <row r="148" spans="1:15" ht="15.2" customHeight="1" x14ac:dyDescent="0.2">
      <c r="A148" s="146" t="s">
        <v>832</v>
      </c>
      <c r="B148" s="147"/>
      <c r="C148" s="161"/>
      <c r="D148" s="161"/>
      <c r="E148" s="1" t="s">
        <v>647</v>
      </c>
      <c r="F148" s="24"/>
      <c r="G148" s="215"/>
      <c r="H148" s="216"/>
      <c r="I148" s="233"/>
      <c r="J148" s="234"/>
      <c r="K148" s="234"/>
      <c r="L148" s="234"/>
      <c r="M148" s="234"/>
      <c r="N148" s="234"/>
      <c r="O148" s="234"/>
    </row>
    <row r="149" spans="1:15" ht="15.2" customHeight="1" x14ac:dyDescent="0.2">
      <c r="A149" s="146" t="s">
        <v>833</v>
      </c>
      <c r="B149" s="146"/>
      <c r="C149" s="161"/>
      <c r="D149" s="161"/>
      <c r="E149" s="1" t="s">
        <v>647</v>
      </c>
      <c r="F149" s="24"/>
      <c r="G149" s="215"/>
      <c r="H149" s="216"/>
      <c r="I149" s="233"/>
      <c r="J149" s="234"/>
      <c r="K149" s="234"/>
      <c r="L149" s="234"/>
      <c r="M149" s="234"/>
      <c r="N149" s="234"/>
      <c r="O149" s="234"/>
    </row>
    <row r="150" spans="1:15" ht="15.2" customHeight="1" x14ac:dyDescent="0.2">
      <c r="A150" s="146" t="s">
        <v>834</v>
      </c>
      <c r="B150" s="147"/>
      <c r="C150" s="161"/>
      <c r="D150" s="161"/>
      <c r="E150" s="1" t="s">
        <v>647</v>
      </c>
      <c r="F150" s="24"/>
      <c r="G150" s="215"/>
      <c r="H150" s="216"/>
      <c r="I150" s="233"/>
      <c r="J150" s="234"/>
      <c r="K150" s="234"/>
      <c r="L150" s="234"/>
      <c r="M150" s="234"/>
      <c r="N150" s="234"/>
      <c r="O150" s="234"/>
    </row>
    <row r="151" spans="1:15" ht="15.2" customHeight="1" x14ac:dyDescent="0.2">
      <c r="A151" s="146" t="s">
        <v>835</v>
      </c>
      <c r="B151" s="147"/>
      <c r="C151" s="161"/>
      <c r="D151" s="161"/>
      <c r="E151" s="1" t="s">
        <v>647</v>
      </c>
      <c r="F151" s="24"/>
      <c r="G151" s="215"/>
      <c r="H151" s="216"/>
      <c r="I151" s="233"/>
      <c r="J151" s="234"/>
      <c r="K151" s="234"/>
      <c r="L151" s="234"/>
      <c r="M151" s="234"/>
      <c r="N151" s="234"/>
      <c r="O151" s="234"/>
    </row>
    <row r="152" spans="1:15" ht="15.2" customHeight="1" x14ac:dyDescent="0.2">
      <c r="A152" s="146" t="s">
        <v>836</v>
      </c>
      <c r="B152" s="147"/>
      <c r="C152" s="161"/>
      <c r="D152" s="161"/>
      <c r="E152" s="1" t="s">
        <v>647</v>
      </c>
      <c r="F152" s="24"/>
      <c r="G152" s="215"/>
      <c r="H152" s="216"/>
      <c r="I152" s="233"/>
      <c r="J152" s="234"/>
      <c r="K152" s="234"/>
      <c r="L152" s="234"/>
      <c r="M152" s="234"/>
      <c r="N152" s="234"/>
      <c r="O152" s="234"/>
    </row>
    <row r="153" spans="1:15" ht="15.2" customHeight="1" thickBot="1" x14ac:dyDescent="0.25">
      <c r="A153" s="146" t="s">
        <v>837</v>
      </c>
      <c r="B153" s="147"/>
      <c r="C153" s="161"/>
      <c r="D153" s="161"/>
      <c r="E153" s="1" t="s">
        <v>647</v>
      </c>
      <c r="F153" s="182"/>
      <c r="G153" s="199"/>
      <c r="H153" s="224"/>
      <c r="I153" s="237"/>
      <c r="J153" s="238"/>
      <c r="K153" s="238"/>
      <c r="L153" s="238"/>
      <c r="M153" s="238"/>
      <c r="N153" s="238"/>
      <c r="O153" s="238"/>
    </row>
    <row r="154" spans="1:15" ht="27.95" customHeight="1" thickBot="1" x14ac:dyDescent="0.3">
      <c r="A154" s="10"/>
      <c r="B154" s="11"/>
      <c r="C154" s="12"/>
      <c r="D154" s="29" t="s">
        <v>726</v>
      </c>
      <c r="E154" s="1" t="s">
        <v>647</v>
      </c>
      <c r="F154" s="189">
        <f>F121+F122+F132+F141</f>
        <v>0</v>
      </c>
      <c r="G154" s="189">
        <f t="shared" ref="G154:K154" si="45">G121+G122+G132+G141</f>
        <v>0</v>
      </c>
      <c r="H154" s="189">
        <f t="shared" si="45"/>
        <v>0</v>
      </c>
      <c r="I154" s="204">
        <f t="shared" si="45"/>
        <v>0</v>
      </c>
      <c r="J154" s="239">
        <f t="shared" si="45"/>
        <v>0</v>
      </c>
      <c r="K154" s="239">
        <f t="shared" si="45"/>
        <v>0</v>
      </c>
      <c r="L154" s="239">
        <f t="shared" ref="L154:M154" si="46">L121+L122+L132+L141</f>
        <v>0</v>
      </c>
      <c r="M154" s="239">
        <f t="shared" si="46"/>
        <v>0</v>
      </c>
      <c r="N154" s="239">
        <f t="shared" ref="N154:O154" si="47">N121+N122+N132+N141</f>
        <v>0</v>
      </c>
      <c r="O154" s="239">
        <f t="shared" si="47"/>
        <v>0</v>
      </c>
    </row>
    <row r="155" spans="1:15" ht="15" x14ac:dyDescent="0.25">
      <c r="A155" s="10"/>
      <c r="B155" s="11"/>
      <c r="C155" s="12"/>
      <c r="D155" s="12"/>
      <c r="E155" s="1"/>
    </row>
    <row r="156" spans="1:15" ht="15.75" thickBot="1" x14ac:dyDescent="0.3">
      <c r="A156" s="10"/>
      <c r="B156" s="11"/>
      <c r="C156" s="12"/>
      <c r="D156" s="12"/>
      <c r="E156" s="1"/>
    </row>
    <row r="157" spans="1:15" ht="15.2" customHeight="1" thickBot="1" x14ac:dyDescent="0.3">
      <c r="A157" s="10"/>
      <c r="B157" s="11"/>
      <c r="C157" s="12"/>
      <c r="D157" s="12"/>
      <c r="E157" s="1"/>
      <c r="F157" s="21" t="s">
        <v>641</v>
      </c>
      <c r="G157" s="436" t="s">
        <v>642</v>
      </c>
      <c r="H157" s="437"/>
      <c r="I157" s="438" t="s">
        <v>643</v>
      </c>
      <c r="J157" s="419" t="str">
        <f>"Coproductora "&amp;
Resum!E2</f>
        <v>Coproductora 0</v>
      </c>
      <c r="K157" s="419" t="str">
        <f>"Coproductora "&amp;
Resum!F2</f>
        <v>Coproductora 0</v>
      </c>
      <c r="L157" s="419" t="str">
        <f>"Coproductora "&amp;
Resum!G2</f>
        <v>Coproductora 0</v>
      </c>
      <c r="M157" s="419" t="str">
        <f>"Coproductora "&amp;
Resum!H2</f>
        <v>Coproductora 0</v>
      </c>
      <c r="N157" s="419" t="str">
        <f>"Coproductora "&amp;
Resum!I2</f>
        <v>Coproductora 0</v>
      </c>
      <c r="O157" s="419" t="s">
        <v>1038</v>
      </c>
    </row>
    <row r="158" spans="1:15" ht="21" customHeight="1" thickBot="1" x14ac:dyDescent="0.3">
      <c r="A158" s="10"/>
      <c r="B158" s="11"/>
      <c r="C158" s="12"/>
      <c r="D158" s="12"/>
      <c r="E158" s="1"/>
      <c r="F158" s="22" t="s">
        <v>644</v>
      </c>
      <c r="G158" s="23" t="s">
        <v>508</v>
      </c>
      <c r="H158" s="22" t="s">
        <v>509</v>
      </c>
      <c r="I158" s="439"/>
      <c r="J158" s="420"/>
      <c r="K158" s="420"/>
      <c r="L158" s="420"/>
      <c r="M158" s="420"/>
      <c r="N158" s="420"/>
      <c r="O158" s="420"/>
    </row>
    <row r="159" spans="1:15" ht="15.2" customHeight="1" x14ac:dyDescent="0.25">
      <c r="A159" s="10" t="s">
        <v>645</v>
      </c>
      <c r="B159" s="11"/>
      <c r="C159" s="12"/>
      <c r="D159" s="12"/>
      <c r="E159" s="1"/>
      <c r="F159" s="240">
        <f>F154</f>
        <v>0</v>
      </c>
      <c r="G159" s="225">
        <f t="shared" ref="G159:K159" si="48">G154</f>
        <v>0</v>
      </c>
      <c r="H159" s="226">
        <f t="shared" si="48"/>
        <v>0</v>
      </c>
      <c r="I159" s="240">
        <f t="shared" si="48"/>
        <v>0</v>
      </c>
      <c r="J159" s="240">
        <f t="shared" si="48"/>
        <v>0</v>
      </c>
      <c r="K159" s="240">
        <f t="shared" si="48"/>
        <v>0</v>
      </c>
      <c r="L159" s="240">
        <f t="shared" ref="L159:M159" si="49">L154</f>
        <v>0</v>
      </c>
      <c r="M159" s="240">
        <f t="shared" si="49"/>
        <v>0</v>
      </c>
      <c r="N159" s="240">
        <f t="shared" ref="N159:O159" si="50">N154</f>
        <v>0</v>
      </c>
      <c r="O159" s="240">
        <f t="shared" si="50"/>
        <v>0</v>
      </c>
    </row>
    <row r="160" spans="1:15" ht="15.2" customHeight="1" x14ac:dyDescent="0.25">
      <c r="A160" s="28"/>
      <c r="B160" s="71" t="s">
        <v>91</v>
      </c>
      <c r="C160" s="76" t="s">
        <v>412</v>
      </c>
      <c r="D160" s="11"/>
      <c r="E160" s="1"/>
      <c r="F160" s="209">
        <f>SUM(F162:F169)</f>
        <v>0</v>
      </c>
      <c r="G160" s="210">
        <f t="shared" ref="G160:O160" si="51">SUM(G162:G169)</f>
        <v>0</v>
      </c>
      <c r="H160" s="211">
        <f t="shared" si="51"/>
        <v>0</v>
      </c>
      <c r="I160" s="209">
        <f t="shared" si="51"/>
        <v>0</v>
      </c>
      <c r="J160" s="209">
        <f t="shared" si="51"/>
        <v>0</v>
      </c>
      <c r="K160" s="209">
        <f t="shared" si="51"/>
        <v>0</v>
      </c>
      <c r="L160" s="209">
        <f t="shared" si="51"/>
        <v>0</v>
      </c>
      <c r="M160" s="209">
        <f t="shared" si="51"/>
        <v>0</v>
      </c>
      <c r="N160" s="209">
        <f t="shared" si="51"/>
        <v>0</v>
      </c>
      <c r="O160" s="209">
        <f t="shared" si="51"/>
        <v>0</v>
      </c>
    </row>
    <row r="161" spans="1:15" ht="3.75" customHeight="1" x14ac:dyDescent="0.25">
      <c r="A161" s="10"/>
      <c r="B161" s="13"/>
      <c r="C161" s="12"/>
      <c r="D161" s="15"/>
      <c r="E161" s="1"/>
      <c r="F161" s="212"/>
      <c r="G161" s="213"/>
      <c r="H161" s="214"/>
      <c r="I161" s="212"/>
      <c r="J161" s="212"/>
      <c r="K161" s="212"/>
      <c r="L161" s="212"/>
      <c r="M161" s="212"/>
      <c r="N161" s="212"/>
      <c r="O161" s="212"/>
    </row>
    <row r="162" spans="1:15" ht="15.2" customHeight="1" x14ac:dyDescent="0.2">
      <c r="A162" s="146" t="s">
        <v>92</v>
      </c>
      <c r="B162" s="147"/>
      <c r="C162" s="146" t="s">
        <v>367</v>
      </c>
      <c r="D162" s="160"/>
      <c r="E162" s="1" t="s">
        <v>647</v>
      </c>
      <c r="F162" s="24"/>
      <c r="G162" s="215"/>
      <c r="H162" s="216"/>
      <c r="I162" s="24"/>
      <c r="J162" s="24"/>
      <c r="K162" s="24"/>
      <c r="L162" s="24"/>
      <c r="M162" s="24"/>
      <c r="N162" s="24"/>
      <c r="O162" s="24"/>
    </row>
    <row r="163" spans="1:15" ht="15.2" customHeight="1" x14ac:dyDescent="0.2">
      <c r="A163" s="146" t="s">
        <v>93</v>
      </c>
      <c r="B163" s="147"/>
      <c r="C163" s="146" t="s">
        <v>368</v>
      </c>
      <c r="D163" s="161"/>
      <c r="E163" s="1" t="s">
        <v>647</v>
      </c>
      <c r="F163" s="24"/>
      <c r="G163" s="215"/>
      <c r="H163" s="216"/>
      <c r="I163" s="24"/>
      <c r="J163" s="24"/>
      <c r="K163" s="24"/>
      <c r="L163" s="24"/>
      <c r="M163" s="24"/>
      <c r="N163" s="24"/>
      <c r="O163" s="24"/>
    </row>
    <row r="164" spans="1:15" ht="15.2" customHeight="1" x14ac:dyDescent="0.2">
      <c r="A164" s="146" t="s">
        <v>94</v>
      </c>
      <c r="B164" s="147"/>
      <c r="C164" s="146" t="s">
        <v>369</v>
      </c>
      <c r="D164" s="161"/>
      <c r="E164" s="1" t="s">
        <v>647</v>
      </c>
      <c r="F164" s="24"/>
      <c r="G164" s="215"/>
      <c r="H164" s="216"/>
      <c r="I164" s="24"/>
      <c r="J164" s="24"/>
      <c r="K164" s="24"/>
      <c r="L164" s="24"/>
      <c r="M164" s="24"/>
      <c r="N164" s="24"/>
      <c r="O164" s="24"/>
    </row>
    <row r="165" spans="1:15" ht="15.2" customHeight="1" x14ac:dyDescent="0.2">
      <c r="A165" s="146" t="s">
        <v>838</v>
      </c>
      <c r="B165" s="147"/>
      <c r="C165" s="146" t="s">
        <v>370</v>
      </c>
      <c r="D165" s="161"/>
      <c r="E165" s="1" t="s">
        <v>647</v>
      </c>
      <c r="F165" s="24"/>
      <c r="G165" s="215"/>
      <c r="H165" s="216"/>
      <c r="I165" s="24"/>
      <c r="J165" s="24"/>
      <c r="K165" s="24"/>
      <c r="L165" s="24"/>
      <c r="M165" s="24"/>
      <c r="N165" s="24"/>
      <c r="O165" s="24"/>
    </row>
    <row r="166" spans="1:15" ht="15.2" customHeight="1" x14ac:dyDescent="0.2">
      <c r="A166" s="146" t="s">
        <v>839</v>
      </c>
      <c r="B166" s="147"/>
      <c r="C166" s="161"/>
      <c r="D166" s="161"/>
      <c r="E166" s="1" t="s">
        <v>647</v>
      </c>
      <c r="F166" s="24"/>
      <c r="G166" s="215"/>
      <c r="H166" s="216"/>
      <c r="I166" s="24"/>
      <c r="J166" s="24"/>
      <c r="K166" s="24"/>
      <c r="L166" s="24"/>
      <c r="M166" s="24"/>
      <c r="N166" s="24"/>
      <c r="O166" s="24"/>
    </row>
    <row r="167" spans="1:15" ht="15.2" customHeight="1" x14ac:dyDescent="0.2">
      <c r="A167" s="146" t="s">
        <v>840</v>
      </c>
      <c r="B167" s="147"/>
      <c r="C167" s="161"/>
      <c r="D167" s="161"/>
      <c r="E167" s="1" t="s">
        <v>647</v>
      </c>
      <c r="F167" s="24"/>
      <c r="G167" s="215"/>
      <c r="H167" s="216"/>
      <c r="I167" s="24"/>
      <c r="J167" s="24"/>
      <c r="K167" s="24"/>
      <c r="L167" s="24"/>
      <c r="M167" s="24"/>
      <c r="N167" s="24"/>
      <c r="O167" s="24"/>
    </row>
    <row r="168" spans="1:15" ht="15.2" customHeight="1" x14ac:dyDescent="0.2">
      <c r="A168" s="146" t="s">
        <v>1064</v>
      </c>
      <c r="B168" s="147"/>
      <c r="C168" s="382"/>
      <c r="D168" s="382"/>
      <c r="E168" s="1" t="s">
        <v>647</v>
      </c>
      <c r="F168" s="24"/>
      <c r="G168" s="215"/>
      <c r="H168" s="216"/>
      <c r="I168" s="24"/>
      <c r="J168" s="24"/>
      <c r="K168" s="24"/>
      <c r="L168" s="24"/>
      <c r="M168" s="24"/>
      <c r="N168" s="24"/>
      <c r="O168" s="24"/>
    </row>
    <row r="169" spans="1:15" ht="15.2" customHeight="1" x14ac:dyDescent="0.2">
      <c r="A169" s="146" t="s">
        <v>1065</v>
      </c>
      <c r="B169" s="147"/>
      <c r="C169" s="382"/>
      <c r="D169" s="382"/>
      <c r="E169" s="1" t="s">
        <v>647</v>
      </c>
      <c r="F169" s="24"/>
      <c r="G169" s="215"/>
      <c r="H169" s="216"/>
      <c r="I169" s="24"/>
      <c r="J169" s="24"/>
      <c r="K169" s="24"/>
      <c r="L169" s="24"/>
      <c r="M169" s="24"/>
      <c r="N169" s="24"/>
      <c r="O169" s="24"/>
    </row>
    <row r="170" spans="1:15" ht="15.75" customHeight="1" x14ac:dyDescent="0.25">
      <c r="A170" s="51"/>
      <c r="B170" s="58"/>
      <c r="C170" s="87"/>
      <c r="D170" s="88"/>
      <c r="E170" s="54"/>
      <c r="F170" s="130"/>
      <c r="G170" s="220"/>
      <c r="H170" s="221"/>
      <c r="I170" s="130"/>
      <c r="J170" s="130"/>
      <c r="K170" s="130"/>
      <c r="L170" s="130"/>
      <c r="M170" s="130"/>
      <c r="N170" s="130"/>
      <c r="O170" s="130"/>
    </row>
    <row r="171" spans="1:15" ht="19.5" customHeight="1" x14ac:dyDescent="0.25">
      <c r="A171" s="10"/>
      <c r="B171" s="71" t="s">
        <v>95</v>
      </c>
      <c r="C171" s="76" t="s">
        <v>268</v>
      </c>
      <c r="D171" s="11"/>
      <c r="E171" s="1"/>
      <c r="F171" s="209">
        <f>SUM(F173:F180)</f>
        <v>0</v>
      </c>
      <c r="G171" s="210">
        <f t="shared" ref="G171:K171" si="52">SUM(G173:G180)</f>
        <v>0</v>
      </c>
      <c r="H171" s="211">
        <f t="shared" si="52"/>
        <v>0</v>
      </c>
      <c r="I171" s="209">
        <f t="shared" si="52"/>
        <v>0</v>
      </c>
      <c r="J171" s="209">
        <f t="shared" si="52"/>
        <v>0</v>
      </c>
      <c r="K171" s="209">
        <f t="shared" si="52"/>
        <v>0</v>
      </c>
      <c r="L171" s="209">
        <f t="shared" ref="L171:M171" si="53">SUM(L173:L180)</f>
        <v>0</v>
      </c>
      <c r="M171" s="209">
        <f t="shared" si="53"/>
        <v>0</v>
      </c>
      <c r="N171" s="209">
        <f t="shared" ref="N171:O171" si="54">SUM(N173:N180)</f>
        <v>0</v>
      </c>
      <c r="O171" s="209">
        <f t="shared" si="54"/>
        <v>0</v>
      </c>
    </row>
    <row r="172" spans="1:15" ht="3.75" customHeight="1" x14ac:dyDescent="0.25">
      <c r="A172" s="10"/>
      <c r="B172" s="13"/>
      <c r="C172" s="12"/>
      <c r="D172" s="16"/>
      <c r="E172" s="1"/>
      <c r="F172" s="178"/>
      <c r="G172" s="222"/>
      <c r="H172" s="223"/>
      <c r="I172" s="178"/>
      <c r="J172" s="178"/>
      <c r="K172" s="178"/>
      <c r="L172" s="178"/>
      <c r="M172" s="178"/>
      <c r="N172" s="178"/>
      <c r="O172" s="178"/>
    </row>
    <row r="173" spans="1:15" ht="15.2" customHeight="1" x14ac:dyDescent="0.2">
      <c r="A173" s="146" t="s">
        <v>96</v>
      </c>
      <c r="B173" s="147"/>
      <c r="C173" s="146" t="s">
        <v>371</v>
      </c>
      <c r="D173" s="160"/>
      <c r="E173" s="1" t="s">
        <v>647</v>
      </c>
      <c r="F173" s="24"/>
      <c r="G173" s="215"/>
      <c r="H173" s="216"/>
      <c r="I173" s="24"/>
      <c r="J173" s="24"/>
      <c r="K173" s="24"/>
      <c r="L173" s="24"/>
      <c r="M173" s="24"/>
      <c r="N173" s="24"/>
      <c r="O173" s="24"/>
    </row>
    <row r="174" spans="1:15" ht="15.2" customHeight="1" x14ac:dyDescent="0.2">
      <c r="A174" s="146" t="s">
        <v>97</v>
      </c>
      <c r="B174" s="147"/>
      <c r="C174" s="146" t="s">
        <v>372</v>
      </c>
      <c r="D174" s="161"/>
      <c r="E174" s="1" t="s">
        <v>647</v>
      </c>
      <c r="F174" s="24"/>
      <c r="G174" s="215"/>
      <c r="H174" s="216"/>
      <c r="I174" s="24"/>
      <c r="J174" s="24"/>
      <c r="K174" s="24"/>
      <c r="L174" s="24"/>
      <c r="M174" s="24"/>
      <c r="N174" s="24"/>
      <c r="O174" s="24"/>
    </row>
    <row r="175" spans="1:15" ht="15.2" customHeight="1" x14ac:dyDescent="0.2">
      <c r="A175" s="146" t="s">
        <v>98</v>
      </c>
      <c r="B175" s="147"/>
      <c r="C175" s="146" t="s">
        <v>373</v>
      </c>
      <c r="D175" s="161"/>
      <c r="E175" s="1" t="s">
        <v>647</v>
      </c>
      <c r="F175" s="24"/>
      <c r="G175" s="215"/>
      <c r="H175" s="216"/>
      <c r="I175" s="24"/>
      <c r="J175" s="24"/>
      <c r="K175" s="24"/>
      <c r="L175" s="24"/>
      <c r="M175" s="24"/>
      <c r="N175" s="24"/>
      <c r="O175" s="24"/>
    </row>
    <row r="176" spans="1:15" ht="15.2" customHeight="1" x14ac:dyDescent="0.2">
      <c r="A176" s="146" t="s">
        <v>842</v>
      </c>
      <c r="B176" s="146"/>
      <c r="C176" s="146" t="s">
        <v>374</v>
      </c>
      <c r="D176" s="161"/>
      <c r="E176" s="1" t="s">
        <v>647</v>
      </c>
      <c r="F176" s="24"/>
      <c r="G176" s="215"/>
      <c r="H176" s="216"/>
      <c r="I176" s="24"/>
      <c r="J176" s="24"/>
      <c r="K176" s="24"/>
      <c r="L176" s="24"/>
      <c r="M176" s="24"/>
      <c r="N176" s="24"/>
      <c r="O176" s="24"/>
    </row>
    <row r="177" spans="1:15" ht="15.2" customHeight="1" x14ac:dyDescent="0.2">
      <c r="A177" s="146" t="s">
        <v>841</v>
      </c>
      <c r="B177" s="147"/>
      <c r="C177" s="161"/>
      <c r="D177" s="161"/>
      <c r="E177" s="1" t="s">
        <v>647</v>
      </c>
      <c r="F177" s="24"/>
      <c r="G177" s="215"/>
      <c r="H177" s="216"/>
      <c r="I177" s="24"/>
      <c r="J177" s="24"/>
      <c r="K177" s="24"/>
      <c r="L177" s="24"/>
      <c r="M177" s="24"/>
      <c r="N177" s="24"/>
      <c r="O177" s="24"/>
    </row>
    <row r="178" spans="1:15" ht="15.2" customHeight="1" x14ac:dyDescent="0.2">
      <c r="A178" s="146" t="s">
        <v>843</v>
      </c>
      <c r="B178" s="147"/>
      <c r="C178" s="161"/>
      <c r="D178" s="161"/>
      <c r="E178" s="1" t="s">
        <v>647</v>
      </c>
      <c r="F178" s="24"/>
      <c r="G178" s="215"/>
      <c r="H178" s="216"/>
      <c r="I178" s="24"/>
      <c r="J178" s="24"/>
      <c r="K178" s="24"/>
      <c r="L178" s="24"/>
      <c r="M178" s="24"/>
      <c r="N178" s="24"/>
      <c r="O178" s="24"/>
    </row>
    <row r="179" spans="1:15" ht="15.2" customHeight="1" x14ac:dyDescent="0.2">
      <c r="A179" s="146" t="s">
        <v>844</v>
      </c>
      <c r="B179" s="147"/>
      <c r="C179" s="161"/>
      <c r="D179" s="161"/>
      <c r="E179" s="1" t="s">
        <v>647</v>
      </c>
      <c r="F179" s="24"/>
      <c r="G179" s="215"/>
      <c r="H179" s="216"/>
      <c r="I179" s="24"/>
      <c r="J179" s="24"/>
      <c r="K179" s="24"/>
      <c r="L179" s="24"/>
      <c r="M179" s="24"/>
      <c r="N179" s="24"/>
      <c r="O179" s="24"/>
    </row>
    <row r="180" spans="1:15" ht="15.2" customHeight="1" x14ac:dyDescent="0.2">
      <c r="A180" s="146" t="s">
        <v>845</v>
      </c>
      <c r="B180" s="146"/>
      <c r="C180" s="161"/>
      <c r="D180" s="161"/>
      <c r="E180" s="1" t="s">
        <v>647</v>
      </c>
      <c r="F180" s="24"/>
      <c r="G180" s="215"/>
      <c r="H180" s="216"/>
      <c r="I180" s="24"/>
      <c r="J180" s="24"/>
      <c r="K180" s="24"/>
      <c r="L180" s="24"/>
      <c r="M180" s="24"/>
      <c r="N180" s="24"/>
      <c r="O180" s="24"/>
    </row>
    <row r="181" spans="1:15" ht="15.75" customHeight="1" x14ac:dyDescent="0.25">
      <c r="A181" s="51"/>
      <c r="B181" s="58"/>
      <c r="C181" s="87"/>
      <c r="D181" s="88"/>
      <c r="E181" s="54"/>
      <c r="F181" s="130"/>
      <c r="G181" s="220"/>
      <c r="H181" s="221"/>
      <c r="I181" s="130"/>
      <c r="J181" s="130"/>
      <c r="K181" s="130"/>
      <c r="L181" s="130"/>
      <c r="M181" s="130"/>
      <c r="N181" s="130"/>
      <c r="O181" s="130"/>
    </row>
    <row r="182" spans="1:15" ht="15.2" customHeight="1" x14ac:dyDescent="0.25">
      <c r="A182" s="10"/>
      <c r="B182" s="71" t="s">
        <v>99</v>
      </c>
      <c r="C182" s="76" t="s">
        <v>413</v>
      </c>
      <c r="D182" s="11"/>
      <c r="E182" s="1"/>
      <c r="F182" s="209">
        <f>SUM(F184:F193)</f>
        <v>0</v>
      </c>
      <c r="G182" s="210">
        <f t="shared" ref="G182:K182" si="55">SUM(G184:G193)</f>
        <v>0</v>
      </c>
      <c r="H182" s="211">
        <f t="shared" si="55"/>
        <v>0</v>
      </c>
      <c r="I182" s="209">
        <f t="shared" si="55"/>
        <v>0</v>
      </c>
      <c r="J182" s="209">
        <f t="shared" si="55"/>
        <v>0</v>
      </c>
      <c r="K182" s="209">
        <f t="shared" si="55"/>
        <v>0</v>
      </c>
      <c r="L182" s="209">
        <f t="shared" ref="L182:M182" si="56">SUM(L184:L193)</f>
        <v>0</v>
      </c>
      <c r="M182" s="209">
        <f t="shared" si="56"/>
        <v>0</v>
      </c>
      <c r="N182" s="209">
        <f t="shared" ref="N182:O182" si="57">SUM(N184:N193)</f>
        <v>0</v>
      </c>
      <c r="O182" s="209">
        <f t="shared" si="57"/>
        <v>0</v>
      </c>
    </row>
    <row r="183" spans="1:15" ht="3.75" customHeight="1" x14ac:dyDescent="0.25">
      <c r="A183" s="10"/>
      <c r="B183" s="11"/>
      <c r="C183" s="12"/>
      <c r="D183" s="17"/>
      <c r="E183" s="1"/>
      <c r="F183" s="178"/>
      <c r="G183" s="222"/>
      <c r="H183" s="223"/>
      <c r="I183" s="178"/>
      <c r="J183" s="178"/>
      <c r="K183" s="178"/>
      <c r="L183" s="178"/>
      <c r="M183" s="178"/>
      <c r="N183" s="178"/>
      <c r="O183" s="178"/>
    </row>
    <row r="184" spans="1:15" ht="15.2" customHeight="1" x14ac:dyDescent="0.2">
      <c r="A184" s="146" t="s">
        <v>100</v>
      </c>
      <c r="B184" s="147"/>
      <c r="C184" s="146" t="s">
        <v>375</v>
      </c>
      <c r="D184" s="160"/>
      <c r="E184" s="1" t="s">
        <v>647</v>
      </c>
      <c r="F184" s="24"/>
      <c r="G184" s="215"/>
      <c r="H184" s="216"/>
      <c r="I184" s="24"/>
      <c r="J184" s="24"/>
      <c r="K184" s="24"/>
      <c r="L184" s="24"/>
      <c r="M184" s="24"/>
      <c r="N184" s="24"/>
      <c r="O184" s="24"/>
    </row>
    <row r="185" spans="1:15" ht="15.2" customHeight="1" x14ac:dyDescent="0.2">
      <c r="A185" s="146" t="s">
        <v>101</v>
      </c>
      <c r="B185" s="147"/>
      <c r="C185" s="146" t="s">
        <v>376</v>
      </c>
      <c r="D185" s="161"/>
      <c r="E185" s="1" t="s">
        <v>647</v>
      </c>
      <c r="F185" s="24"/>
      <c r="G185" s="215"/>
      <c r="H185" s="216"/>
      <c r="I185" s="24"/>
      <c r="J185" s="24"/>
      <c r="K185" s="24"/>
      <c r="L185" s="24"/>
      <c r="M185" s="24"/>
      <c r="N185" s="24"/>
      <c r="O185" s="24"/>
    </row>
    <row r="186" spans="1:15" ht="15.2" customHeight="1" x14ac:dyDescent="0.2">
      <c r="A186" s="146" t="s">
        <v>102</v>
      </c>
      <c r="B186" s="147"/>
      <c r="C186" s="146" t="s">
        <v>377</v>
      </c>
      <c r="D186" s="161"/>
      <c r="E186" s="1" t="s">
        <v>647</v>
      </c>
      <c r="F186" s="24"/>
      <c r="G186" s="215"/>
      <c r="H186" s="216"/>
      <c r="I186" s="24"/>
      <c r="J186" s="24"/>
      <c r="K186" s="24"/>
      <c r="L186" s="24"/>
      <c r="M186" s="24"/>
      <c r="N186" s="24"/>
      <c r="O186" s="24"/>
    </row>
    <row r="187" spans="1:15" ht="15.2" customHeight="1" x14ac:dyDescent="0.2">
      <c r="A187" s="146" t="s">
        <v>103</v>
      </c>
      <c r="B187" s="147"/>
      <c r="C187" s="146" t="s">
        <v>334</v>
      </c>
      <c r="D187" s="161"/>
      <c r="E187" s="1" t="s">
        <v>647</v>
      </c>
      <c r="F187" s="24"/>
      <c r="G187" s="215"/>
      <c r="H187" s="216"/>
      <c r="I187" s="24"/>
      <c r="J187" s="24"/>
      <c r="K187" s="24"/>
      <c r="L187" s="24"/>
      <c r="M187" s="24"/>
      <c r="N187" s="24"/>
      <c r="O187" s="24"/>
    </row>
    <row r="188" spans="1:15" ht="15.2" customHeight="1" x14ac:dyDescent="0.2">
      <c r="A188" s="146" t="s">
        <v>104</v>
      </c>
      <c r="B188" s="147"/>
      <c r="C188" s="146" t="s">
        <v>378</v>
      </c>
      <c r="D188" s="161"/>
      <c r="E188" s="1" t="s">
        <v>647</v>
      </c>
      <c r="F188" s="24"/>
      <c r="G188" s="215"/>
      <c r="H188" s="216"/>
      <c r="I188" s="24"/>
      <c r="J188" s="24"/>
      <c r="K188" s="24"/>
      <c r="L188" s="24"/>
      <c r="M188" s="24"/>
      <c r="N188" s="24"/>
      <c r="O188" s="24"/>
    </row>
    <row r="189" spans="1:15" ht="15.2" customHeight="1" x14ac:dyDescent="0.2">
      <c r="A189" s="146" t="s">
        <v>105</v>
      </c>
      <c r="B189" s="146"/>
      <c r="C189" s="146" t="s">
        <v>379</v>
      </c>
      <c r="D189" s="161"/>
      <c r="E189" s="1" t="s">
        <v>647</v>
      </c>
      <c r="F189" s="24"/>
      <c r="G189" s="215"/>
      <c r="H189" s="216"/>
      <c r="I189" s="24"/>
      <c r="J189" s="24"/>
      <c r="K189" s="24"/>
      <c r="L189" s="24"/>
      <c r="M189" s="24"/>
      <c r="N189" s="24"/>
      <c r="O189" s="24"/>
    </row>
    <row r="190" spans="1:15" ht="15.2" customHeight="1" x14ac:dyDescent="0.2">
      <c r="A190" s="146" t="s">
        <v>106</v>
      </c>
      <c r="B190" s="147"/>
      <c r="C190" s="146" t="s">
        <v>380</v>
      </c>
      <c r="D190" s="161"/>
      <c r="E190" s="1" t="s">
        <v>647</v>
      </c>
      <c r="F190" s="24"/>
      <c r="G190" s="215"/>
      <c r="H190" s="216"/>
      <c r="I190" s="24"/>
      <c r="J190" s="24"/>
      <c r="K190" s="24"/>
      <c r="L190" s="24"/>
      <c r="M190" s="24"/>
      <c r="N190" s="24"/>
      <c r="O190" s="24"/>
    </row>
    <row r="191" spans="1:15" ht="15.2" customHeight="1" x14ac:dyDescent="0.2">
      <c r="A191" s="146" t="s">
        <v>846</v>
      </c>
      <c r="B191" s="147"/>
      <c r="C191" s="161"/>
      <c r="D191" s="161"/>
      <c r="E191" s="1" t="s">
        <v>647</v>
      </c>
      <c r="F191" s="24"/>
      <c r="G191" s="215"/>
      <c r="H191" s="216"/>
      <c r="I191" s="24"/>
      <c r="J191" s="24"/>
      <c r="K191" s="24"/>
      <c r="L191" s="24"/>
      <c r="M191" s="24"/>
      <c r="N191" s="24"/>
      <c r="O191" s="24"/>
    </row>
    <row r="192" spans="1:15" ht="15.2" customHeight="1" x14ac:dyDescent="0.2">
      <c r="A192" s="146" t="s">
        <v>847</v>
      </c>
      <c r="B192" s="147"/>
      <c r="C192" s="161"/>
      <c r="D192" s="161"/>
      <c r="E192" s="1" t="s">
        <v>647</v>
      </c>
      <c r="F192" s="24"/>
      <c r="G192" s="215"/>
      <c r="H192" s="216"/>
      <c r="I192" s="24"/>
      <c r="J192" s="24"/>
      <c r="K192" s="24"/>
      <c r="L192" s="24"/>
      <c r="M192" s="24"/>
      <c r="N192" s="24"/>
      <c r="O192" s="24"/>
    </row>
    <row r="193" spans="1:15" ht="15.2" customHeight="1" thickBot="1" x14ac:dyDescent="0.25">
      <c r="A193" s="146" t="s">
        <v>848</v>
      </c>
      <c r="B193" s="147"/>
      <c r="C193" s="161"/>
      <c r="D193" s="161"/>
      <c r="E193" s="1" t="s">
        <v>647</v>
      </c>
      <c r="F193" s="182"/>
      <c r="G193" s="199"/>
      <c r="H193" s="224"/>
      <c r="I193" s="182"/>
      <c r="J193" s="182"/>
      <c r="K193" s="182"/>
      <c r="L193" s="182"/>
      <c r="M193" s="182"/>
      <c r="N193" s="182"/>
      <c r="O193" s="182"/>
    </row>
    <row r="194" spans="1:15" ht="27.95" customHeight="1" thickBot="1" x14ac:dyDescent="0.3">
      <c r="A194" s="2"/>
      <c r="B194" s="3"/>
      <c r="C194" s="4"/>
      <c r="D194" s="30" t="s">
        <v>57</v>
      </c>
      <c r="E194" s="1" t="s">
        <v>647</v>
      </c>
      <c r="F194" s="189">
        <f>F159+F160+F171+F182</f>
        <v>0</v>
      </c>
      <c r="G194" s="189">
        <f t="shared" ref="G194:K194" si="58">G159+G160+G171+G182</f>
        <v>0</v>
      </c>
      <c r="H194" s="189">
        <f t="shared" si="58"/>
        <v>0</v>
      </c>
      <c r="I194" s="189">
        <f t="shared" si="58"/>
        <v>0</v>
      </c>
      <c r="J194" s="189">
        <f t="shared" si="58"/>
        <v>0</v>
      </c>
      <c r="K194" s="189">
        <f t="shared" si="58"/>
        <v>0</v>
      </c>
      <c r="L194" s="189">
        <f t="shared" ref="L194:M194" si="59">L159+L160+L171+L182</f>
        <v>0</v>
      </c>
      <c r="M194" s="189">
        <f t="shared" si="59"/>
        <v>0</v>
      </c>
      <c r="N194" s="189">
        <f t="shared" ref="N194:O194" si="60">N159+N160+N171+N182</f>
        <v>0</v>
      </c>
      <c r="O194" s="189">
        <f t="shared" si="60"/>
        <v>0</v>
      </c>
    </row>
    <row r="195" spans="1:15" x14ac:dyDescent="0.2">
      <c r="A195" s="2"/>
      <c r="B195" s="3"/>
      <c r="C195" s="4"/>
      <c r="D195" s="5"/>
      <c r="E195" s="1"/>
    </row>
    <row r="196" spans="1:15" x14ac:dyDescent="0.2">
      <c r="A196" s="2"/>
      <c r="B196" s="3"/>
      <c r="C196" s="4"/>
      <c r="D196" s="5"/>
      <c r="E196" s="1"/>
    </row>
  </sheetData>
  <sheetProtection algorithmName="SHA-512" hashValue="KVHO4sxqXFNlEwu26ktCPx9MR/jN7YFBZBsAShQatp9F+jq3yG8WTYGwpe8J56Y0GDBQjpUSadTUPqhSLUGCoQ==" saltValue="yqM99tCcOpFXPFoqBuGc8Q==" spinCount="100000" sheet="1" selectLockedCells="1"/>
  <mergeCells count="40">
    <mergeCell ref="O2:O3"/>
    <mergeCell ref="O43:O44"/>
    <mergeCell ref="O80:O81"/>
    <mergeCell ref="O119:O120"/>
    <mergeCell ref="O157:O158"/>
    <mergeCell ref="N2:N3"/>
    <mergeCell ref="N43:N44"/>
    <mergeCell ref="N80:N81"/>
    <mergeCell ref="N119:N120"/>
    <mergeCell ref="N157:N158"/>
    <mergeCell ref="L119:L120"/>
    <mergeCell ref="M119:M120"/>
    <mergeCell ref="L157:L158"/>
    <mergeCell ref="M157:M158"/>
    <mergeCell ref="L2:L3"/>
    <mergeCell ref="M2:M3"/>
    <mergeCell ref="L43:L44"/>
    <mergeCell ref="M43:M44"/>
    <mergeCell ref="L80:L81"/>
    <mergeCell ref="M80:M81"/>
    <mergeCell ref="G157:H157"/>
    <mergeCell ref="I157:I158"/>
    <mergeCell ref="G80:H80"/>
    <mergeCell ref="I80:I81"/>
    <mergeCell ref="G43:H43"/>
    <mergeCell ref="I43:I44"/>
    <mergeCell ref="J43:J44"/>
    <mergeCell ref="K43:K44"/>
    <mergeCell ref="G119:H119"/>
    <mergeCell ref="I119:I120"/>
    <mergeCell ref="G2:H2"/>
    <mergeCell ref="I2:I3"/>
    <mergeCell ref="J2:J3"/>
    <mergeCell ref="K2:K3"/>
    <mergeCell ref="J157:J158"/>
    <mergeCell ref="K157:K158"/>
    <mergeCell ref="J80:J81"/>
    <mergeCell ref="K80:K81"/>
    <mergeCell ref="J119:J120"/>
    <mergeCell ref="K119:K120"/>
  </mergeCells>
  <phoneticPr fontId="0" type="noConversion"/>
  <printOptions horizontalCentered="1" verticalCentered="1"/>
  <pageMargins left="0.36" right="0.47244094488188981" top="0.36" bottom="0.34" header="0.18" footer="0.19"/>
  <pageSetup paperSize="9" scale="53" firstPageNumber="6" fitToHeight="0" orientation="landscape" useFirstPageNumber="1" horizontalDpi="300" verticalDpi="300" r:id="rId1"/>
  <headerFooter alignWithMargins="0">
    <oddHeader>&amp;L&amp;G&amp;C&amp;8K025-V01-12</oddHeader>
    <oddFooter>&amp;L&amp;8Passatge de la Banca, 1-3
08002 Barcelona
ajuts.icec@gencat.cat&amp;R&amp;P</oddFooter>
  </headerFooter>
  <rowBreaks count="4" manualBreakCount="4">
    <brk id="41" max="16383" man="1"/>
    <brk id="78" max="16383" man="1"/>
    <brk id="118" max="16383" man="1"/>
    <brk id="155" max="1638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6">
    <pageSetUpPr fitToPage="1"/>
  </sheetPr>
  <dimension ref="A2:L76"/>
  <sheetViews>
    <sheetView zoomScale="85" zoomScaleNormal="85" workbookViewId="0">
      <selection activeCell="D7" sqref="D7"/>
    </sheetView>
  </sheetViews>
  <sheetFormatPr defaultColWidth="11.42578125" defaultRowHeight="12.75" x14ac:dyDescent="0.2"/>
  <cols>
    <col min="1" max="1" width="6.85546875" style="6" customWidth="1"/>
    <col min="2" max="2" width="3.7109375" style="6" customWidth="1"/>
    <col min="3" max="3" width="30.7109375" style="6" customWidth="1"/>
    <col min="4" max="4" width="34.28515625" style="6" customWidth="1"/>
    <col min="5" max="5" width="2.7109375" style="9" customWidth="1"/>
    <col min="6" max="9" width="20.7109375" style="20" customWidth="1"/>
    <col min="10" max="11" width="20.7109375" style="20" hidden="1" customWidth="1"/>
    <col min="12" max="12" width="20.7109375" style="20" customWidth="1"/>
    <col min="13" max="16384" width="11.42578125" style="6"/>
  </cols>
  <sheetData>
    <row r="2" spans="1:12" ht="15.2" customHeight="1" thickBot="1" x14ac:dyDescent="0.3">
      <c r="A2" s="5"/>
      <c r="B2" s="5"/>
      <c r="C2" s="5"/>
      <c r="D2" s="19" t="s">
        <v>970</v>
      </c>
      <c r="E2" s="26"/>
    </row>
    <row r="3" spans="1:12" ht="15.2" customHeight="1" x14ac:dyDescent="0.25">
      <c r="B3" s="12"/>
      <c r="C3" s="12"/>
      <c r="D3" s="12"/>
      <c r="E3" s="26"/>
      <c r="F3" s="419">
        <f>Resum!D2</f>
        <v>0</v>
      </c>
      <c r="G3" s="419" t="str">
        <f>"Coproductora "&amp;
Resum!E2</f>
        <v>Coproductora 0</v>
      </c>
      <c r="H3" s="419" t="str">
        <f>"Coproductora "&amp;
Resum!F2</f>
        <v>Coproductora 0</v>
      </c>
      <c r="I3" s="419" t="str">
        <f>"Coproductora "&amp;
Resum!G2</f>
        <v>Coproductora 0</v>
      </c>
      <c r="J3" s="419" t="str">
        <f>"Coproductora "&amp;
Resum!H2</f>
        <v>Coproductora 0</v>
      </c>
      <c r="K3" s="419" t="str">
        <f>"Coproductora "&amp;
Resum!I2</f>
        <v>Coproductora 0</v>
      </c>
      <c r="L3" s="419" t="s">
        <v>1038</v>
      </c>
    </row>
    <row r="4" spans="1:12" ht="15.2" customHeight="1" thickBot="1" x14ac:dyDescent="0.3">
      <c r="A4" s="12" t="s">
        <v>645</v>
      </c>
      <c r="B4" s="12"/>
      <c r="C4" s="12"/>
      <c r="D4" s="12"/>
      <c r="E4" s="26"/>
      <c r="F4" s="420"/>
      <c r="G4" s="420"/>
      <c r="H4" s="420"/>
      <c r="I4" s="420"/>
      <c r="J4" s="420"/>
      <c r="K4" s="420"/>
      <c r="L4" s="420"/>
    </row>
    <row r="5" spans="1:12" ht="15.2" customHeight="1" x14ac:dyDescent="0.25">
      <c r="A5" s="12"/>
      <c r="B5" s="71" t="s">
        <v>107</v>
      </c>
      <c r="C5" s="74" t="s">
        <v>416</v>
      </c>
      <c r="D5" s="11"/>
      <c r="E5" s="26"/>
      <c r="F5" s="246">
        <f>SUM(F7:F18)</f>
        <v>0</v>
      </c>
      <c r="G5" s="209">
        <f>SUM(G7:G18)</f>
        <v>0</v>
      </c>
      <c r="H5" s="209">
        <f>SUM(H7:H18)</f>
        <v>0</v>
      </c>
      <c r="I5" s="209">
        <f t="shared" ref="I5:J5" si="0">SUM(I7:I18)</f>
        <v>0</v>
      </c>
      <c r="J5" s="209">
        <f t="shared" si="0"/>
        <v>0</v>
      </c>
      <c r="K5" s="209">
        <f t="shared" ref="K5:L5" si="1">SUM(K7:K18)</f>
        <v>0</v>
      </c>
      <c r="L5" s="209">
        <f t="shared" si="1"/>
        <v>0</v>
      </c>
    </row>
    <row r="6" spans="1:12" ht="4.5" customHeight="1" x14ac:dyDescent="0.25">
      <c r="A6" s="12"/>
      <c r="B6" s="12"/>
      <c r="C6" s="12"/>
      <c r="D6" s="11"/>
      <c r="E6" s="26"/>
      <c r="F6" s="247"/>
      <c r="G6" s="212"/>
      <c r="H6" s="212"/>
      <c r="I6" s="212"/>
      <c r="J6" s="212"/>
      <c r="K6" s="212"/>
      <c r="L6" s="212"/>
    </row>
    <row r="7" spans="1:12" ht="15.2" customHeight="1" x14ac:dyDescent="0.2">
      <c r="A7" s="146" t="s">
        <v>108</v>
      </c>
      <c r="B7" s="146"/>
      <c r="C7" s="146" t="s">
        <v>384</v>
      </c>
      <c r="D7" s="160"/>
      <c r="E7" s="26" t="s">
        <v>647</v>
      </c>
      <c r="F7" s="198"/>
      <c r="G7" s="24"/>
      <c r="H7" s="24"/>
      <c r="I7" s="24"/>
      <c r="J7" s="24"/>
      <c r="K7" s="24"/>
      <c r="L7" s="24"/>
    </row>
    <row r="8" spans="1:12" ht="15.2" customHeight="1" x14ac:dyDescent="0.2">
      <c r="A8" s="146" t="s">
        <v>109</v>
      </c>
      <c r="B8" s="146"/>
      <c r="C8" s="146" t="s">
        <v>385</v>
      </c>
      <c r="D8" s="161"/>
      <c r="E8" s="26" t="s">
        <v>647</v>
      </c>
      <c r="F8" s="198"/>
      <c r="G8" s="24"/>
      <c r="H8" s="24"/>
      <c r="I8" s="24"/>
      <c r="J8" s="24"/>
      <c r="K8" s="24"/>
      <c r="L8" s="24"/>
    </row>
    <row r="9" spans="1:12" ht="15.2" customHeight="1" x14ac:dyDescent="0.2">
      <c r="A9" s="146" t="s">
        <v>110</v>
      </c>
      <c r="B9" s="146"/>
      <c r="C9" s="146" t="s">
        <v>386</v>
      </c>
      <c r="D9" s="161"/>
      <c r="E9" s="26" t="s">
        <v>647</v>
      </c>
      <c r="F9" s="198"/>
      <c r="G9" s="24"/>
      <c r="H9" s="24"/>
      <c r="I9" s="24"/>
      <c r="J9" s="24"/>
      <c r="K9" s="24"/>
      <c r="L9" s="24"/>
    </row>
    <row r="10" spans="1:12" ht="15.2" customHeight="1" x14ac:dyDescent="0.2">
      <c r="A10" s="146" t="s">
        <v>111</v>
      </c>
      <c r="B10" s="146"/>
      <c r="C10" s="146" t="s">
        <v>387</v>
      </c>
      <c r="D10" s="161"/>
      <c r="E10" s="26" t="s">
        <v>647</v>
      </c>
      <c r="F10" s="198"/>
      <c r="G10" s="24"/>
      <c r="H10" s="24"/>
      <c r="I10" s="24"/>
      <c r="J10" s="24"/>
      <c r="K10" s="24"/>
      <c r="L10" s="24"/>
    </row>
    <row r="11" spans="1:12" ht="15.2" customHeight="1" x14ac:dyDescent="0.2">
      <c r="A11" s="146" t="s">
        <v>112</v>
      </c>
      <c r="B11" s="146"/>
      <c r="C11" s="146" t="s">
        <v>388</v>
      </c>
      <c r="D11" s="161"/>
      <c r="E11" s="26" t="s">
        <v>647</v>
      </c>
      <c r="F11" s="198"/>
      <c r="G11" s="24"/>
      <c r="H11" s="24"/>
      <c r="I11" s="24"/>
      <c r="J11" s="24"/>
      <c r="K11" s="24"/>
      <c r="L11" s="24"/>
    </row>
    <row r="12" spans="1:12" ht="15.2" customHeight="1" x14ac:dyDescent="0.2">
      <c r="A12" s="146" t="s">
        <v>113</v>
      </c>
      <c r="B12" s="146"/>
      <c r="C12" s="146" t="s">
        <v>389</v>
      </c>
      <c r="D12" s="161"/>
      <c r="E12" s="26" t="s">
        <v>647</v>
      </c>
      <c r="F12" s="198"/>
      <c r="G12" s="24"/>
      <c r="H12" s="24"/>
      <c r="I12" s="24"/>
      <c r="J12" s="24"/>
      <c r="K12" s="24"/>
      <c r="L12" s="24"/>
    </row>
    <row r="13" spans="1:12" ht="15.2" customHeight="1" x14ac:dyDescent="0.2">
      <c r="A13" s="146" t="s">
        <v>114</v>
      </c>
      <c r="B13" s="146"/>
      <c r="C13" s="146" t="s">
        <v>390</v>
      </c>
      <c r="D13" s="161"/>
      <c r="E13" s="26" t="s">
        <v>647</v>
      </c>
      <c r="F13" s="198"/>
      <c r="G13" s="24"/>
      <c r="H13" s="24"/>
      <c r="I13" s="24"/>
      <c r="J13" s="24"/>
      <c r="K13" s="24"/>
      <c r="L13" s="24"/>
    </row>
    <row r="14" spans="1:12" ht="15.2" customHeight="1" x14ac:dyDescent="0.2">
      <c r="A14" s="146" t="s">
        <v>115</v>
      </c>
      <c r="B14" s="146"/>
      <c r="C14" s="146" t="s">
        <v>391</v>
      </c>
      <c r="D14" s="161"/>
      <c r="E14" s="26" t="s">
        <v>647</v>
      </c>
      <c r="F14" s="198"/>
      <c r="G14" s="24"/>
      <c r="H14" s="24"/>
      <c r="I14" s="24"/>
      <c r="J14" s="24"/>
      <c r="K14" s="24"/>
      <c r="L14" s="24"/>
    </row>
    <row r="15" spans="1:12" ht="15.2" customHeight="1" x14ac:dyDescent="0.2">
      <c r="A15" s="146" t="s">
        <v>748</v>
      </c>
      <c r="B15" s="146"/>
      <c r="C15" s="161"/>
      <c r="D15" s="161"/>
      <c r="E15" s="26" t="s">
        <v>647</v>
      </c>
      <c r="F15" s="198"/>
      <c r="G15" s="24"/>
      <c r="H15" s="24"/>
      <c r="I15" s="24"/>
      <c r="J15" s="24"/>
      <c r="K15" s="24"/>
      <c r="L15" s="24"/>
    </row>
    <row r="16" spans="1:12" ht="15.2" customHeight="1" x14ac:dyDescent="0.2">
      <c r="A16" s="146" t="s">
        <v>749</v>
      </c>
      <c r="B16" s="146"/>
      <c r="C16" s="161"/>
      <c r="D16" s="161"/>
      <c r="E16" s="26" t="s">
        <v>647</v>
      </c>
      <c r="F16" s="198"/>
      <c r="G16" s="24"/>
      <c r="H16" s="24"/>
      <c r="I16" s="24"/>
      <c r="J16" s="24"/>
      <c r="K16" s="24"/>
      <c r="L16" s="24"/>
    </row>
    <row r="17" spans="1:12" ht="15.2" customHeight="1" x14ac:dyDescent="0.2">
      <c r="A17" s="146" t="s">
        <v>750</v>
      </c>
      <c r="B17" s="146"/>
      <c r="C17" s="161"/>
      <c r="D17" s="161"/>
      <c r="E17" s="26" t="s">
        <v>647</v>
      </c>
      <c r="F17" s="198"/>
      <c r="G17" s="24"/>
      <c r="H17" s="24"/>
      <c r="I17" s="24"/>
      <c r="J17" s="24"/>
      <c r="K17" s="24"/>
      <c r="L17" s="24"/>
    </row>
    <row r="18" spans="1:12" ht="15.2" customHeight="1" x14ac:dyDescent="0.2">
      <c r="A18" s="146" t="s">
        <v>751</v>
      </c>
      <c r="B18" s="146"/>
      <c r="C18" s="161"/>
      <c r="D18" s="161"/>
      <c r="E18" s="26" t="s">
        <v>647</v>
      </c>
      <c r="F18" s="198"/>
      <c r="G18" s="24"/>
      <c r="H18" s="24"/>
      <c r="I18" s="24"/>
      <c r="J18" s="24"/>
      <c r="K18" s="24"/>
      <c r="L18" s="24"/>
    </row>
    <row r="19" spans="1:12" ht="15.2" customHeight="1" x14ac:dyDescent="0.25">
      <c r="A19" s="59"/>
      <c r="B19" s="59"/>
      <c r="C19" s="56"/>
      <c r="D19" s="56"/>
      <c r="E19" s="78"/>
      <c r="F19" s="133"/>
      <c r="G19" s="130"/>
      <c r="H19" s="130"/>
      <c r="I19" s="130"/>
      <c r="J19" s="130"/>
      <c r="K19" s="130"/>
      <c r="L19" s="130"/>
    </row>
    <row r="20" spans="1:12" ht="15.2" customHeight="1" x14ac:dyDescent="0.25">
      <c r="A20" s="12"/>
      <c r="B20" s="71" t="s">
        <v>116</v>
      </c>
      <c r="C20" s="74" t="s">
        <v>417</v>
      </c>
      <c r="D20" s="11"/>
      <c r="E20" s="26"/>
      <c r="F20" s="243">
        <f>SUM(F22:F34)</f>
        <v>0</v>
      </c>
      <c r="G20" s="209">
        <f>SUM(G22:G34)</f>
        <v>0</v>
      </c>
      <c r="H20" s="209">
        <f>SUM(H22:H34)</f>
        <v>0</v>
      </c>
      <c r="I20" s="209">
        <f t="shared" ref="I20:J20" si="2">SUM(I22:I34)</f>
        <v>0</v>
      </c>
      <c r="J20" s="209">
        <f t="shared" si="2"/>
        <v>0</v>
      </c>
      <c r="K20" s="209">
        <f t="shared" ref="K20:L20" si="3">SUM(K22:K34)</f>
        <v>0</v>
      </c>
      <c r="L20" s="209">
        <f t="shared" si="3"/>
        <v>0</v>
      </c>
    </row>
    <row r="21" spans="1:12" ht="5.25" customHeight="1" x14ac:dyDescent="0.25">
      <c r="A21" s="12"/>
      <c r="B21" s="12"/>
      <c r="C21" s="12"/>
      <c r="D21" s="11"/>
      <c r="E21" s="26"/>
      <c r="F21" s="197"/>
      <c r="G21" s="178"/>
      <c r="H21" s="178"/>
      <c r="I21" s="178"/>
      <c r="J21" s="178"/>
      <c r="K21" s="178"/>
      <c r="L21" s="178"/>
    </row>
    <row r="22" spans="1:12" ht="15.2" customHeight="1" x14ac:dyDescent="0.2">
      <c r="A22" s="146" t="s">
        <v>117</v>
      </c>
      <c r="B22" s="146"/>
      <c r="C22" s="146" t="s">
        <v>392</v>
      </c>
      <c r="D22" s="160"/>
      <c r="E22" s="26" t="s">
        <v>647</v>
      </c>
      <c r="F22" s="198"/>
      <c r="G22" s="24"/>
      <c r="H22" s="24"/>
      <c r="I22" s="24"/>
      <c r="J22" s="24"/>
      <c r="K22" s="24"/>
      <c r="L22" s="24"/>
    </row>
    <row r="23" spans="1:12" ht="15.2" customHeight="1" x14ac:dyDescent="0.2">
      <c r="A23" s="146" t="s">
        <v>118</v>
      </c>
      <c r="B23" s="146"/>
      <c r="C23" s="146" t="s">
        <v>393</v>
      </c>
      <c r="D23" s="161"/>
      <c r="E23" s="26" t="s">
        <v>647</v>
      </c>
      <c r="F23" s="198"/>
      <c r="G23" s="24"/>
      <c r="H23" s="24"/>
      <c r="I23" s="24"/>
      <c r="J23" s="24"/>
      <c r="K23" s="24"/>
      <c r="L23" s="24"/>
    </row>
    <row r="24" spans="1:12" ht="15.2" customHeight="1" x14ac:dyDescent="0.2">
      <c r="A24" s="146" t="s">
        <v>119</v>
      </c>
      <c r="B24" s="146"/>
      <c r="C24" s="146" t="s">
        <v>394</v>
      </c>
      <c r="D24" s="161"/>
      <c r="E24" s="26" t="s">
        <v>647</v>
      </c>
      <c r="F24" s="198"/>
      <c r="G24" s="24"/>
      <c r="H24" s="24"/>
      <c r="I24" s="24"/>
      <c r="J24" s="24"/>
      <c r="K24" s="24"/>
      <c r="L24" s="24"/>
    </row>
    <row r="25" spans="1:12" ht="15.2" customHeight="1" x14ac:dyDescent="0.2">
      <c r="A25" s="146" t="s">
        <v>120</v>
      </c>
      <c r="B25" s="146"/>
      <c r="C25" s="146" t="s">
        <v>395</v>
      </c>
      <c r="D25" s="161"/>
      <c r="E25" s="26" t="s">
        <v>647</v>
      </c>
      <c r="F25" s="198"/>
      <c r="G25" s="24"/>
      <c r="H25" s="24"/>
      <c r="I25" s="24"/>
      <c r="J25" s="24"/>
      <c r="K25" s="24"/>
      <c r="L25" s="24"/>
    </row>
    <row r="26" spans="1:12" ht="15.2" customHeight="1" x14ac:dyDescent="0.2">
      <c r="A26" s="146" t="s">
        <v>121</v>
      </c>
      <c r="B26" s="146"/>
      <c r="C26" s="146" t="s">
        <v>396</v>
      </c>
      <c r="D26" s="161"/>
      <c r="E26" s="26" t="s">
        <v>647</v>
      </c>
      <c r="F26" s="198"/>
      <c r="G26" s="24"/>
      <c r="H26" s="24"/>
      <c r="I26" s="24"/>
      <c r="J26" s="24"/>
      <c r="K26" s="24"/>
      <c r="L26" s="24"/>
    </row>
    <row r="27" spans="1:12" ht="15.2" customHeight="1" x14ac:dyDescent="0.2">
      <c r="A27" s="146" t="s">
        <v>122</v>
      </c>
      <c r="B27" s="146"/>
      <c r="C27" s="146" t="s">
        <v>397</v>
      </c>
      <c r="D27" s="161"/>
      <c r="E27" s="26" t="s">
        <v>647</v>
      </c>
      <c r="F27" s="198"/>
      <c r="G27" s="24"/>
      <c r="H27" s="24"/>
      <c r="I27" s="24"/>
      <c r="J27" s="24"/>
      <c r="K27" s="24"/>
      <c r="L27" s="24"/>
    </row>
    <row r="28" spans="1:12" ht="15.2" customHeight="1" x14ac:dyDescent="0.2">
      <c r="A28" s="146" t="s">
        <v>123</v>
      </c>
      <c r="B28" s="146"/>
      <c r="C28" s="146" t="s">
        <v>398</v>
      </c>
      <c r="D28" s="161"/>
      <c r="E28" s="26" t="s">
        <v>647</v>
      </c>
      <c r="F28" s="198"/>
      <c r="G28" s="24"/>
      <c r="H28" s="24"/>
      <c r="I28" s="24"/>
      <c r="J28" s="24"/>
      <c r="K28" s="24"/>
      <c r="L28" s="24"/>
    </row>
    <row r="29" spans="1:12" ht="15.2" customHeight="1" x14ac:dyDescent="0.2">
      <c r="A29" s="146" t="s">
        <v>124</v>
      </c>
      <c r="B29" s="146"/>
      <c r="C29" s="146" t="s">
        <v>399</v>
      </c>
      <c r="D29" s="161"/>
      <c r="E29" s="26" t="s">
        <v>647</v>
      </c>
      <c r="F29" s="198"/>
      <c r="G29" s="24"/>
      <c r="H29" s="24"/>
      <c r="I29" s="24"/>
      <c r="J29" s="24"/>
      <c r="K29" s="24"/>
      <c r="L29" s="24"/>
    </row>
    <row r="30" spans="1:12" ht="15.2" customHeight="1" x14ac:dyDescent="0.2">
      <c r="A30" s="146" t="s">
        <v>125</v>
      </c>
      <c r="B30" s="146"/>
      <c r="C30" s="146" t="s">
        <v>400</v>
      </c>
      <c r="D30" s="161"/>
      <c r="E30" s="26" t="s">
        <v>647</v>
      </c>
      <c r="F30" s="198"/>
      <c r="G30" s="24"/>
      <c r="H30" s="24"/>
      <c r="I30" s="24"/>
      <c r="J30" s="24"/>
      <c r="K30" s="24"/>
      <c r="L30" s="24"/>
    </row>
    <row r="31" spans="1:12" ht="15.2" customHeight="1" x14ac:dyDescent="0.2">
      <c r="A31" s="146" t="s">
        <v>747</v>
      </c>
      <c r="B31" s="146"/>
      <c r="C31" s="146" t="s">
        <v>401</v>
      </c>
      <c r="D31" s="161"/>
      <c r="E31" s="26" t="s">
        <v>647</v>
      </c>
      <c r="F31" s="198"/>
      <c r="G31" s="24"/>
      <c r="H31" s="24"/>
      <c r="I31" s="24"/>
      <c r="J31" s="24"/>
      <c r="K31" s="24"/>
      <c r="L31" s="24"/>
    </row>
    <row r="32" spans="1:12" ht="15" customHeight="1" x14ac:dyDescent="0.2">
      <c r="A32" s="146" t="s">
        <v>752</v>
      </c>
      <c r="B32" s="146"/>
      <c r="C32" s="161"/>
      <c r="D32" s="161"/>
      <c r="E32" s="26"/>
      <c r="F32" s="198"/>
      <c r="G32" s="24"/>
      <c r="H32" s="24"/>
      <c r="I32" s="24"/>
      <c r="J32" s="24"/>
      <c r="K32" s="24"/>
      <c r="L32" s="24"/>
    </row>
    <row r="33" spans="1:12" ht="15" customHeight="1" x14ac:dyDescent="0.2">
      <c r="A33" s="146" t="s">
        <v>753</v>
      </c>
      <c r="B33" s="146"/>
      <c r="C33" s="161"/>
      <c r="D33" s="161"/>
      <c r="E33" s="26"/>
      <c r="F33" s="198"/>
      <c r="G33" s="24"/>
      <c r="H33" s="24"/>
      <c r="I33" s="24"/>
      <c r="J33" s="24"/>
      <c r="K33" s="24"/>
      <c r="L33" s="24"/>
    </row>
    <row r="34" spans="1:12" ht="15.2" customHeight="1" thickBot="1" x14ac:dyDescent="0.25">
      <c r="A34" s="146" t="s">
        <v>754</v>
      </c>
      <c r="B34" s="146"/>
      <c r="C34" s="161"/>
      <c r="D34" s="161"/>
      <c r="E34" s="26"/>
      <c r="F34" s="248"/>
      <c r="G34" s="182"/>
      <c r="H34" s="182"/>
      <c r="I34" s="182"/>
      <c r="J34" s="182"/>
      <c r="K34" s="182"/>
      <c r="L34" s="182"/>
    </row>
    <row r="35" spans="1:12" ht="27.95" customHeight="1" thickBot="1" x14ac:dyDescent="0.3">
      <c r="A35" s="12"/>
      <c r="B35" s="12"/>
      <c r="C35" s="12"/>
      <c r="D35" s="35" t="s">
        <v>728</v>
      </c>
      <c r="E35" s="26" t="s">
        <v>647</v>
      </c>
      <c r="F35" s="202">
        <f>F5+F20</f>
        <v>0</v>
      </c>
      <c r="G35" s="189">
        <f>G5+G20</f>
        <v>0</v>
      </c>
      <c r="H35" s="189">
        <f>H5+H20</f>
        <v>0</v>
      </c>
      <c r="I35" s="189">
        <f t="shared" ref="I35:J35" si="4">I5+I20</f>
        <v>0</v>
      </c>
      <c r="J35" s="189">
        <f t="shared" si="4"/>
        <v>0</v>
      </c>
      <c r="K35" s="189">
        <f t="shared" ref="K35:L35" si="5">K5+K20</f>
        <v>0</v>
      </c>
      <c r="L35" s="189">
        <f t="shared" si="5"/>
        <v>0</v>
      </c>
    </row>
    <row r="36" spans="1:12" ht="15.2" customHeight="1" x14ac:dyDescent="0.25">
      <c r="A36" s="12"/>
      <c r="B36" s="12"/>
      <c r="C36" s="12"/>
      <c r="D36" s="12"/>
      <c r="E36" s="26"/>
      <c r="F36" s="31"/>
      <c r="G36" s="31"/>
      <c r="H36" s="31"/>
      <c r="I36" s="31"/>
      <c r="J36" s="31"/>
      <c r="K36" s="31"/>
      <c r="L36" s="31"/>
    </row>
    <row r="37" spans="1:12" ht="15.2" customHeight="1" thickBot="1" x14ac:dyDescent="0.3">
      <c r="A37" s="12"/>
      <c r="B37" s="12"/>
      <c r="C37" s="12"/>
      <c r="D37" s="12"/>
      <c r="E37" s="26"/>
      <c r="F37" s="32"/>
      <c r="G37" s="32"/>
      <c r="H37" s="32"/>
      <c r="I37" s="32"/>
      <c r="J37" s="32"/>
      <c r="K37" s="32"/>
      <c r="L37" s="32"/>
    </row>
    <row r="38" spans="1:12" ht="15.2" customHeight="1" x14ac:dyDescent="0.25">
      <c r="A38" s="12"/>
      <c r="B38" s="12"/>
      <c r="C38" s="12"/>
      <c r="D38" s="12"/>
      <c r="E38" s="26"/>
      <c r="F38" s="438">
        <f>Resum!D2</f>
        <v>0</v>
      </c>
      <c r="G38" s="419" t="str">
        <f>"Coproductora "&amp;
Resum!E2</f>
        <v>Coproductora 0</v>
      </c>
      <c r="H38" s="419" t="str">
        <f>"Coproductora "&amp;
Resum!F2</f>
        <v>Coproductora 0</v>
      </c>
      <c r="I38" s="419" t="str">
        <f>"Coproductora "&amp;
Resum!G2</f>
        <v>Coproductora 0</v>
      </c>
      <c r="J38" s="419" t="str">
        <f>"Coproductora "&amp;
Resum!H2</f>
        <v>Coproductora 0</v>
      </c>
      <c r="K38" s="419" t="str">
        <f>"Coproductora "&amp;
Resum!I2</f>
        <v>Coproductora 0</v>
      </c>
      <c r="L38" s="419" t="s">
        <v>1038</v>
      </c>
    </row>
    <row r="39" spans="1:12" ht="15.2" customHeight="1" thickBot="1" x14ac:dyDescent="0.3">
      <c r="B39" s="12"/>
      <c r="C39" s="12"/>
      <c r="D39" s="12"/>
      <c r="E39" s="26"/>
      <c r="F39" s="441"/>
      <c r="G39" s="420"/>
      <c r="H39" s="420"/>
      <c r="I39" s="420"/>
      <c r="J39" s="420"/>
      <c r="K39" s="420"/>
      <c r="L39" s="420"/>
    </row>
    <row r="40" spans="1:12" ht="15.2" customHeight="1" x14ac:dyDescent="0.25">
      <c r="A40" s="12" t="s">
        <v>645</v>
      </c>
      <c r="B40" s="12"/>
      <c r="C40" s="12"/>
      <c r="D40" s="11"/>
      <c r="E40" s="26"/>
      <c r="F40" s="241">
        <f>F35</f>
        <v>0</v>
      </c>
      <c r="G40" s="242">
        <f>G35</f>
        <v>0</v>
      </c>
      <c r="H40" s="242">
        <f>H35</f>
        <v>0</v>
      </c>
      <c r="I40" s="242">
        <f t="shared" ref="I40:J40" si="6">I35</f>
        <v>0</v>
      </c>
      <c r="J40" s="242">
        <f t="shared" si="6"/>
        <v>0</v>
      </c>
      <c r="K40" s="242">
        <f t="shared" ref="K40:L40" si="7">K35</f>
        <v>0</v>
      </c>
      <c r="L40" s="242">
        <f t="shared" si="7"/>
        <v>0</v>
      </c>
    </row>
    <row r="41" spans="1:12" ht="15.2" customHeight="1" x14ac:dyDescent="0.25">
      <c r="A41" s="72"/>
      <c r="B41" s="79" t="s">
        <v>126</v>
      </c>
      <c r="C41" s="80" t="s">
        <v>418</v>
      </c>
      <c r="D41" s="11"/>
      <c r="E41" s="26"/>
      <c r="F41" s="243">
        <f>SUM(F43:F51)</f>
        <v>0</v>
      </c>
      <c r="G41" s="209">
        <f>SUM(G43:G51)</f>
        <v>0</v>
      </c>
      <c r="H41" s="209">
        <f>SUM(H43:H51)</f>
        <v>0</v>
      </c>
      <c r="I41" s="209">
        <f t="shared" ref="I41:J41" si="8">SUM(I43:I51)</f>
        <v>0</v>
      </c>
      <c r="J41" s="209">
        <f t="shared" si="8"/>
        <v>0</v>
      </c>
      <c r="K41" s="209">
        <f t="shared" ref="K41:L41" si="9">SUM(K43:K51)</f>
        <v>0</v>
      </c>
      <c r="L41" s="209">
        <f t="shared" si="9"/>
        <v>0</v>
      </c>
    </row>
    <row r="42" spans="1:12" ht="5.25" customHeight="1" x14ac:dyDescent="0.25">
      <c r="A42" s="12"/>
      <c r="B42" s="12"/>
      <c r="C42" s="34"/>
      <c r="D42" s="11"/>
      <c r="E42" s="26"/>
      <c r="F42" s="197"/>
      <c r="G42" s="178"/>
      <c r="H42" s="178"/>
      <c r="I42" s="178"/>
      <c r="J42" s="178"/>
      <c r="K42" s="178"/>
      <c r="L42" s="178"/>
    </row>
    <row r="43" spans="1:12" ht="15.2" customHeight="1" x14ac:dyDescent="0.2">
      <c r="A43" s="146" t="s">
        <v>127</v>
      </c>
      <c r="B43" s="146"/>
      <c r="C43" s="146" t="s">
        <v>402</v>
      </c>
      <c r="D43" s="160"/>
      <c r="E43" s="26" t="s">
        <v>647</v>
      </c>
      <c r="F43" s="198"/>
      <c r="G43" s="24"/>
      <c r="H43" s="24"/>
      <c r="I43" s="24"/>
      <c r="J43" s="24"/>
      <c r="K43" s="24"/>
      <c r="L43" s="24"/>
    </row>
    <row r="44" spans="1:12" ht="15.2" customHeight="1" x14ac:dyDescent="0.2">
      <c r="A44" s="146" t="s">
        <v>128</v>
      </c>
      <c r="B44" s="146"/>
      <c r="C44" s="146" t="s">
        <v>403</v>
      </c>
      <c r="D44" s="161"/>
      <c r="E44" s="26" t="s">
        <v>647</v>
      </c>
      <c r="F44" s="198"/>
      <c r="G44" s="24"/>
      <c r="H44" s="24"/>
      <c r="I44" s="24"/>
      <c r="J44" s="24"/>
      <c r="K44" s="24"/>
      <c r="L44" s="24"/>
    </row>
    <row r="45" spans="1:12" ht="15.2" customHeight="1" x14ac:dyDescent="0.2">
      <c r="A45" s="146" t="s">
        <v>129</v>
      </c>
      <c r="B45" s="146"/>
      <c r="C45" s="146" t="s">
        <v>404</v>
      </c>
      <c r="D45" s="161"/>
      <c r="E45" s="26" t="s">
        <v>647</v>
      </c>
      <c r="F45" s="198"/>
      <c r="G45" s="24"/>
      <c r="H45" s="24"/>
      <c r="I45" s="24"/>
      <c r="J45" s="24"/>
      <c r="K45" s="24"/>
      <c r="L45" s="24"/>
    </row>
    <row r="46" spans="1:12" ht="15.2" customHeight="1" x14ac:dyDescent="0.2">
      <c r="A46" s="146" t="s">
        <v>130</v>
      </c>
      <c r="B46" s="146"/>
      <c r="C46" s="146" t="s">
        <v>405</v>
      </c>
      <c r="D46" s="161"/>
      <c r="E46" s="26" t="s">
        <v>647</v>
      </c>
      <c r="F46" s="198"/>
      <c r="G46" s="24"/>
      <c r="H46" s="24"/>
      <c r="I46" s="24"/>
      <c r="J46" s="24"/>
      <c r="K46" s="24"/>
      <c r="L46" s="24"/>
    </row>
    <row r="47" spans="1:12" ht="15.2" customHeight="1" x14ac:dyDescent="0.2">
      <c r="A47" s="146" t="s">
        <v>131</v>
      </c>
      <c r="B47" s="146"/>
      <c r="C47" s="146" t="s">
        <v>405</v>
      </c>
      <c r="D47" s="161"/>
      <c r="E47" s="26" t="s">
        <v>647</v>
      </c>
      <c r="F47" s="198"/>
      <c r="G47" s="24"/>
      <c r="H47" s="24"/>
      <c r="I47" s="24"/>
      <c r="J47" s="24"/>
      <c r="K47" s="24"/>
      <c r="L47" s="24"/>
    </row>
    <row r="48" spans="1:12" ht="15.2" customHeight="1" x14ac:dyDescent="0.2">
      <c r="A48" s="146" t="s">
        <v>132</v>
      </c>
      <c r="B48" s="146"/>
      <c r="C48" s="146" t="s">
        <v>406</v>
      </c>
      <c r="D48" s="161"/>
      <c r="E48" s="26" t="s">
        <v>647</v>
      </c>
      <c r="F48" s="198"/>
      <c r="G48" s="24"/>
      <c r="H48" s="24"/>
      <c r="I48" s="24"/>
      <c r="J48" s="24"/>
      <c r="K48" s="24"/>
      <c r="L48" s="24"/>
    </row>
    <row r="49" spans="1:12" ht="15.2" customHeight="1" x14ac:dyDescent="0.2">
      <c r="A49" s="146" t="s">
        <v>755</v>
      </c>
      <c r="B49" s="146"/>
      <c r="C49" s="161"/>
      <c r="D49" s="161"/>
      <c r="E49" s="26" t="s">
        <v>647</v>
      </c>
      <c r="F49" s="198"/>
      <c r="G49" s="24"/>
      <c r="H49" s="24"/>
      <c r="I49" s="24"/>
      <c r="J49" s="24"/>
      <c r="K49" s="24"/>
      <c r="L49" s="24"/>
    </row>
    <row r="50" spans="1:12" ht="15.2" customHeight="1" x14ac:dyDescent="0.2">
      <c r="A50" s="146" t="s">
        <v>756</v>
      </c>
      <c r="B50" s="146"/>
      <c r="C50" s="161"/>
      <c r="D50" s="161"/>
      <c r="E50" s="26" t="s">
        <v>647</v>
      </c>
      <c r="F50" s="198"/>
      <c r="G50" s="24"/>
      <c r="H50" s="24"/>
      <c r="I50" s="24"/>
      <c r="J50" s="24"/>
      <c r="K50" s="24"/>
      <c r="L50" s="24"/>
    </row>
    <row r="51" spans="1:12" ht="15.2" customHeight="1" x14ac:dyDescent="0.2">
      <c r="A51" s="146" t="s">
        <v>757</v>
      </c>
      <c r="B51" s="146"/>
      <c r="C51" s="161"/>
      <c r="D51" s="161"/>
      <c r="E51" s="26" t="s">
        <v>647</v>
      </c>
      <c r="F51" s="198"/>
      <c r="G51" s="24"/>
      <c r="H51" s="24"/>
      <c r="I51" s="24"/>
      <c r="J51" s="24"/>
      <c r="K51" s="24"/>
      <c r="L51" s="24"/>
    </row>
    <row r="52" spans="1:12" ht="15.2" customHeight="1" x14ac:dyDescent="0.25">
      <c r="A52" s="59"/>
      <c r="B52" s="59"/>
      <c r="C52" s="56"/>
      <c r="D52" s="56"/>
      <c r="E52" s="78"/>
      <c r="F52" s="133"/>
      <c r="G52" s="130"/>
      <c r="H52" s="130"/>
      <c r="I52" s="130"/>
      <c r="J52" s="130"/>
      <c r="K52" s="130"/>
      <c r="L52" s="130"/>
    </row>
    <row r="53" spans="1:12" ht="15.2" customHeight="1" x14ac:dyDescent="0.25">
      <c r="A53" s="72"/>
      <c r="B53" s="71" t="s">
        <v>133</v>
      </c>
      <c r="C53" s="74" t="s">
        <v>606</v>
      </c>
      <c r="D53" s="11"/>
      <c r="E53" s="26"/>
      <c r="F53" s="243">
        <f>SUM(F55:F63)</f>
        <v>0</v>
      </c>
      <c r="G53" s="209">
        <f>SUM(G55:G63)</f>
        <v>0</v>
      </c>
      <c r="H53" s="209">
        <f>SUM(H55:H63)</f>
        <v>0</v>
      </c>
      <c r="I53" s="209">
        <f t="shared" ref="I53:J53" si="10">SUM(I55:I63)</f>
        <v>0</v>
      </c>
      <c r="J53" s="209">
        <f t="shared" si="10"/>
        <v>0</v>
      </c>
      <c r="K53" s="209">
        <f t="shared" ref="K53:L53" si="11">SUM(K55:K63)</f>
        <v>0</v>
      </c>
      <c r="L53" s="209">
        <f t="shared" si="11"/>
        <v>0</v>
      </c>
    </row>
    <row r="54" spans="1:12" ht="5.25" customHeight="1" x14ac:dyDescent="0.25">
      <c r="A54" s="12"/>
      <c r="B54" s="12"/>
      <c r="C54" s="12"/>
      <c r="D54" s="11"/>
      <c r="E54" s="26"/>
      <c r="F54" s="197"/>
      <c r="G54" s="178"/>
      <c r="H54" s="178"/>
      <c r="I54" s="178"/>
      <c r="J54" s="178"/>
      <c r="K54" s="178"/>
      <c r="L54" s="178"/>
    </row>
    <row r="55" spans="1:12" ht="15.2" customHeight="1" x14ac:dyDescent="0.2">
      <c r="A55" s="146" t="s">
        <v>134</v>
      </c>
      <c r="B55" s="146"/>
      <c r="C55" s="146" t="s">
        <v>407</v>
      </c>
      <c r="D55" s="160"/>
      <c r="E55" s="26" t="s">
        <v>647</v>
      </c>
      <c r="F55" s="198"/>
      <c r="G55" s="24"/>
      <c r="H55" s="24"/>
      <c r="I55" s="24"/>
      <c r="J55" s="24"/>
      <c r="K55" s="24"/>
      <c r="L55" s="24"/>
    </row>
    <row r="56" spans="1:12" ht="15.2" customHeight="1" x14ac:dyDescent="0.2">
      <c r="A56" s="146" t="s">
        <v>135</v>
      </c>
      <c r="B56" s="146"/>
      <c r="C56" s="161"/>
      <c r="D56" s="161"/>
      <c r="E56" s="26" t="s">
        <v>647</v>
      </c>
      <c r="F56" s="198"/>
      <c r="G56" s="24"/>
      <c r="H56" s="24"/>
      <c r="I56" s="24"/>
      <c r="J56" s="24"/>
      <c r="K56" s="24"/>
      <c r="L56" s="24"/>
    </row>
    <row r="57" spans="1:12" ht="15.2" customHeight="1" x14ac:dyDescent="0.2">
      <c r="A57" s="146" t="s">
        <v>136</v>
      </c>
      <c r="B57" s="146"/>
      <c r="C57" s="146" t="s">
        <v>408</v>
      </c>
      <c r="D57" s="161"/>
      <c r="E57" s="26" t="s">
        <v>647</v>
      </c>
      <c r="F57" s="198"/>
      <c r="G57" s="24"/>
      <c r="H57" s="24"/>
      <c r="I57" s="24"/>
      <c r="J57" s="24"/>
      <c r="K57" s="24"/>
      <c r="L57" s="24"/>
    </row>
    <row r="58" spans="1:12" ht="15.2" customHeight="1" x14ac:dyDescent="0.2">
      <c r="A58" s="146" t="s">
        <v>137</v>
      </c>
      <c r="B58" s="146"/>
      <c r="C58" s="161"/>
      <c r="D58" s="161"/>
      <c r="E58" s="26" t="s">
        <v>647</v>
      </c>
      <c r="F58" s="198"/>
      <c r="G58" s="24"/>
      <c r="H58" s="24"/>
      <c r="I58" s="24"/>
      <c r="J58" s="24"/>
      <c r="K58" s="24"/>
      <c r="L58" s="24"/>
    </row>
    <row r="59" spans="1:12" ht="15.2" customHeight="1" x14ac:dyDescent="0.2">
      <c r="A59" s="146" t="s">
        <v>138</v>
      </c>
      <c r="B59" s="146"/>
      <c r="C59" s="161"/>
      <c r="D59" s="161"/>
      <c r="E59" s="26" t="s">
        <v>647</v>
      </c>
      <c r="F59" s="198"/>
      <c r="G59" s="24"/>
      <c r="H59" s="24"/>
      <c r="I59" s="24"/>
      <c r="J59" s="24"/>
      <c r="K59" s="24"/>
      <c r="L59" s="24"/>
    </row>
    <row r="60" spans="1:12" ht="15.2" customHeight="1" x14ac:dyDescent="0.2">
      <c r="A60" s="146" t="s">
        <v>139</v>
      </c>
      <c r="B60" s="146"/>
      <c r="C60" s="146" t="s">
        <v>409</v>
      </c>
      <c r="D60" s="161"/>
      <c r="E60" s="26" t="s">
        <v>647</v>
      </c>
      <c r="F60" s="198"/>
      <c r="G60" s="24"/>
      <c r="H60" s="24"/>
      <c r="I60" s="24"/>
      <c r="J60" s="24"/>
      <c r="K60" s="24"/>
      <c r="L60" s="24"/>
    </row>
    <row r="61" spans="1:12" ht="15.2" customHeight="1" x14ac:dyDescent="0.2">
      <c r="A61" s="146" t="s">
        <v>758</v>
      </c>
      <c r="B61" s="146"/>
      <c r="C61" s="161"/>
      <c r="D61" s="161"/>
      <c r="E61" s="26" t="s">
        <v>647</v>
      </c>
      <c r="F61" s="198"/>
      <c r="G61" s="24"/>
      <c r="H61" s="24"/>
      <c r="I61" s="24"/>
      <c r="J61" s="24"/>
      <c r="K61" s="24"/>
      <c r="L61" s="24"/>
    </row>
    <row r="62" spans="1:12" ht="15.2" customHeight="1" x14ac:dyDescent="0.2">
      <c r="A62" s="146" t="s">
        <v>759</v>
      </c>
      <c r="B62" s="146"/>
      <c r="C62" s="161"/>
      <c r="D62" s="161"/>
      <c r="E62" s="26" t="s">
        <v>647</v>
      </c>
      <c r="F62" s="198"/>
      <c r="G62" s="24"/>
      <c r="H62" s="24"/>
      <c r="I62" s="24"/>
      <c r="J62" s="24"/>
      <c r="K62" s="24"/>
      <c r="L62" s="24"/>
    </row>
    <row r="63" spans="1:12" ht="15.2" customHeight="1" x14ac:dyDescent="0.2">
      <c r="A63" s="146" t="s">
        <v>760</v>
      </c>
      <c r="B63" s="146"/>
      <c r="C63" s="161"/>
      <c r="D63" s="161"/>
      <c r="E63" s="26" t="s">
        <v>647</v>
      </c>
      <c r="F63" s="198"/>
      <c r="G63" s="24"/>
      <c r="H63" s="24"/>
      <c r="I63" s="24"/>
      <c r="J63" s="24"/>
      <c r="K63" s="24"/>
      <c r="L63" s="24"/>
    </row>
    <row r="64" spans="1:12" ht="15.2" customHeight="1" x14ac:dyDescent="0.25">
      <c r="A64" s="59"/>
      <c r="B64" s="59"/>
      <c r="C64" s="56"/>
      <c r="D64" s="56"/>
      <c r="E64" s="78"/>
      <c r="F64" s="133"/>
      <c r="G64" s="130"/>
      <c r="H64" s="130"/>
      <c r="I64" s="130"/>
      <c r="J64" s="130"/>
      <c r="K64" s="130"/>
      <c r="L64" s="130"/>
    </row>
    <row r="65" spans="1:12" ht="15.2" customHeight="1" x14ac:dyDescent="0.25">
      <c r="A65" s="12"/>
      <c r="B65" s="71" t="s">
        <v>140</v>
      </c>
      <c r="C65" s="74" t="s">
        <v>419</v>
      </c>
      <c r="D65" s="11"/>
      <c r="E65" s="26"/>
      <c r="F65" s="243">
        <f>SUM(F67:F73)</f>
        <v>0</v>
      </c>
      <c r="G65" s="209">
        <f>SUM(G67:G73)</f>
        <v>0</v>
      </c>
      <c r="H65" s="209">
        <f>SUM(H67:H73)</f>
        <v>0</v>
      </c>
      <c r="I65" s="209">
        <f t="shared" ref="I65:J65" si="12">SUM(I67:I73)</f>
        <v>0</v>
      </c>
      <c r="J65" s="209">
        <f t="shared" si="12"/>
        <v>0</v>
      </c>
      <c r="K65" s="209">
        <f t="shared" ref="K65:L65" si="13">SUM(K67:K73)</f>
        <v>0</v>
      </c>
      <c r="L65" s="209">
        <f t="shared" si="13"/>
        <v>0</v>
      </c>
    </row>
    <row r="66" spans="1:12" ht="5.25" customHeight="1" x14ac:dyDescent="0.25">
      <c r="A66" s="12"/>
      <c r="B66" s="12"/>
      <c r="C66" s="12"/>
      <c r="D66" s="11"/>
      <c r="E66" s="26"/>
      <c r="F66" s="197"/>
      <c r="G66" s="178"/>
      <c r="H66" s="178"/>
      <c r="I66" s="178"/>
      <c r="J66" s="178"/>
      <c r="K66" s="178"/>
      <c r="L66" s="178"/>
    </row>
    <row r="67" spans="1:12" ht="15.2" customHeight="1" x14ac:dyDescent="0.2">
      <c r="A67" s="146" t="s">
        <v>141</v>
      </c>
      <c r="B67" s="146"/>
      <c r="C67" s="146" t="s">
        <v>410</v>
      </c>
      <c r="D67" s="160"/>
      <c r="E67" s="26" t="s">
        <v>647</v>
      </c>
      <c r="F67" s="198"/>
      <c r="G67" s="24"/>
      <c r="H67" s="24"/>
      <c r="I67" s="24"/>
      <c r="J67" s="24"/>
      <c r="K67" s="24"/>
      <c r="L67" s="24"/>
    </row>
    <row r="68" spans="1:12" ht="15.2" customHeight="1" x14ac:dyDescent="0.2">
      <c r="A68" s="146" t="s">
        <v>142</v>
      </c>
      <c r="B68" s="146"/>
      <c r="C68" s="146" t="s">
        <v>411</v>
      </c>
      <c r="D68" s="161"/>
      <c r="E68" s="26" t="s">
        <v>647</v>
      </c>
      <c r="F68" s="198"/>
      <c r="G68" s="24"/>
      <c r="H68" s="24"/>
      <c r="I68" s="24"/>
      <c r="J68" s="24"/>
      <c r="K68" s="24"/>
      <c r="L68" s="24"/>
    </row>
    <row r="69" spans="1:12" ht="15.2" customHeight="1" x14ac:dyDescent="0.2">
      <c r="A69" s="146" t="s">
        <v>143</v>
      </c>
      <c r="B69" s="146"/>
      <c r="C69" s="161"/>
      <c r="D69" s="161"/>
      <c r="E69" s="26" t="s">
        <v>647</v>
      </c>
      <c r="F69" s="198"/>
      <c r="G69" s="24"/>
      <c r="H69" s="24"/>
      <c r="I69" s="24"/>
      <c r="J69" s="24"/>
      <c r="K69" s="24"/>
      <c r="L69" s="24"/>
    </row>
    <row r="70" spans="1:12" ht="15.2" customHeight="1" x14ac:dyDescent="0.2">
      <c r="A70" s="146" t="s">
        <v>761</v>
      </c>
      <c r="B70" s="146"/>
      <c r="C70" s="161"/>
      <c r="D70" s="161"/>
      <c r="E70" s="26" t="s">
        <v>647</v>
      </c>
      <c r="F70" s="198"/>
      <c r="G70" s="24"/>
      <c r="H70" s="24"/>
      <c r="I70" s="24"/>
      <c r="J70" s="24"/>
      <c r="K70" s="24"/>
      <c r="L70" s="24"/>
    </row>
    <row r="71" spans="1:12" ht="15.2" customHeight="1" x14ac:dyDescent="0.2">
      <c r="A71" s="146" t="s">
        <v>762</v>
      </c>
      <c r="B71" s="146"/>
      <c r="C71" s="161"/>
      <c r="D71" s="161"/>
      <c r="E71" s="26" t="s">
        <v>647</v>
      </c>
      <c r="F71" s="198"/>
      <c r="G71" s="24"/>
      <c r="H71" s="24"/>
      <c r="I71" s="24"/>
      <c r="J71" s="24"/>
      <c r="K71" s="24"/>
      <c r="L71" s="24"/>
    </row>
    <row r="72" spans="1:12" ht="15.2" customHeight="1" x14ac:dyDescent="0.2">
      <c r="A72" s="146" t="s">
        <v>763</v>
      </c>
      <c r="B72" s="146"/>
      <c r="C72" s="161"/>
      <c r="D72" s="161"/>
      <c r="E72" s="26" t="s">
        <v>647</v>
      </c>
      <c r="F72" s="198"/>
      <c r="G72" s="244"/>
      <c r="H72" s="244"/>
      <c r="I72" s="244"/>
      <c r="J72" s="244"/>
      <c r="K72" s="244"/>
      <c r="L72" s="244"/>
    </row>
    <row r="73" spans="1:12" ht="13.5" customHeight="1" thickBot="1" x14ac:dyDescent="0.25">
      <c r="A73" s="146" t="s">
        <v>764</v>
      </c>
      <c r="B73" s="146"/>
      <c r="C73" s="161"/>
      <c r="D73" s="161"/>
      <c r="E73" s="26" t="s">
        <v>647</v>
      </c>
      <c r="F73" s="245"/>
      <c r="G73" s="185"/>
      <c r="H73" s="185"/>
      <c r="I73" s="185"/>
      <c r="J73" s="185"/>
      <c r="K73" s="185"/>
      <c r="L73" s="185"/>
    </row>
    <row r="74" spans="1:12" ht="27.95" customHeight="1" thickBot="1" x14ac:dyDescent="0.3">
      <c r="A74" s="5"/>
      <c r="B74" s="5"/>
      <c r="C74" s="5"/>
      <c r="D74" s="18" t="s">
        <v>729</v>
      </c>
      <c r="E74" s="26" t="s">
        <v>647</v>
      </c>
      <c r="F74" s="202">
        <f>F40+F41+F53+F65</f>
        <v>0</v>
      </c>
      <c r="G74" s="189">
        <f>G40+G41+G53+G65</f>
        <v>0</v>
      </c>
      <c r="H74" s="189">
        <f>H40+H41+H53+H65</f>
        <v>0</v>
      </c>
      <c r="I74" s="189">
        <f t="shared" ref="I74:J74" si="14">I40+I41+I53+I65</f>
        <v>0</v>
      </c>
      <c r="J74" s="189">
        <f t="shared" si="14"/>
        <v>0</v>
      </c>
      <c r="K74" s="189">
        <f t="shared" ref="K74:L74" si="15">K40+K41+K53+K65</f>
        <v>0</v>
      </c>
      <c r="L74" s="189">
        <f t="shared" si="15"/>
        <v>0</v>
      </c>
    </row>
    <row r="75" spans="1:12" ht="15.2" customHeight="1" x14ac:dyDescent="0.2">
      <c r="A75" s="5"/>
      <c r="B75" s="5"/>
      <c r="C75" s="5"/>
      <c r="D75" s="5"/>
      <c r="E75" s="26"/>
      <c r="F75" s="33"/>
      <c r="G75" s="33"/>
      <c r="H75" s="33"/>
      <c r="I75" s="33"/>
      <c r="J75" s="33"/>
      <c r="K75" s="33"/>
      <c r="L75" s="33"/>
    </row>
    <row r="76" spans="1:12" ht="15.2" customHeight="1" x14ac:dyDescent="0.2">
      <c r="A76" s="5"/>
      <c r="B76" s="5"/>
      <c r="C76" s="5"/>
      <c r="D76" s="5"/>
      <c r="E76" s="26"/>
      <c r="F76" s="33"/>
      <c r="G76" s="33"/>
      <c r="H76" s="33"/>
      <c r="I76" s="33"/>
      <c r="J76" s="33"/>
      <c r="K76" s="33"/>
      <c r="L76" s="33"/>
    </row>
  </sheetData>
  <sheetProtection algorithmName="SHA-512" hashValue="MB7duAb6oWwDY3LqxZDGwVKz48W+qKhCD1c8YTapuBMk9riU/BvwiDhKBUV17LJR+HDvt7tsooRiVG7wPF296A==" saltValue="H8ExctXuRYy+uzJrYyQHVw==" spinCount="100000" sheet="1" selectLockedCells="1"/>
  <mergeCells count="14">
    <mergeCell ref="K3:K4"/>
    <mergeCell ref="L3:L4"/>
    <mergeCell ref="K38:K39"/>
    <mergeCell ref="L38:L39"/>
    <mergeCell ref="I3:I4"/>
    <mergeCell ref="J3:J4"/>
    <mergeCell ref="I38:I39"/>
    <mergeCell ref="J38:J39"/>
    <mergeCell ref="H3:H4"/>
    <mergeCell ref="F38:F39"/>
    <mergeCell ref="G38:G39"/>
    <mergeCell ref="H38:H39"/>
    <mergeCell ref="F3:F4"/>
    <mergeCell ref="G3:G4"/>
  </mergeCells>
  <phoneticPr fontId="0" type="noConversion"/>
  <printOptions horizontalCentered="1" verticalCentered="1"/>
  <pageMargins left="0.47244094488188981" right="0.47244094488188981" top="0.57999999999999996" bottom="0.54" header="0.25" footer="0.27"/>
  <pageSetup paperSize="9" scale="62" firstPageNumber="11" fitToHeight="0" orientation="landscape" useFirstPageNumber="1" horizontalDpi="300" verticalDpi="300" r:id="rId1"/>
  <headerFooter alignWithMargins="0">
    <oddHeader>&amp;L&amp;G&amp;C&amp;8K025-V01-12</oddHeader>
    <oddFooter>&amp;L&amp;8Passatge de la Banca, 1-3
08002 Barcelona
ajuts.icec@gencat.cat&amp;R&amp;P</oddFooter>
  </headerFooter>
  <rowBreaks count="1" manualBreakCount="1">
    <brk id="36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7">
    <pageSetUpPr fitToPage="1"/>
  </sheetPr>
  <dimension ref="A2:L75"/>
  <sheetViews>
    <sheetView zoomScale="85" zoomScaleNormal="85" workbookViewId="0">
      <selection activeCell="D7" sqref="D7"/>
    </sheetView>
  </sheetViews>
  <sheetFormatPr defaultColWidth="11.42578125" defaultRowHeight="12.75" x14ac:dyDescent="0.2"/>
  <cols>
    <col min="1" max="1" width="6.85546875" style="9" customWidth="1"/>
    <col min="2" max="2" width="3.7109375" style="9" customWidth="1"/>
    <col min="3" max="3" width="33" style="9" customWidth="1"/>
    <col min="4" max="4" width="34.28515625" style="36" customWidth="1"/>
    <col min="5" max="5" width="2.7109375" style="6" customWidth="1"/>
    <col min="6" max="9" width="20.7109375" style="20" customWidth="1"/>
    <col min="10" max="11" width="20.7109375" style="20" hidden="1" customWidth="1"/>
    <col min="12" max="12" width="20.7109375" style="20" customWidth="1"/>
    <col min="13" max="16384" width="11.42578125" style="6"/>
  </cols>
  <sheetData>
    <row r="2" spans="1:12" ht="15.2" customHeight="1" thickBot="1" x14ac:dyDescent="0.3">
      <c r="A2" s="26"/>
      <c r="B2" s="26"/>
      <c r="C2" s="26"/>
      <c r="D2" s="38" t="s">
        <v>1059</v>
      </c>
      <c r="E2" s="26"/>
      <c r="F2" s="92"/>
      <c r="G2" s="92"/>
      <c r="H2" s="92"/>
      <c r="I2" s="92"/>
      <c r="J2" s="92"/>
      <c r="K2" s="275"/>
      <c r="L2" s="275"/>
    </row>
    <row r="3" spans="1:12" ht="15.2" customHeight="1" x14ac:dyDescent="0.25">
      <c r="B3" s="27"/>
      <c r="C3" s="27"/>
      <c r="D3" s="39"/>
      <c r="E3" s="26"/>
      <c r="F3" s="442">
        <f>Resum!D2</f>
        <v>0</v>
      </c>
      <c r="G3" s="442" t="str">
        <f>"Coproductora "&amp;
Resum!E2</f>
        <v>Coproductora 0</v>
      </c>
      <c r="H3" s="419" t="str">
        <f>"Coproductora "&amp;
Resum!F2</f>
        <v>Coproductora 0</v>
      </c>
      <c r="I3" s="419" t="str">
        <f>"Coproductora "&amp;
Resum!G2</f>
        <v>Coproductora 0</v>
      </c>
      <c r="J3" s="419" t="str">
        <f>"Coproductora "&amp;
Resum!H2</f>
        <v>Coproductora 0</v>
      </c>
      <c r="K3" s="419" t="str">
        <f>"Coproductora "&amp;
Resum!I2</f>
        <v>Coproductora 0</v>
      </c>
      <c r="L3" s="419" t="s">
        <v>1038</v>
      </c>
    </row>
    <row r="4" spans="1:12" ht="15.2" customHeight="1" thickBot="1" x14ac:dyDescent="0.3">
      <c r="A4" s="27" t="s">
        <v>420</v>
      </c>
      <c r="B4" s="27"/>
      <c r="C4" s="27"/>
      <c r="D4" s="39"/>
      <c r="E4" s="26"/>
      <c r="F4" s="420"/>
      <c r="G4" s="420"/>
      <c r="H4" s="420"/>
      <c r="I4" s="420"/>
      <c r="J4" s="420"/>
      <c r="K4" s="420"/>
      <c r="L4" s="420"/>
    </row>
    <row r="5" spans="1:12" ht="15.2" customHeight="1" x14ac:dyDescent="0.25">
      <c r="A5" s="27"/>
      <c r="B5" s="81" t="s">
        <v>144</v>
      </c>
      <c r="C5" s="76" t="s">
        <v>421</v>
      </c>
      <c r="D5" s="39"/>
      <c r="E5" s="26"/>
      <c r="F5" s="243">
        <f>SUM(F7:F15)</f>
        <v>0</v>
      </c>
      <c r="G5" s="209">
        <f>SUM(G7:G15)</f>
        <v>0</v>
      </c>
      <c r="H5" s="209">
        <f>SUM(H7:H15)</f>
        <v>0</v>
      </c>
      <c r="I5" s="209">
        <f t="shared" ref="I5:J5" si="0">SUM(I7:I15)</f>
        <v>0</v>
      </c>
      <c r="J5" s="209">
        <f t="shared" si="0"/>
        <v>0</v>
      </c>
      <c r="K5" s="209">
        <f t="shared" ref="K5:L5" si="1">SUM(K7:K15)</f>
        <v>0</v>
      </c>
      <c r="L5" s="209">
        <f t="shared" si="1"/>
        <v>0</v>
      </c>
    </row>
    <row r="6" spans="1:12" ht="4.5" customHeight="1" x14ac:dyDescent="0.25">
      <c r="A6" s="27"/>
      <c r="B6" s="27"/>
      <c r="C6" s="27"/>
      <c r="D6" s="39"/>
      <c r="E6" s="26"/>
      <c r="F6" s="251"/>
      <c r="G6" s="252"/>
      <c r="H6" s="252"/>
      <c r="I6" s="252"/>
      <c r="J6" s="252"/>
      <c r="K6" s="252"/>
      <c r="L6" s="252"/>
    </row>
    <row r="7" spans="1:12" ht="15.2" customHeight="1" x14ac:dyDescent="0.2">
      <c r="A7" s="208" t="s">
        <v>145</v>
      </c>
      <c r="B7" s="208"/>
      <c r="C7" s="208" t="s">
        <v>652</v>
      </c>
      <c r="D7" s="249"/>
      <c r="E7" s="26" t="s">
        <v>647</v>
      </c>
      <c r="F7" s="253"/>
      <c r="G7" s="170"/>
      <c r="H7" s="170"/>
      <c r="I7" s="170"/>
      <c r="J7" s="170"/>
      <c r="K7" s="170"/>
      <c r="L7" s="170"/>
    </row>
    <row r="8" spans="1:12" ht="15.2" customHeight="1" x14ac:dyDescent="0.2">
      <c r="A8" s="208" t="s">
        <v>146</v>
      </c>
      <c r="B8" s="208"/>
      <c r="C8" s="208" t="s">
        <v>653</v>
      </c>
      <c r="D8" s="250"/>
      <c r="E8" s="26" t="s">
        <v>647</v>
      </c>
      <c r="F8" s="253"/>
      <c r="G8" s="170"/>
      <c r="H8" s="170"/>
      <c r="I8" s="170"/>
      <c r="J8" s="170"/>
      <c r="K8" s="170"/>
      <c r="L8" s="170"/>
    </row>
    <row r="9" spans="1:12" ht="15.2" customHeight="1" x14ac:dyDescent="0.2">
      <c r="A9" s="208" t="s">
        <v>147</v>
      </c>
      <c r="B9" s="208"/>
      <c r="C9" s="208" t="s">
        <v>654</v>
      </c>
      <c r="D9" s="250"/>
      <c r="E9" s="26" t="s">
        <v>647</v>
      </c>
      <c r="F9" s="253"/>
      <c r="G9" s="170"/>
      <c r="H9" s="170"/>
      <c r="I9" s="170"/>
      <c r="J9" s="170"/>
      <c r="K9" s="170"/>
      <c r="L9" s="170"/>
    </row>
    <row r="10" spans="1:12" ht="15.2" customHeight="1" x14ac:dyDescent="0.2">
      <c r="A10" s="208" t="s">
        <v>148</v>
      </c>
      <c r="B10" s="208"/>
      <c r="C10" s="250"/>
      <c r="D10" s="250"/>
      <c r="E10" s="26" t="s">
        <v>647</v>
      </c>
      <c r="F10" s="253"/>
      <c r="G10" s="170"/>
      <c r="H10" s="170"/>
      <c r="I10" s="170"/>
      <c r="J10" s="170"/>
      <c r="K10" s="170"/>
      <c r="L10" s="170"/>
    </row>
    <row r="11" spans="1:12" ht="15.2" customHeight="1" x14ac:dyDescent="0.2">
      <c r="A11" s="208" t="s">
        <v>853</v>
      </c>
      <c r="B11" s="208"/>
      <c r="C11" s="208" t="s">
        <v>655</v>
      </c>
      <c r="D11" s="250"/>
      <c r="E11" s="26" t="s">
        <v>647</v>
      </c>
      <c r="F11" s="253"/>
      <c r="G11" s="170"/>
      <c r="H11" s="170"/>
      <c r="I11" s="170"/>
      <c r="J11" s="170"/>
      <c r="K11" s="170"/>
      <c r="L11" s="170"/>
    </row>
    <row r="12" spans="1:12" ht="15.2" customHeight="1" x14ac:dyDescent="0.2">
      <c r="A12" s="208" t="s">
        <v>149</v>
      </c>
      <c r="B12" s="208"/>
      <c r="C12" s="250"/>
      <c r="D12" s="250"/>
      <c r="E12" s="26" t="s">
        <v>647</v>
      </c>
      <c r="F12" s="253"/>
      <c r="G12" s="170"/>
      <c r="H12" s="170"/>
      <c r="I12" s="170"/>
      <c r="J12" s="170"/>
      <c r="K12" s="170"/>
      <c r="L12" s="170"/>
    </row>
    <row r="13" spans="1:12" ht="15.2" customHeight="1" x14ac:dyDescent="0.2">
      <c r="A13" s="208" t="s">
        <v>934</v>
      </c>
      <c r="B13" s="208"/>
      <c r="C13" s="250"/>
      <c r="D13" s="250"/>
      <c r="E13" s="26" t="s">
        <v>647</v>
      </c>
      <c r="F13" s="253"/>
      <c r="G13" s="170"/>
      <c r="H13" s="170"/>
      <c r="I13" s="170"/>
      <c r="J13" s="170"/>
      <c r="K13" s="170"/>
      <c r="L13" s="170"/>
    </row>
    <row r="14" spans="1:12" ht="15.2" customHeight="1" x14ac:dyDescent="0.2">
      <c r="A14" s="208" t="s">
        <v>935</v>
      </c>
      <c r="B14" s="208"/>
      <c r="C14" s="250"/>
      <c r="D14" s="250"/>
      <c r="E14" s="26" t="s">
        <v>647</v>
      </c>
      <c r="F14" s="253"/>
      <c r="G14" s="170"/>
      <c r="H14" s="170"/>
      <c r="I14" s="170"/>
      <c r="J14" s="170"/>
      <c r="K14" s="170"/>
      <c r="L14" s="170"/>
    </row>
    <row r="15" spans="1:12" ht="15.2" customHeight="1" x14ac:dyDescent="0.2">
      <c r="A15" s="208" t="s">
        <v>936</v>
      </c>
      <c r="B15" s="208"/>
      <c r="C15" s="250"/>
      <c r="D15" s="250"/>
      <c r="E15" s="26" t="s">
        <v>647</v>
      </c>
      <c r="F15" s="253"/>
      <c r="G15" s="170"/>
      <c r="H15" s="170"/>
      <c r="I15" s="170"/>
      <c r="J15" s="170"/>
      <c r="K15" s="170"/>
      <c r="L15" s="170"/>
    </row>
    <row r="16" spans="1:12" s="66" customFormat="1" ht="15.2" customHeight="1" x14ac:dyDescent="0.25">
      <c r="A16" s="59"/>
      <c r="B16" s="59"/>
      <c r="C16" s="89"/>
      <c r="D16" s="89"/>
      <c r="E16" s="78"/>
      <c r="F16" s="133"/>
      <c r="G16" s="130"/>
      <c r="H16" s="130"/>
      <c r="I16" s="130"/>
      <c r="J16" s="130"/>
      <c r="K16" s="130"/>
      <c r="L16" s="130"/>
    </row>
    <row r="17" spans="1:12" ht="15.2" customHeight="1" x14ac:dyDescent="0.25">
      <c r="A17" s="27"/>
      <c r="B17" s="81" t="s">
        <v>150</v>
      </c>
      <c r="C17" s="76" t="s">
        <v>607</v>
      </c>
      <c r="D17" s="39"/>
      <c r="E17" s="26"/>
      <c r="F17" s="243">
        <f>SUM(F19:F36)</f>
        <v>0</v>
      </c>
      <c r="G17" s="209">
        <f>SUM(G19:G36)</f>
        <v>0</v>
      </c>
      <c r="H17" s="209">
        <f>SUM(H19:H36)</f>
        <v>0</v>
      </c>
      <c r="I17" s="209">
        <f t="shared" ref="I17:J17" si="2">SUM(I19:I36)</f>
        <v>0</v>
      </c>
      <c r="J17" s="209">
        <f t="shared" si="2"/>
        <v>0</v>
      </c>
      <c r="K17" s="209">
        <f t="shared" ref="K17:L17" si="3">SUM(K19:K36)</f>
        <v>0</v>
      </c>
      <c r="L17" s="209">
        <f t="shared" si="3"/>
        <v>0</v>
      </c>
    </row>
    <row r="18" spans="1:12" ht="6" customHeight="1" x14ac:dyDescent="0.25">
      <c r="A18" s="27"/>
      <c r="B18" s="27"/>
      <c r="C18" s="27"/>
      <c r="D18" s="39"/>
      <c r="E18" s="26"/>
      <c r="F18" s="254"/>
      <c r="G18" s="181"/>
      <c r="H18" s="181"/>
      <c r="I18" s="181"/>
      <c r="J18" s="181"/>
      <c r="K18" s="181"/>
      <c r="L18" s="181"/>
    </row>
    <row r="19" spans="1:12" ht="15.2" customHeight="1" x14ac:dyDescent="0.2">
      <c r="A19" s="208" t="s">
        <v>151</v>
      </c>
      <c r="B19" s="208"/>
      <c r="C19" s="208" t="s">
        <v>656</v>
      </c>
      <c r="D19" s="249"/>
      <c r="E19" s="26" t="s">
        <v>647</v>
      </c>
      <c r="F19" s="253"/>
      <c r="G19" s="170"/>
      <c r="H19" s="170"/>
      <c r="I19" s="170"/>
      <c r="J19" s="170"/>
      <c r="K19" s="170"/>
      <c r="L19" s="170"/>
    </row>
    <row r="20" spans="1:12" ht="15.2" customHeight="1" x14ac:dyDescent="0.2">
      <c r="A20" s="208" t="s">
        <v>152</v>
      </c>
      <c r="B20" s="208"/>
      <c r="C20" s="208" t="s">
        <v>657</v>
      </c>
      <c r="D20" s="250"/>
      <c r="E20" s="26" t="s">
        <v>647</v>
      </c>
      <c r="F20" s="253"/>
      <c r="G20" s="170"/>
      <c r="H20" s="170"/>
      <c r="I20" s="170"/>
      <c r="J20" s="170"/>
      <c r="K20" s="170"/>
      <c r="L20" s="170"/>
    </row>
    <row r="21" spans="1:12" ht="15.2" customHeight="1" x14ac:dyDescent="0.2">
      <c r="A21" s="208" t="s">
        <v>153</v>
      </c>
      <c r="B21" s="208"/>
      <c r="C21" s="208" t="s">
        <v>658</v>
      </c>
      <c r="D21" s="250"/>
      <c r="E21" s="26" t="s">
        <v>647</v>
      </c>
      <c r="F21" s="253"/>
      <c r="G21" s="170"/>
      <c r="H21" s="170"/>
      <c r="I21" s="170"/>
      <c r="J21" s="170"/>
      <c r="K21" s="170"/>
      <c r="L21" s="170"/>
    </row>
    <row r="22" spans="1:12" ht="15.2" customHeight="1" x14ac:dyDescent="0.2">
      <c r="A22" s="208" t="s">
        <v>154</v>
      </c>
      <c r="B22" s="208"/>
      <c r="C22" s="208" t="s">
        <v>659</v>
      </c>
      <c r="D22" s="250"/>
      <c r="E22" s="26" t="s">
        <v>647</v>
      </c>
      <c r="F22" s="253"/>
      <c r="G22" s="170"/>
      <c r="H22" s="170"/>
      <c r="I22" s="170"/>
      <c r="J22" s="170"/>
      <c r="K22" s="170"/>
      <c r="L22" s="170"/>
    </row>
    <row r="23" spans="1:12" ht="15.2" customHeight="1" x14ac:dyDescent="0.2">
      <c r="A23" s="208" t="s">
        <v>155</v>
      </c>
      <c r="B23" s="208"/>
      <c r="C23" s="208" t="s">
        <v>660</v>
      </c>
      <c r="D23" s="250"/>
      <c r="E23" s="26" t="s">
        <v>647</v>
      </c>
      <c r="F23" s="253"/>
      <c r="G23" s="170"/>
      <c r="H23" s="170"/>
      <c r="I23" s="170"/>
      <c r="J23" s="170"/>
      <c r="K23" s="170"/>
      <c r="L23" s="170"/>
    </row>
    <row r="24" spans="1:12" ht="15.2" customHeight="1" x14ac:dyDescent="0.2">
      <c r="A24" s="208" t="s">
        <v>156</v>
      </c>
      <c r="B24" s="208"/>
      <c r="C24" s="208" t="s">
        <v>661</v>
      </c>
      <c r="D24" s="250"/>
      <c r="E24" s="26" t="s">
        <v>647</v>
      </c>
      <c r="F24" s="253"/>
      <c r="G24" s="170"/>
      <c r="H24" s="170"/>
      <c r="I24" s="170"/>
      <c r="J24" s="170"/>
      <c r="K24" s="170"/>
      <c r="L24" s="170"/>
    </row>
    <row r="25" spans="1:12" ht="15.2" customHeight="1" x14ac:dyDescent="0.2">
      <c r="A25" s="208" t="s">
        <v>157</v>
      </c>
      <c r="B25" s="208"/>
      <c r="C25" s="208" t="s">
        <v>662</v>
      </c>
      <c r="D25" s="250"/>
      <c r="E25" s="26" t="s">
        <v>647</v>
      </c>
      <c r="F25" s="253"/>
      <c r="G25" s="170"/>
      <c r="H25" s="170"/>
      <c r="I25" s="170"/>
      <c r="J25" s="170"/>
      <c r="K25" s="170"/>
      <c r="L25" s="170"/>
    </row>
    <row r="26" spans="1:12" ht="15.2" customHeight="1" x14ac:dyDescent="0.2">
      <c r="A26" s="208" t="s">
        <v>158</v>
      </c>
      <c r="B26" s="208"/>
      <c r="C26" s="208" t="s">
        <v>734</v>
      </c>
      <c r="D26" s="250"/>
      <c r="E26" s="26" t="s">
        <v>647</v>
      </c>
      <c r="F26" s="253"/>
      <c r="G26" s="170"/>
      <c r="H26" s="170"/>
      <c r="I26" s="170"/>
      <c r="J26" s="170"/>
      <c r="K26" s="170"/>
      <c r="L26" s="170"/>
    </row>
    <row r="27" spans="1:12" ht="15.2" customHeight="1" x14ac:dyDescent="0.2">
      <c r="A27" s="208" t="s">
        <v>159</v>
      </c>
      <c r="B27" s="208"/>
      <c r="C27" s="208" t="s">
        <v>663</v>
      </c>
      <c r="D27" s="250"/>
      <c r="E27" s="26" t="s">
        <v>647</v>
      </c>
      <c r="F27" s="253"/>
      <c r="G27" s="170"/>
      <c r="H27" s="170"/>
      <c r="I27" s="170"/>
      <c r="J27" s="170"/>
      <c r="K27" s="170"/>
      <c r="L27" s="170"/>
    </row>
    <row r="28" spans="1:12" ht="15.2" customHeight="1" x14ac:dyDescent="0.2">
      <c r="A28" s="208" t="s">
        <v>160</v>
      </c>
      <c r="B28" s="208"/>
      <c r="C28" s="208" t="s">
        <v>664</v>
      </c>
      <c r="D28" s="250"/>
      <c r="E28" s="26" t="s">
        <v>647</v>
      </c>
      <c r="F28" s="253"/>
      <c r="G28" s="170"/>
      <c r="H28" s="170"/>
      <c r="I28" s="170"/>
      <c r="J28" s="170"/>
      <c r="K28" s="170"/>
      <c r="L28" s="170"/>
    </row>
    <row r="29" spans="1:12" ht="15.2" customHeight="1" x14ac:dyDescent="0.2">
      <c r="A29" s="208" t="s">
        <v>161</v>
      </c>
      <c r="B29" s="208"/>
      <c r="C29" s="208" t="s">
        <v>665</v>
      </c>
      <c r="D29" s="250"/>
      <c r="E29" s="26" t="s">
        <v>647</v>
      </c>
      <c r="F29" s="253"/>
      <c r="G29" s="170"/>
      <c r="H29" s="170"/>
      <c r="I29" s="170"/>
      <c r="J29" s="170"/>
      <c r="K29" s="170"/>
      <c r="L29" s="170"/>
    </row>
    <row r="30" spans="1:12" ht="15.2" customHeight="1" x14ac:dyDescent="0.2">
      <c r="A30" s="208" t="s">
        <v>854</v>
      </c>
      <c r="B30" s="208"/>
      <c r="C30" s="208" t="s">
        <v>666</v>
      </c>
      <c r="D30" s="250"/>
      <c r="E30" s="26" t="s">
        <v>647</v>
      </c>
      <c r="F30" s="253"/>
      <c r="G30" s="170"/>
      <c r="H30" s="170"/>
      <c r="I30" s="170"/>
      <c r="J30" s="170"/>
      <c r="K30" s="170"/>
      <c r="L30" s="170"/>
    </row>
    <row r="31" spans="1:12" ht="15.2" customHeight="1" x14ac:dyDescent="0.2">
      <c r="A31" s="208" t="s">
        <v>162</v>
      </c>
      <c r="B31" s="208"/>
      <c r="C31" s="208" t="s">
        <v>667</v>
      </c>
      <c r="D31" s="250"/>
      <c r="E31" s="26" t="s">
        <v>647</v>
      </c>
      <c r="F31" s="253"/>
      <c r="G31" s="170"/>
      <c r="H31" s="170"/>
      <c r="I31" s="170"/>
      <c r="J31" s="170"/>
      <c r="K31" s="170"/>
      <c r="L31" s="170"/>
    </row>
    <row r="32" spans="1:12" ht="15.2" customHeight="1" x14ac:dyDescent="0.2">
      <c r="A32" s="208" t="s">
        <v>163</v>
      </c>
      <c r="B32" s="208"/>
      <c r="C32" s="208" t="s">
        <v>668</v>
      </c>
      <c r="D32" s="250"/>
      <c r="E32" s="26" t="s">
        <v>647</v>
      </c>
      <c r="F32" s="253"/>
      <c r="G32" s="170"/>
      <c r="H32" s="170"/>
      <c r="I32" s="170"/>
      <c r="J32" s="170"/>
      <c r="K32" s="170"/>
      <c r="L32" s="170"/>
    </row>
    <row r="33" spans="1:12" ht="15.2" customHeight="1" x14ac:dyDescent="0.2">
      <c r="A33" s="208" t="s">
        <v>164</v>
      </c>
      <c r="B33" s="208"/>
      <c r="C33" s="208" t="s">
        <v>669</v>
      </c>
      <c r="D33" s="250"/>
      <c r="E33" s="26" t="s">
        <v>647</v>
      </c>
      <c r="F33" s="253"/>
      <c r="G33" s="185"/>
      <c r="H33" s="185"/>
      <c r="I33" s="185"/>
      <c r="J33" s="185"/>
      <c r="K33" s="185"/>
      <c r="L33" s="185"/>
    </row>
    <row r="34" spans="1:12" ht="15.2" customHeight="1" x14ac:dyDescent="0.2">
      <c r="A34" s="208" t="s">
        <v>849</v>
      </c>
      <c r="B34" s="208"/>
      <c r="C34" s="208" t="s">
        <v>670</v>
      </c>
      <c r="D34" s="250"/>
      <c r="E34" s="26" t="s">
        <v>647</v>
      </c>
      <c r="F34" s="253"/>
      <c r="G34" s="255"/>
      <c r="H34" s="255"/>
      <c r="I34" s="255"/>
      <c r="J34" s="255"/>
      <c r="K34" s="255"/>
      <c r="L34" s="255"/>
    </row>
    <row r="35" spans="1:12" ht="15.2" customHeight="1" x14ac:dyDescent="0.2">
      <c r="A35" s="208" t="s">
        <v>850</v>
      </c>
      <c r="B35" s="208"/>
      <c r="C35" s="250"/>
      <c r="D35" s="250"/>
      <c r="E35" s="26" t="s">
        <v>647</v>
      </c>
      <c r="F35" s="256"/>
      <c r="G35" s="257"/>
      <c r="H35" s="257"/>
      <c r="I35" s="257"/>
      <c r="J35" s="257"/>
      <c r="K35" s="257"/>
      <c r="L35" s="257"/>
    </row>
    <row r="36" spans="1:12" ht="15.2" customHeight="1" thickBot="1" x14ac:dyDescent="0.25">
      <c r="A36" s="208" t="s">
        <v>851</v>
      </c>
      <c r="B36" s="208"/>
      <c r="C36" s="250"/>
      <c r="D36" s="250"/>
      <c r="E36" s="26" t="s">
        <v>647</v>
      </c>
      <c r="F36" s="258"/>
      <c r="G36" s="259"/>
      <c r="H36" s="259"/>
      <c r="I36" s="259"/>
      <c r="J36" s="259"/>
      <c r="K36" s="259"/>
      <c r="L36" s="259"/>
    </row>
    <row r="37" spans="1:12" ht="27.95" customHeight="1" thickBot="1" x14ac:dyDescent="0.3">
      <c r="A37" s="27"/>
      <c r="B37" s="27"/>
      <c r="C37" s="27"/>
      <c r="D37" s="42" t="s">
        <v>730</v>
      </c>
      <c r="E37" s="26" t="s">
        <v>647</v>
      </c>
      <c r="F37" s="202">
        <f>F5+F17</f>
        <v>0</v>
      </c>
      <c r="G37" s="189">
        <f>G5+G17</f>
        <v>0</v>
      </c>
      <c r="H37" s="189">
        <f>H5+H17</f>
        <v>0</v>
      </c>
      <c r="I37" s="189">
        <f t="shared" ref="I37:J37" si="4">I5+I17</f>
        <v>0</v>
      </c>
      <c r="J37" s="189">
        <f t="shared" si="4"/>
        <v>0</v>
      </c>
      <c r="K37" s="189">
        <f t="shared" ref="K37:L37" si="5">K5+K17</f>
        <v>0</v>
      </c>
      <c r="L37" s="189">
        <f t="shared" si="5"/>
        <v>0</v>
      </c>
    </row>
    <row r="38" spans="1:12" ht="15.2" customHeight="1" x14ac:dyDescent="0.25">
      <c r="A38" s="27"/>
      <c r="B38" s="27"/>
      <c r="C38" s="27"/>
      <c r="D38" s="39"/>
      <c r="E38" s="26"/>
      <c r="F38" s="33"/>
      <c r="G38" s="33"/>
      <c r="H38" s="33"/>
      <c r="I38" s="33"/>
      <c r="J38" s="33"/>
      <c r="K38" s="33"/>
      <c r="L38" s="33"/>
    </row>
    <row r="39" spans="1:12" ht="15.2" customHeight="1" thickBot="1" x14ac:dyDescent="0.3">
      <c r="A39" s="27"/>
      <c r="B39" s="27"/>
      <c r="C39" s="27"/>
      <c r="D39" s="39"/>
      <c r="E39" s="26"/>
      <c r="F39" s="33"/>
      <c r="G39" s="33"/>
      <c r="H39" s="33"/>
      <c r="I39" s="33"/>
      <c r="J39" s="33"/>
      <c r="K39" s="33"/>
      <c r="L39" s="33"/>
    </row>
    <row r="40" spans="1:12" ht="15.2" customHeight="1" x14ac:dyDescent="0.25">
      <c r="A40" s="27"/>
      <c r="B40" s="27"/>
      <c r="C40" s="27"/>
      <c r="D40" s="39"/>
      <c r="E40" s="26"/>
      <c r="F40" s="442">
        <f>Resum!D2</f>
        <v>0</v>
      </c>
      <c r="G40" s="419" t="str">
        <f>"Coproductora "&amp;
Resum!E2</f>
        <v>Coproductora 0</v>
      </c>
      <c r="H40" s="419" t="str">
        <f>"Coproductora "&amp;
Resum!F2</f>
        <v>Coproductora 0</v>
      </c>
      <c r="I40" s="419" t="str">
        <f>"Coproductora "&amp;
Resum!G2</f>
        <v>Coproductora 0</v>
      </c>
      <c r="J40" s="419" t="str">
        <f>"Coproductora "&amp;
Resum!H2</f>
        <v>Coproductora 0</v>
      </c>
      <c r="K40" s="419" t="str">
        <f>"Coproductora "&amp;
Resum!I2</f>
        <v>Coproductora 0</v>
      </c>
      <c r="L40" s="419" t="s">
        <v>1038</v>
      </c>
    </row>
    <row r="41" spans="1:12" ht="15.2" customHeight="1" thickBot="1" x14ac:dyDescent="0.3">
      <c r="A41" s="6"/>
      <c r="B41" s="27"/>
      <c r="C41" s="27"/>
      <c r="D41" s="39"/>
      <c r="E41" s="26"/>
      <c r="F41" s="420"/>
      <c r="G41" s="420"/>
      <c r="H41" s="420"/>
      <c r="I41" s="420"/>
      <c r="J41" s="420"/>
      <c r="K41" s="420"/>
      <c r="L41" s="420"/>
    </row>
    <row r="42" spans="1:12" ht="15.2" customHeight="1" x14ac:dyDescent="0.25">
      <c r="A42" s="27" t="s">
        <v>420</v>
      </c>
      <c r="B42" s="27"/>
      <c r="C42" s="40"/>
      <c r="D42" s="39"/>
      <c r="E42" s="26"/>
      <c r="F42" s="195">
        <f>F37</f>
        <v>0</v>
      </c>
      <c r="G42" s="192">
        <f>G37</f>
        <v>0</v>
      </c>
      <c r="H42" s="192">
        <f>H37</f>
        <v>0</v>
      </c>
      <c r="I42" s="192">
        <f t="shared" ref="I42:J42" si="6">I37</f>
        <v>0</v>
      </c>
      <c r="J42" s="192">
        <f t="shared" si="6"/>
        <v>0</v>
      </c>
      <c r="K42" s="192">
        <f t="shared" ref="K42:L42" si="7">K37</f>
        <v>0</v>
      </c>
      <c r="L42" s="192">
        <f t="shared" si="7"/>
        <v>0</v>
      </c>
    </row>
    <row r="43" spans="1:12" ht="15.2" customHeight="1" x14ac:dyDescent="0.25">
      <c r="A43" s="27"/>
      <c r="B43" s="82" t="s">
        <v>165</v>
      </c>
      <c r="C43" s="83" t="s">
        <v>1057</v>
      </c>
      <c r="D43" s="39"/>
      <c r="E43" s="26"/>
      <c r="F43" s="243">
        <f>SUM(F45:F72)</f>
        <v>0</v>
      </c>
      <c r="G43" s="209">
        <f>SUM(G45:G72)</f>
        <v>0</v>
      </c>
      <c r="H43" s="209">
        <f>SUM(H45:H72)</f>
        <v>0</v>
      </c>
      <c r="I43" s="209">
        <f t="shared" ref="I43:J43" si="8">SUM(I45:I72)</f>
        <v>0</v>
      </c>
      <c r="J43" s="209">
        <f t="shared" si="8"/>
        <v>0</v>
      </c>
      <c r="K43" s="209">
        <f t="shared" ref="K43:L43" si="9">SUM(K45:K72)</f>
        <v>0</v>
      </c>
      <c r="L43" s="209">
        <f t="shared" si="9"/>
        <v>0</v>
      </c>
    </row>
    <row r="44" spans="1:12" ht="4.5" customHeight="1" x14ac:dyDescent="0.25">
      <c r="A44" s="27"/>
      <c r="B44" s="27"/>
      <c r="C44" s="41"/>
      <c r="D44" s="39"/>
      <c r="E44" s="26"/>
      <c r="F44" s="247"/>
      <c r="G44" s="212"/>
      <c r="H44" s="212"/>
      <c r="I44" s="212"/>
      <c r="J44" s="212"/>
      <c r="K44" s="212"/>
      <c r="L44" s="212"/>
    </row>
    <row r="45" spans="1:12" ht="15.2" customHeight="1" x14ac:dyDescent="0.2">
      <c r="A45" s="208" t="s">
        <v>166</v>
      </c>
      <c r="B45" s="208"/>
      <c r="C45" s="208" t="s">
        <v>671</v>
      </c>
      <c r="D45" s="249"/>
      <c r="E45" s="26" t="s">
        <v>647</v>
      </c>
      <c r="F45" s="198"/>
      <c r="G45" s="24"/>
      <c r="H45" s="24"/>
      <c r="I45" s="24"/>
      <c r="J45" s="24"/>
      <c r="K45" s="24"/>
      <c r="L45" s="24"/>
    </row>
    <row r="46" spans="1:12" ht="15.2" customHeight="1" x14ac:dyDescent="0.2">
      <c r="A46" s="208" t="s">
        <v>167</v>
      </c>
      <c r="B46" s="208"/>
      <c r="C46" s="208" t="s">
        <v>672</v>
      </c>
      <c r="D46" s="250"/>
      <c r="E46" s="26" t="s">
        <v>647</v>
      </c>
      <c r="F46" s="198"/>
      <c r="G46" s="24"/>
      <c r="H46" s="24"/>
      <c r="I46" s="24"/>
      <c r="J46" s="24"/>
      <c r="K46" s="24"/>
      <c r="L46" s="24"/>
    </row>
    <row r="47" spans="1:12" ht="15.2" customHeight="1" x14ac:dyDescent="0.2">
      <c r="A47" s="208" t="s">
        <v>168</v>
      </c>
      <c r="B47" s="208"/>
      <c r="C47" s="208" t="s">
        <v>673</v>
      </c>
      <c r="D47" s="250"/>
      <c r="E47" s="26" t="s">
        <v>647</v>
      </c>
      <c r="F47" s="198"/>
      <c r="G47" s="24"/>
      <c r="H47" s="24"/>
      <c r="I47" s="24"/>
      <c r="J47" s="24"/>
      <c r="K47" s="24"/>
      <c r="L47" s="24"/>
    </row>
    <row r="48" spans="1:12" ht="15.2" customHeight="1" x14ac:dyDescent="0.2">
      <c r="A48" s="208" t="s">
        <v>169</v>
      </c>
      <c r="B48" s="208"/>
      <c r="C48" s="208" t="s">
        <v>674</v>
      </c>
      <c r="D48" s="250"/>
      <c r="E48" s="26" t="s">
        <v>647</v>
      </c>
      <c r="F48" s="198"/>
      <c r="G48" s="24"/>
      <c r="H48" s="24"/>
      <c r="I48" s="24"/>
      <c r="J48" s="24"/>
      <c r="K48" s="24"/>
      <c r="L48" s="24"/>
    </row>
    <row r="49" spans="1:12" ht="15.2" customHeight="1" x14ac:dyDescent="0.2">
      <c r="A49" s="208" t="s">
        <v>170</v>
      </c>
      <c r="B49" s="208"/>
      <c r="C49" s="208" t="s">
        <v>675</v>
      </c>
      <c r="D49" s="250"/>
      <c r="E49" s="26" t="s">
        <v>647</v>
      </c>
      <c r="F49" s="198"/>
      <c r="G49" s="24"/>
      <c r="H49" s="24"/>
      <c r="I49" s="24"/>
      <c r="J49" s="24"/>
      <c r="K49" s="24"/>
      <c r="L49" s="24"/>
    </row>
    <row r="50" spans="1:12" ht="15.2" customHeight="1" x14ac:dyDescent="0.2">
      <c r="A50" s="208" t="s">
        <v>171</v>
      </c>
      <c r="B50" s="208"/>
      <c r="C50" s="208" t="s">
        <v>676</v>
      </c>
      <c r="D50" s="250"/>
      <c r="E50" s="26" t="s">
        <v>647</v>
      </c>
      <c r="F50" s="198"/>
      <c r="G50" s="24"/>
      <c r="H50" s="24"/>
      <c r="I50" s="24"/>
      <c r="J50" s="24"/>
      <c r="K50" s="24"/>
      <c r="L50" s="24"/>
    </row>
    <row r="51" spans="1:12" ht="15.2" customHeight="1" x14ac:dyDescent="0.2">
      <c r="A51" s="208" t="s">
        <v>172</v>
      </c>
      <c r="B51" s="208"/>
      <c r="C51" s="208" t="s">
        <v>677</v>
      </c>
      <c r="D51" s="250"/>
      <c r="E51" s="26" t="s">
        <v>647</v>
      </c>
      <c r="F51" s="198"/>
      <c r="G51" s="24"/>
      <c r="H51" s="24"/>
      <c r="I51" s="24"/>
      <c r="J51" s="24"/>
      <c r="K51" s="24"/>
      <c r="L51" s="24"/>
    </row>
    <row r="52" spans="1:12" ht="15.2" customHeight="1" x14ac:dyDescent="0.2">
      <c r="A52" s="208" t="s">
        <v>173</v>
      </c>
      <c r="B52" s="208"/>
      <c r="C52" s="208" t="s">
        <v>678</v>
      </c>
      <c r="D52" s="250"/>
      <c r="E52" s="26" t="s">
        <v>647</v>
      </c>
      <c r="F52" s="198"/>
      <c r="G52" s="24"/>
      <c r="H52" s="24"/>
      <c r="I52" s="24"/>
      <c r="J52" s="24"/>
      <c r="K52" s="24"/>
      <c r="L52" s="24"/>
    </row>
    <row r="53" spans="1:12" ht="15.2" customHeight="1" x14ac:dyDescent="0.2">
      <c r="A53" s="208" t="s">
        <v>174</v>
      </c>
      <c r="B53" s="208"/>
      <c r="C53" s="208" t="s">
        <v>679</v>
      </c>
      <c r="D53" s="250"/>
      <c r="E53" s="26" t="s">
        <v>647</v>
      </c>
      <c r="F53" s="198"/>
      <c r="G53" s="24"/>
      <c r="H53" s="24"/>
      <c r="I53" s="24"/>
      <c r="J53" s="24"/>
      <c r="K53" s="24"/>
      <c r="L53" s="24"/>
    </row>
    <row r="54" spans="1:12" ht="15.2" customHeight="1" x14ac:dyDescent="0.2">
      <c r="A54" s="208" t="s">
        <v>175</v>
      </c>
      <c r="B54" s="208"/>
      <c r="C54" s="208" t="s">
        <v>680</v>
      </c>
      <c r="D54" s="250"/>
      <c r="E54" s="26" t="s">
        <v>647</v>
      </c>
      <c r="F54" s="198"/>
      <c r="G54" s="24"/>
      <c r="H54" s="24"/>
      <c r="I54" s="24"/>
      <c r="J54" s="24"/>
      <c r="K54" s="24"/>
      <c r="L54" s="24"/>
    </row>
    <row r="55" spans="1:12" ht="15.2" customHeight="1" x14ac:dyDescent="0.2">
      <c r="A55" s="208" t="s">
        <v>176</v>
      </c>
      <c r="B55" s="208"/>
      <c r="C55" s="208" t="s">
        <v>681</v>
      </c>
      <c r="D55" s="250"/>
      <c r="E55" s="26" t="s">
        <v>647</v>
      </c>
      <c r="F55" s="198"/>
      <c r="G55" s="24"/>
      <c r="H55" s="24"/>
      <c r="I55" s="24"/>
      <c r="J55" s="24"/>
      <c r="K55" s="24"/>
      <c r="L55" s="24"/>
    </row>
    <row r="56" spans="1:12" ht="15.2" customHeight="1" x14ac:dyDescent="0.2">
      <c r="A56" s="208" t="s">
        <v>855</v>
      </c>
      <c r="B56" s="208"/>
      <c r="C56" s="208" t="s">
        <v>682</v>
      </c>
      <c r="D56" s="250"/>
      <c r="E56" s="26" t="s">
        <v>647</v>
      </c>
      <c r="F56" s="198"/>
      <c r="G56" s="24"/>
      <c r="H56" s="24"/>
      <c r="I56" s="24"/>
      <c r="J56" s="24"/>
      <c r="K56" s="24"/>
      <c r="L56" s="24"/>
    </row>
    <row r="57" spans="1:12" ht="15.2" customHeight="1" x14ac:dyDescent="0.2">
      <c r="A57" s="208" t="s">
        <v>856</v>
      </c>
      <c r="B57" s="208"/>
      <c r="C57" s="208" t="s">
        <v>683</v>
      </c>
      <c r="D57" s="250"/>
      <c r="E57" s="26" t="s">
        <v>647</v>
      </c>
      <c r="F57" s="198"/>
      <c r="G57" s="24"/>
      <c r="H57" s="24"/>
      <c r="I57" s="24"/>
      <c r="J57" s="24"/>
      <c r="K57" s="24"/>
      <c r="L57" s="24"/>
    </row>
    <row r="58" spans="1:12" ht="15.2" customHeight="1" x14ac:dyDescent="0.2">
      <c r="A58" s="208" t="s">
        <v>857</v>
      </c>
      <c r="B58" s="208"/>
      <c r="C58" s="208" t="s">
        <v>684</v>
      </c>
      <c r="D58" s="250"/>
      <c r="E58" s="26" t="s">
        <v>647</v>
      </c>
      <c r="F58" s="198"/>
      <c r="G58" s="24"/>
      <c r="H58" s="24"/>
      <c r="I58" s="24"/>
      <c r="J58" s="24"/>
      <c r="K58" s="24"/>
      <c r="L58" s="24"/>
    </row>
    <row r="59" spans="1:12" ht="15.2" customHeight="1" x14ac:dyDescent="0.2">
      <c r="A59" s="208" t="s">
        <v>858</v>
      </c>
      <c r="B59" s="208"/>
      <c r="C59" s="208" t="s">
        <v>685</v>
      </c>
      <c r="D59" s="250"/>
      <c r="E59" s="26" t="s">
        <v>647</v>
      </c>
      <c r="F59" s="198"/>
      <c r="G59" s="24"/>
      <c r="H59" s="24"/>
      <c r="I59" s="24"/>
      <c r="J59" s="24"/>
      <c r="K59" s="24"/>
      <c r="L59" s="24"/>
    </row>
    <row r="60" spans="1:12" ht="15.2" customHeight="1" x14ac:dyDescent="0.2">
      <c r="A60" s="208" t="s">
        <v>852</v>
      </c>
      <c r="B60" s="208"/>
      <c r="C60" s="208" t="s">
        <v>1054</v>
      </c>
      <c r="D60" s="250"/>
      <c r="E60" s="26" t="s">
        <v>647</v>
      </c>
      <c r="F60" s="198"/>
      <c r="G60" s="24"/>
      <c r="H60" s="24"/>
      <c r="I60" s="24"/>
      <c r="J60" s="24"/>
      <c r="K60" s="24"/>
      <c r="L60" s="24"/>
    </row>
    <row r="61" spans="1:12" ht="15.2" customHeight="1" x14ac:dyDescent="0.2">
      <c r="A61" s="208" t="s">
        <v>859</v>
      </c>
      <c r="B61" s="208"/>
      <c r="C61" s="208" t="s">
        <v>1055</v>
      </c>
      <c r="D61" s="250"/>
      <c r="E61" s="26" t="s">
        <v>647</v>
      </c>
      <c r="F61" s="198"/>
      <c r="G61" s="24"/>
      <c r="H61" s="24"/>
      <c r="I61" s="24"/>
      <c r="J61" s="24"/>
      <c r="K61" s="24"/>
      <c r="L61" s="24"/>
    </row>
    <row r="62" spans="1:12" ht="15.2" customHeight="1" x14ac:dyDescent="0.2">
      <c r="A62" s="208" t="s">
        <v>860</v>
      </c>
      <c r="B62" s="208"/>
      <c r="C62" s="208" t="s">
        <v>1056</v>
      </c>
      <c r="D62" s="250"/>
      <c r="E62" s="26" t="s">
        <v>647</v>
      </c>
      <c r="F62" s="198"/>
      <c r="G62" s="24"/>
      <c r="H62" s="24"/>
      <c r="I62" s="24"/>
      <c r="J62" s="24"/>
      <c r="K62" s="24"/>
      <c r="L62" s="24"/>
    </row>
    <row r="63" spans="1:12" ht="15.2" customHeight="1" x14ac:dyDescent="0.2">
      <c r="A63" s="208" t="s">
        <v>938</v>
      </c>
      <c r="B63" s="208"/>
      <c r="C63" s="250"/>
      <c r="D63" s="250"/>
      <c r="E63" s="26" t="s">
        <v>647</v>
      </c>
      <c r="F63" s="198"/>
      <c r="G63" s="24"/>
      <c r="H63" s="24"/>
      <c r="I63" s="24"/>
      <c r="J63" s="24"/>
      <c r="K63" s="24"/>
      <c r="L63" s="24"/>
    </row>
    <row r="64" spans="1:12" ht="15.2" customHeight="1" x14ac:dyDescent="0.2">
      <c r="A64" s="208" t="s">
        <v>939</v>
      </c>
      <c r="B64" s="208"/>
      <c r="C64" s="250"/>
      <c r="D64" s="250"/>
      <c r="E64" s="26" t="s">
        <v>647</v>
      </c>
      <c r="F64" s="198"/>
      <c r="G64" s="24"/>
      <c r="H64" s="24"/>
      <c r="I64" s="24"/>
      <c r="J64" s="24"/>
      <c r="K64" s="24"/>
      <c r="L64" s="24"/>
    </row>
    <row r="65" spans="1:12" ht="15.2" customHeight="1" x14ac:dyDescent="0.2">
      <c r="A65" s="208" t="s">
        <v>940</v>
      </c>
      <c r="B65" s="208"/>
      <c r="C65" s="250"/>
      <c r="D65" s="250"/>
      <c r="E65" s="26" t="s">
        <v>647</v>
      </c>
      <c r="F65" s="198"/>
      <c r="G65" s="24"/>
      <c r="H65" s="24"/>
      <c r="I65" s="24"/>
      <c r="J65" s="24"/>
      <c r="K65" s="24"/>
      <c r="L65" s="24"/>
    </row>
    <row r="66" spans="1:12" ht="15.2" customHeight="1" x14ac:dyDescent="0.2">
      <c r="A66" s="208" t="s">
        <v>941</v>
      </c>
      <c r="B66" s="208"/>
      <c r="C66" s="250"/>
      <c r="D66" s="250"/>
      <c r="E66" s="26" t="s">
        <v>647</v>
      </c>
      <c r="F66" s="198"/>
      <c r="G66" s="24"/>
      <c r="H66" s="24"/>
      <c r="I66" s="24"/>
      <c r="J66" s="24"/>
      <c r="K66" s="24"/>
      <c r="L66" s="24"/>
    </row>
    <row r="67" spans="1:12" ht="15.2" customHeight="1" x14ac:dyDescent="0.2">
      <c r="A67" s="208" t="s">
        <v>942</v>
      </c>
      <c r="B67" s="208"/>
      <c r="C67" s="250"/>
      <c r="D67" s="250"/>
      <c r="E67" s="26" t="s">
        <v>647</v>
      </c>
      <c r="F67" s="198"/>
      <c r="G67" s="24"/>
      <c r="H67" s="24"/>
      <c r="I67" s="24"/>
      <c r="J67" s="24"/>
      <c r="K67" s="24"/>
      <c r="L67" s="24"/>
    </row>
    <row r="68" spans="1:12" ht="15.2" customHeight="1" x14ac:dyDescent="0.2">
      <c r="A68" s="208" t="s">
        <v>943</v>
      </c>
      <c r="B68" s="208"/>
      <c r="C68" s="250"/>
      <c r="D68" s="250"/>
      <c r="E68" s="26" t="s">
        <v>647</v>
      </c>
      <c r="F68" s="198"/>
      <c r="G68" s="24"/>
      <c r="H68" s="24"/>
      <c r="I68" s="24"/>
      <c r="J68" s="24"/>
      <c r="K68" s="24"/>
      <c r="L68" s="24"/>
    </row>
    <row r="69" spans="1:12" ht="15.2" customHeight="1" x14ac:dyDescent="0.2">
      <c r="A69" s="208" t="s">
        <v>944</v>
      </c>
      <c r="B69" s="208"/>
      <c r="C69" s="250"/>
      <c r="D69" s="250"/>
      <c r="E69" s="26" t="s">
        <v>647</v>
      </c>
      <c r="F69" s="198"/>
      <c r="G69" s="24"/>
      <c r="H69" s="24"/>
      <c r="I69" s="24"/>
      <c r="J69" s="24"/>
      <c r="K69" s="24"/>
      <c r="L69" s="24"/>
    </row>
    <row r="70" spans="1:12" ht="15.2" customHeight="1" x14ac:dyDescent="0.2">
      <c r="A70" s="208" t="s">
        <v>945</v>
      </c>
      <c r="B70" s="208"/>
      <c r="C70" s="250"/>
      <c r="D70" s="250"/>
      <c r="E70" s="26" t="s">
        <v>647</v>
      </c>
      <c r="F70" s="198"/>
      <c r="G70" s="24"/>
      <c r="H70" s="24"/>
      <c r="I70" s="24"/>
      <c r="J70" s="24"/>
      <c r="K70" s="24"/>
      <c r="L70" s="24"/>
    </row>
    <row r="71" spans="1:12" ht="15.2" customHeight="1" x14ac:dyDescent="0.2">
      <c r="A71" s="208" t="s">
        <v>946</v>
      </c>
      <c r="B71" s="208"/>
      <c r="C71" s="250"/>
      <c r="D71" s="250"/>
      <c r="E71" s="26" t="s">
        <v>647</v>
      </c>
      <c r="F71" s="198"/>
      <c r="G71" s="24"/>
      <c r="H71" s="24"/>
      <c r="I71" s="24"/>
      <c r="J71" s="24"/>
      <c r="K71" s="24"/>
      <c r="L71" s="24"/>
    </row>
    <row r="72" spans="1:12" ht="15.2" customHeight="1" thickBot="1" x14ac:dyDescent="0.25">
      <c r="A72" s="208" t="s">
        <v>947</v>
      </c>
      <c r="B72" s="208"/>
      <c r="C72" s="250"/>
      <c r="D72" s="250"/>
      <c r="E72" s="26" t="s">
        <v>647</v>
      </c>
      <c r="F72" s="198"/>
      <c r="G72" s="24"/>
      <c r="H72" s="24"/>
      <c r="I72" s="24"/>
      <c r="J72" s="24"/>
      <c r="K72" s="24"/>
      <c r="L72" s="24"/>
    </row>
    <row r="73" spans="1:12" ht="27.95" customHeight="1" thickBot="1" x14ac:dyDescent="0.3">
      <c r="A73" s="26"/>
      <c r="B73" s="26"/>
      <c r="C73" s="26"/>
      <c r="D73" s="37" t="s">
        <v>733</v>
      </c>
      <c r="E73" s="26" t="s">
        <v>647</v>
      </c>
      <c r="F73" s="202">
        <f>F42+F43</f>
        <v>0</v>
      </c>
      <c r="G73" s="189">
        <f>G42+G43</f>
        <v>0</v>
      </c>
      <c r="H73" s="189">
        <f>H42+H43</f>
        <v>0</v>
      </c>
      <c r="I73" s="189">
        <f t="shared" ref="I73:J73" si="10">I42+I43</f>
        <v>0</v>
      </c>
      <c r="J73" s="189">
        <f t="shared" si="10"/>
        <v>0</v>
      </c>
      <c r="K73" s="189">
        <f t="shared" ref="K73:L73" si="11">K42+K43</f>
        <v>0</v>
      </c>
      <c r="L73" s="189">
        <f t="shared" si="11"/>
        <v>0</v>
      </c>
    </row>
    <row r="74" spans="1:12" ht="15.2" customHeight="1" x14ac:dyDescent="0.2">
      <c r="A74" s="26"/>
      <c r="B74" s="26"/>
      <c r="C74" s="26"/>
      <c r="E74" s="26"/>
      <c r="F74" s="33"/>
      <c r="G74" s="33"/>
      <c r="H74" s="33"/>
      <c r="I74" s="33"/>
      <c r="J74" s="33"/>
      <c r="K74" s="33"/>
      <c r="L74" s="33"/>
    </row>
    <row r="75" spans="1:12" ht="15.2" customHeight="1" x14ac:dyDescent="0.2">
      <c r="A75" s="26"/>
      <c r="B75" s="26"/>
      <c r="C75" s="26"/>
      <c r="E75" s="26"/>
      <c r="F75" s="33"/>
      <c r="G75" s="33"/>
      <c r="H75" s="33"/>
      <c r="I75" s="33"/>
      <c r="J75" s="33"/>
      <c r="K75" s="33"/>
      <c r="L75" s="33"/>
    </row>
  </sheetData>
  <sheetProtection algorithmName="SHA-512" hashValue="KIDIJYsXw4vE/BAUjyqWAoaG1tNzEbGN8hld2Sruih6GnF5kPZVkOuIyAayATDm4SBRTm1/n4pZ7iPwl3K/aqw==" saltValue="Bf5sDOklsiw4/IebTU6Y9A==" spinCount="100000" sheet="1" selectLockedCells="1"/>
  <mergeCells count="14">
    <mergeCell ref="K3:K4"/>
    <mergeCell ref="L3:L4"/>
    <mergeCell ref="K40:K41"/>
    <mergeCell ref="L40:L41"/>
    <mergeCell ref="I3:I4"/>
    <mergeCell ref="J3:J4"/>
    <mergeCell ref="I40:I41"/>
    <mergeCell ref="J40:J41"/>
    <mergeCell ref="F3:F4"/>
    <mergeCell ref="G3:G4"/>
    <mergeCell ref="H3:H4"/>
    <mergeCell ref="F40:F41"/>
    <mergeCell ref="G40:G41"/>
    <mergeCell ref="H40:H41"/>
  </mergeCells>
  <phoneticPr fontId="0" type="noConversion"/>
  <printOptions horizontalCentered="1" verticalCentered="1"/>
  <pageMargins left="0.51181102362204722" right="0.47244094488188981" top="0.41" bottom="0.41" header="0.22" footer="0.22"/>
  <pageSetup paperSize="9" scale="61" firstPageNumber="13" fitToHeight="0" orientation="landscape" useFirstPageNumber="1" horizontalDpi="300" verticalDpi="300" r:id="rId1"/>
  <headerFooter alignWithMargins="0">
    <oddHeader>&amp;L&amp;G&amp;C&amp;8K025-V01-12</oddHeader>
    <oddFooter>&amp;L&amp;8Passatge de la Banca, 1-3
08002 Barcelona
ajuts.icec@gencat.cat&amp;R&amp;P</oddFooter>
  </headerFooter>
  <rowBreaks count="1" manualBreakCount="1">
    <brk id="39" max="16383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8">
    <pageSetUpPr fitToPage="1"/>
  </sheetPr>
  <dimension ref="A1:L72"/>
  <sheetViews>
    <sheetView zoomScale="85" zoomScaleNormal="85" workbookViewId="0">
      <selection activeCell="D6" sqref="D6"/>
    </sheetView>
  </sheetViews>
  <sheetFormatPr defaultColWidth="11.42578125" defaultRowHeight="12.75" x14ac:dyDescent="0.2"/>
  <cols>
    <col min="1" max="1" width="6.85546875" style="6" customWidth="1"/>
    <col min="2" max="2" width="3.7109375" style="6" customWidth="1"/>
    <col min="3" max="3" width="33.7109375" style="6" customWidth="1"/>
    <col min="4" max="4" width="34.28515625" style="36" customWidth="1"/>
    <col min="5" max="5" width="2.7109375" style="6" customWidth="1"/>
    <col min="6" max="9" width="20.7109375" style="20" customWidth="1"/>
    <col min="10" max="11" width="20.7109375" style="20" hidden="1" customWidth="1"/>
    <col min="12" max="12" width="20.7109375" style="20" customWidth="1"/>
    <col min="13" max="16384" width="11.42578125" style="6"/>
  </cols>
  <sheetData>
    <row r="1" spans="1:12" ht="13.5" thickBot="1" x14ac:dyDescent="0.25"/>
    <row r="2" spans="1:12" ht="15.2" customHeight="1" x14ac:dyDescent="0.25">
      <c r="A2" s="5"/>
      <c r="B2" s="5"/>
      <c r="C2" s="5"/>
      <c r="D2" s="38" t="s">
        <v>971</v>
      </c>
      <c r="E2" s="26"/>
      <c r="F2" s="443">
        <f>Resum!D2</f>
        <v>0</v>
      </c>
      <c r="G2" s="443" t="str">
        <f>"Coproductora "&amp;
Resum!E2</f>
        <v>Coproductora 0</v>
      </c>
      <c r="H2" s="443" t="str">
        <f>"Coproductora "&amp;
Resum!F2</f>
        <v>Coproductora 0</v>
      </c>
      <c r="I2" s="443" t="str">
        <f>"Coproductora "&amp;
Resum!G2</f>
        <v>Coproductora 0</v>
      </c>
      <c r="J2" s="443" t="str">
        <f>"Coproductora "&amp;
Resum!H2</f>
        <v>Coproductora 0</v>
      </c>
      <c r="K2" s="443" t="str">
        <f>"Coproductora "&amp;
Resum!I2</f>
        <v>Coproductora 0</v>
      </c>
      <c r="L2" s="419" t="s">
        <v>1038</v>
      </c>
    </row>
    <row r="3" spans="1:12" ht="15.2" customHeight="1" thickBot="1" x14ac:dyDescent="0.3">
      <c r="A3" s="12" t="s">
        <v>420</v>
      </c>
      <c r="B3" s="12"/>
      <c r="C3" s="12"/>
      <c r="D3" s="39"/>
      <c r="E3" s="26"/>
      <c r="F3" s="439"/>
      <c r="G3" s="439"/>
      <c r="H3" s="439"/>
      <c r="I3" s="439"/>
      <c r="J3" s="439"/>
      <c r="K3" s="439"/>
      <c r="L3" s="420"/>
    </row>
    <row r="4" spans="1:12" ht="15.2" customHeight="1" x14ac:dyDescent="0.25">
      <c r="A4" s="12"/>
      <c r="B4" s="71" t="s">
        <v>177</v>
      </c>
      <c r="C4" s="74" t="s">
        <v>744</v>
      </c>
      <c r="D4" s="39"/>
      <c r="E4" s="26"/>
      <c r="F4" s="262">
        <f>SUM(F6:F33)</f>
        <v>0</v>
      </c>
      <c r="G4" s="262">
        <f>SUM(G6:G33)</f>
        <v>0</v>
      </c>
      <c r="H4" s="264">
        <f>SUM(H6:H33)</f>
        <v>0</v>
      </c>
      <c r="I4" s="264">
        <f t="shared" ref="I4:J4" si="0">SUM(I6:I33)</f>
        <v>0</v>
      </c>
      <c r="J4" s="264">
        <f t="shared" si="0"/>
        <v>0</v>
      </c>
      <c r="K4" s="264">
        <f t="shared" ref="K4:L4" si="1">SUM(K6:K33)</f>
        <v>0</v>
      </c>
      <c r="L4" s="264">
        <f t="shared" si="1"/>
        <v>0</v>
      </c>
    </row>
    <row r="5" spans="1:12" ht="5.25" customHeight="1" x14ac:dyDescent="0.25">
      <c r="A5" s="12"/>
      <c r="B5" s="12"/>
      <c r="C5" s="12"/>
      <c r="D5" s="39"/>
      <c r="E5" s="26"/>
      <c r="F5" s="247"/>
      <c r="G5" s="212"/>
      <c r="H5" s="212"/>
      <c r="I5" s="212"/>
      <c r="J5" s="212"/>
      <c r="K5" s="212"/>
      <c r="L5" s="212"/>
    </row>
    <row r="6" spans="1:12" ht="15.2" customHeight="1" x14ac:dyDescent="0.2">
      <c r="A6" s="146" t="s">
        <v>178</v>
      </c>
      <c r="B6" s="146"/>
      <c r="C6" s="146" t="s">
        <v>950</v>
      </c>
      <c r="D6" s="249"/>
      <c r="E6" s="26" t="s">
        <v>647</v>
      </c>
      <c r="F6" s="43"/>
      <c r="G6" s="24"/>
      <c r="H6" s="24"/>
      <c r="I6" s="24"/>
      <c r="J6" s="24"/>
      <c r="K6" s="24"/>
      <c r="L6" s="24"/>
    </row>
    <row r="7" spans="1:12" ht="15.2" customHeight="1" x14ac:dyDescent="0.2">
      <c r="A7" s="146" t="s">
        <v>179</v>
      </c>
      <c r="B7" s="146"/>
      <c r="C7" s="146" t="s">
        <v>951</v>
      </c>
      <c r="D7" s="250"/>
      <c r="E7" s="26" t="s">
        <v>647</v>
      </c>
      <c r="F7" s="43"/>
      <c r="G7" s="24"/>
      <c r="H7" s="24"/>
      <c r="I7" s="24"/>
      <c r="J7" s="24"/>
      <c r="K7" s="24"/>
      <c r="L7" s="24"/>
    </row>
    <row r="8" spans="1:12" ht="15.2" customHeight="1" x14ac:dyDescent="0.2">
      <c r="A8" s="146" t="s">
        <v>180</v>
      </c>
      <c r="B8" s="146"/>
      <c r="C8" s="146" t="s">
        <v>686</v>
      </c>
      <c r="D8" s="250"/>
      <c r="E8" s="26" t="s">
        <v>647</v>
      </c>
      <c r="F8" s="198"/>
      <c r="G8" s="24"/>
      <c r="H8" s="24"/>
      <c r="I8" s="24"/>
      <c r="J8" s="24"/>
      <c r="K8" s="24"/>
      <c r="L8" s="24"/>
    </row>
    <row r="9" spans="1:12" ht="15.2" customHeight="1" x14ac:dyDescent="0.2">
      <c r="A9" s="146" t="s">
        <v>181</v>
      </c>
      <c r="B9" s="146"/>
      <c r="C9" s="146" t="s">
        <v>687</v>
      </c>
      <c r="D9" s="250"/>
      <c r="E9" s="26" t="s">
        <v>647</v>
      </c>
      <c r="F9" s="198"/>
      <c r="G9" s="24"/>
      <c r="H9" s="24"/>
      <c r="I9" s="24"/>
      <c r="J9" s="24"/>
      <c r="K9" s="24"/>
      <c r="L9" s="24"/>
    </row>
    <row r="10" spans="1:12" ht="15.2" customHeight="1" x14ac:dyDescent="0.2">
      <c r="A10" s="146" t="s">
        <v>182</v>
      </c>
      <c r="B10" s="146"/>
      <c r="C10" s="250"/>
      <c r="D10" s="250"/>
      <c r="E10" s="26" t="s">
        <v>647</v>
      </c>
      <c r="F10" s="263"/>
      <c r="G10" s="24"/>
      <c r="H10" s="24"/>
      <c r="I10" s="24"/>
      <c r="J10" s="24"/>
      <c r="K10" s="24"/>
      <c r="L10" s="24"/>
    </row>
    <row r="11" spans="1:12" ht="15.2" customHeight="1" x14ac:dyDescent="0.2">
      <c r="A11" s="146" t="s">
        <v>183</v>
      </c>
      <c r="B11" s="146"/>
      <c r="C11" s="250"/>
      <c r="D11" s="250"/>
      <c r="E11" s="26" t="s">
        <v>647</v>
      </c>
      <c r="F11" s="263"/>
      <c r="G11" s="24"/>
      <c r="H11" s="24"/>
      <c r="I11" s="24"/>
      <c r="J11" s="24"/>
      <c r="K11" s="24"/>
      <c r="L11" s="24"/>
    </row>
    <row r="12" spans="1:12" ht="15.2" customHeight="1" x14ac:dyDescent="0.2">
      <c r="A12" s="146" t="s">
        <v>184</v>
      </c>
      <c r="B12" s="146"/>
      <c r="C12" s="146" t="s">
        <v>688</v>
      </c>
      <c r="D12" s="250"/>
      <c r="E12" s="26" t="s">
        <v>647</v>
      </c>
      <c r="F12" s="263"/>
      <c r="G12" s="24"/>
      <c r="H12" s="24"/>
      <c r="I12" s="24"/>
      <c r="J12" s="24"/>
      <c r="K12" s="24"/>
      <c r="L12" s="24"/>
    </row>
    <row r="13" spans="1:12" ht="15.2" customHeight="1" x14ac:dyDescent="0.2">
      <c r="A13" s="146" t="s">
        <v>185</v>
      </c>
      <c r="B13" s="146"/>
      <c r="C13" s="146" t="s">
        <v>689</v>
      </c>
      <c r="D13" s="250"/>
      <c r="E13" s="26" t="s">
        <v>647</v>
      </c>
      <c r="F13" s="263"/>
      <c r="G13" s="24"/>
      <c r="H13" s="24"/>
      <c r="I13" s="24"/>
      <c r="J13" s="24"/>
      <c r="K13" s="24"/>
      <c r="L13" s="24"/>
    </row>
    <row r="14" spans="1:12" ht="15.2" customHeight="1" x14ac:dyDescent="0.2">
      <c r="A14" s="146" t="s">
        <v>186</v>
      </c>
      <c r="B14" s="146"/>
      <c r="C14" s="146" t="s">
        <v>690</v>
      </c>
      <c r="D14" s="250"/>
      <c r="E14" s="26" t="s">
        <v>647</v>
      </c>
      <c r="F14" s="263"/>
      <c r="G14" s="24"/>
      <c r="H14" s="24"/>
      <c r="I14" s="24"/>
      <c r="J14" s="24"/>
      <c r="K14" s="24"/>
      <c r="L14" s="24"/>
    </row>
    <row r="15" spans="1:12" ht="15.2" customHeight="1" x14ac:dyDescent="0.2">
      <c r="A15" s="146" t="s">
        <v>187</v>
      </c>
      <c r="B15" s="146"/>
      <c r="C15" s="146" t="s">
        <v>691</v>
      </c>
      <c r="D15" s="250"/>
      <c r="E15" s="26" t="s">
        <v>647</v>
      </c>
      <c r="F15" s="263"/>
      <c r="G15" s="24"/>
      <c r="H15" s="24"/>
      <c r="I15" s="24"/>
      <c r="J15" s="24"/>
      <c r="K15" s="24"/>
      <c r="L15" s="24"/>
    </row>
    <row r="16" spans="1:12" ht="15.2" customHeight="1" x14ac:dyDescent="0.2">
      <c r="A16" s="146" t="s">
        <v>188</v>
      </c>
      <c r="B16" s="146"/>
      <c r="C16" s="146" t="s">
        <v>692</v>
      </c>
      <c r="D16" s="250"/>
      <c r="E16" s="26" t="s">
        <v>647</v>
      </c>
      <c r="F16" s="263"/>
      <c r="G16" s="24"/>
      <c r="H16" s="24"/>
      <c r="I16" s="24"/>
      <c r="J16" s="24"/>
      <c r="K16" s="24"/>
      <c r="L16" s="24"/>
    </row>
    <row r="17" spans="1:12" ht="15.2" customHeight="1" x14ac:dyDescent="0.2">
      <c r="A17" s="146" t="s">
        <v>189</v>
      </c>
      <c r="B17" s="146"/>
      <c r="C17" s="146" t="s">
        <v>693</v>
      </c>
      <c r="D17" s="250"/>
      <c r="E17" s="26" t="s">
        <v>647</v>
      </c>
      <c r="F17" s="263"/>
      <c r="G17" s="24"/>
      <c r="H17" s="24"/>
      <c r="I17" s="24"/>
      <c r="J17" s="24"/>
      <c r="K17" s="24"/>
      <c r="L17" s="24"/>
    </row>
    <row r="18" spans="1:12" ht="15.2" customHeight="1" x14ac:dyDescent="0.2">
      <c r="A18" s="146" t="s">
        <v>190</v>
      </c>
      <c r="B18" s="146"/>
      <c r="C18" s="146" t="s">
        <v>694</v>
      </c>
      <c r="D18" s="250"/>
      <c r="E18" s="26" t="s">
        <v>647</v>
      </c>
      <c r="F18" s="263"/>
      <c r="G18" s="24"/>
      <c r="H18" s="24"/>
      <c r="I18" s="24"/>
      <c r="J18" s="24"/>
      <c r="K18" s="24"/>
      <c r="L18" s="24"/>
    </row>
    <row r="19" spans="1:12" ht="15.2" customHeight="1" x14ac:dyDescent="0.2">
      <c r="A19" s="146" t="s">
        <v>191</v>
      </c>
      <c r="B19" s="146"/>
      <c r="C19" s="146" t="s">
        <v>695</v>
      </c>
      <c r="D19" s="250"/>
      <c r="E19" s="26" t="s">
        <v>647</v>
      </c>
      <c r="F19" s="263"/>
      <c r="G19" s="24"/>
      <c r="H19" s="24"/>
      <c r="I19" s="24"/>
      <c r="J19" s="24"/>
      <c r="K19" s="24"/>
      <c r="L19" s="24"/>
    </row>
    <row r="20" spans="1:12" ht="15.2" customHeight="1" x14ac:dyDescent="0.2">
      <c r="A20" s="146" t="s">
        <v>192</v>
      </c>
      <c r="B20" s="146"/>
      <c r="C20" s="146" t="s">
        <v>696</v>
      </c>
      <c r="D20" s="250"/>
      <c r="E20" s="26" t="s">
        <v>647</v>
      </c>
      <c r="F20" s="263"/>
      <c r="G20" s="24"/>
      <c r="H20" s="24"/>
      <c r="I20" s="24"/>
      <c r="J20" s="24"/>
      <c r="K20" s="24"/>
      <c r="L20" s="24"/>
    </row>
    <row r="21" spans="1:12" ht="15.2" customHeight="1" x14ac:dyDescent="0.2">
      <c r="A21" s="146" t="s">
        <v>193</v>
      </c>
      <c r="B21" s="146"/>
      <c r="C21" s="146" t="s">
        <v>697</v>
      </c>
      <c r="D21" s="250"/>
      <c r="E21" s="26" t="s">
        <v>647</v>
      </c>
      <c r="F21" s="263"/>
      <c r="G21" s="24"/>
      <c r="H21" s="24"/>
      <c r="I21" s="24"/>
      <c r="J21" s="24"/>
      <c r="K21" s="24"/>
      <c r="L21" s="24"/>
    </row>
    <row r="22" spans="1:12" ht="15.2" customHeight="1" x14ac:dyDescent="0.2">
      <c r="A22" s="146" t="s">
        <v>194</v>
      </c>
      <c r="B22" s="146"/>
      <c r="C22" s="146" t="s">
        <v>698</v>
      </c>
      <c r="D22" s="250"/>
      <c r="E22" s="26" t="s">
        <v>647</v>
      </c>
      <c r="F22" s="263"/>
      <c r="G22" s="24"/>
      <c r="H22" s="24"/>
      <c r="I22" s="24"/>
      <c r="J22" s="24"/>
      <c r="K22" s="24"/>
      <c r="L22" s="24"/>
    </row>
    <row r="23" spans="1:12" ht="15.2" customHeight="1" x14ac:dyDescent="0.2">
      <c r="A23" s="146" t="s">
        <v>195</v>
      </c>
      <c r="B23" s="146"/>
      <c r="C23" s="250"/>
      <c r="D23" s="250"/>
      <c r="E23" s="26" t="s">
        <v>647</v>
      </c>
      <c r="F23" s="263"/>
      <c r="G23" s="24"/>
      <c r="H23" s="24"/>
      <c r="I23" s="24"/>
      <c r="J23" s="24"/>
      <c r="K23" s="24"/>
      <c r="L23" s="24"/>
    </row>
    <row r="24" spans="1:12" ht="15.2" customHeight="1" x14ac:dyDescent="0.2">
      <c r="A24" s="146" t="s">
        <v>196</v>
      </c>
      <c r="B24" s="146"/>
      <c r="C24" s="250"/>
      <c r="D24" s="250"/>
      <c r="E24" s="26" t="s">
        <v>647</v>
      </c>
      <c r="F24" s="263"/>
      <c r="G24" s="24"/>
      <c r="H24" s="24"/>
      <c r="I24" s="24"/>
      <c r="J24" s="24"/>
      <c r="K24" s="24"/>
      <c r="L24" s="24"/>
    </row>
    <row r="25" spans="1:12" ht="15.2" customHeight="1" x14ac:dyDescent="0.2">
      <c r="A25" s="146" t="s">
        <v>197</v>
      </c>
      <c r="B25" s="146"/>
      <c r="C25" s="250"/>
      <c r="D25" s="250"/>
      <c r="E25" s="26" t="s">
        <v>647</v>
      </c>
      <c r="F25" s="263"/>
      <c r="G25" s="24"/>
      <c r="H25" s="24"/>
      <c r="I25" s="24"/>
      <c r="J25" s="24"/>
      <c r="K25" s="24"/>
      <c r="L25" s="24"/>
    </row>
    <row r="26" spans="1:12" ht="15.2" customHeight="1" x14ac:dyDescent="0.2">
      <c r="A26" s="146" t="s">
        <v>198</v>
      </c>
      <c r="B26" s="146"/>
      <c r="C26" s="146" t="s">
        <v>699</v>
      </c>
      <c r="D26" s="250"/>
      <c r="E26" s="26" t="s">
        <v>647</v>
      </c>
      <c r="F26" s="263"/>
      <c r="G26" s="24"/>
      <c r="H26" s="24"/>
      <c r="I26" s="24"/>
      <c r="J26" s="24"/>
      <c r="K26" s="24"/>
      <c r="L26" s="24"/>
    </row>
    <row r="27" spans="1:12" ht="15.2" customHeight="1" x14ac:dyDescent="0.2">
      <c r="A27" s="146" t="s">
        <v>199</v>
      </c>
      <c r="B27" s="146"/>
      <c r="C27" s="146" t="s">
        <v>700</v>
      </c>
      <c r="D27" s="250"/>
      <c r="E27" s="26" t="s">
        <v>647</v>
      </c>
      <c r="F27" s="263"/>
      <c r="G27" s="24"/>
      <c r="H27" s="24"/>
      <c r="I27" s="24"/>
      <c r="J27" s="24"/>
      <c r="K27" s="24"/>
      <c r="L27" s="24"/>
    </row>
    <row r="28" spans="1:12" ht="15.2" customHeight="1" x14ac:dyDescent="0.2">
      <c r="A28" s="146" t="s">
        <v>200</v>
      </c>
      <c r="B28" s="146"/>
      <c r="C28" s="146" t="s">
        <v>701</v>
      </c>
      <c r="D28" s="250"/>
      <c r="E28" s="26" t="s">
        <v>647</v>
      </c>
      <c r="F28" s="263"/>
      <c r="G28" s="24"/>
      <c r="H28" s="24"/>
      <c r="I28" s="24"/>
      <c r="J28" s="24"/>
      <c r="K28" s="24"/>
      <c r="L28" s="24"/>
    </row>
    <row r="29" spans="1:12" ht="15.2" customHeight="1" x14ac:dyDescent="0.2">
      <c r="A29" s="146" t="s">
        <v>861</v>
      </c>
      <c r="B29" s="146"/>
      <c r="C29" s="250"/>
      <c r="D29" s="250"/>
      <c r="E29" s="26" t="s">
        <v>647</v>
      </c>
      <c r="F29" s="263"/>
      <c r="G29" s="24"/>
      <c r="H29" s="24"/>
      <c r="I29" s="24"/>
      <c r="J29" s="24"/>
      <c r="K29" s="24"/>
      <c r="L29" s="24"/>
    </row>
    <row r="30" spans="1:12" ht="15.2" customHeight="1" x14ac:dyDescent="0.2">
      <c r="A30" s="146" t="s">
        <v>862</v>
      </c>
      <c r="B30" s="146"/>
      <c r="C30" s="250"/>
      <c r="D30" s="250"/>
      <c r="E30" s="26" t="s">
        <v>647</v>
      </c>
      <c r="F30" s="263"/>
      <c r="G30" s="24"/>
      <c r="H30" s="24"/>
      <c r="I30" s="24"/>
      <c r="J30" s="24"/>
      <c r="K30" s="24"/>
      <c r="L30" s="24"/>
    </row>
    <row r="31" spans="1:12" ht="15.2" customHeight="1" x14ac:dyDescent="0.2">
      <c r="A31" s="146" t="s">
        <v>863</v>
      </c>
      <c r="B31" s="146"/>
      <c r="C31" s="250"/>
      <c r="D31" s="250"/>
      <c r="E31" s="26" t="s">
        <v>647</v>
      </c>
      <c r="F31" s="263"/>
      <c r="G31" s="24"/>
      <c r="H31" s="24"/>
      <c r="I31" s="24"/>
      <c r="J31" s="24"/>
      <c r="K31" s="24"/>
      <c r="L31" s="24"/>
    </row>
    <row r="32" spans="1:12" ht="15.2" customHeight="1" x14ac:dyDescent="0.2">
      <c r="A32" s="146" t="s">
        <v>864</v>
      </c>
      <c r="B32" s="146"/>
      <c r="C32" s="250"/>
      <c r="D32" s="250"/>
      <c r="E32" s="26" t="s">
        <v>647</v>
      </c>
      <c r="F32" s="198"/>
      <c r="G32" s="24"/>
      <c r="H32" s="24"/>
      <c r="I32" s="24"/>
      <c r="J32" s="24"/>
      <c r="K32" s="24"/>
      <c r="L32" s="24"/>
    </row>
    <row r="33" spans="1:12" ht="15.2" customHeight="1" thickBot="1" x14ac:dyDescent="0.25">
      <c r="A33" s="146" t="s">
        <v>865</v>
      </c>
      <c r="B33" s="146"/>
      <c r="C33" s="250"/>
      <c r="D33" s="250"/>
      <c r="E33" s="26" t="s">
        <v>647</v>
      </c>
      <c r="F33" s="248"/>
      <c r="G33" s="182"/>
      <c r="H33" s="182"/>
      <c r="I33" s="182"/>
      <c r="J33" s="182"/>
      <c r="K33" s="182"/>
      <c r="L33" s="182"/>
    </row>
    <row r="34" spans="1:12" ht="27.95" customHeight="1" thickBot="1" x14ac:dyDescent="0.3">
      <c r="A34" s="12"/>
      <c r="B34" s="12"/>
      <c r="C34" s="12"/>
      <c r="D34" s="44" t="s">
        <v>727</v>
      </c>
      <c r="E34" s="26" t="s">
        <v>647</v>
      </c>
      <c r="F34" s="202">
        <f>F4</f>
        <v>0</v>
      </c>
      <c r="G34" s="189">
        <f>G4</f>
        <v>0</v>
      </c>
      <c r="H34" s="189">
        <f>H4</f>
        <v>0</v>
      </c>
      <c r="I34" s="189">
        <f t="shared" ref="I34:J34" si="2">I4</f>
        <v>0</v>
      </c>
      <c r="J34" s="189">
        <f t="shared" si="2"/>
        <v>0</v>
      </c>
      <c r="K34" s="189">
        <f t="shared" ref="K34:L34" si="3">K4</f>
        <v>0</v>
      </c>
      <c r="L34" s="189">
        <f t="shared" si="3"/>
        <v>0</v>
      </c>
    </row>
    <row r="35" spans="1:12" ht="15.2" customHeight="1" x14ac:dyDescent="0.25">
      <c r="A35" s="12"/>
      <c r="B35" s="12"/>
      <c r="C35" s="12"/>
      <c r="D35" s="39"/>
      <c r="E35" s="26"/>
      <c r="F35" s="33"/>
      <c r="G35" s="33"/>
      <c r="H35" s="33"/>
      <c r="I35" s="33"/>
      <c r="J35" s="33"/>
      <c r="K35" s="33"/>
      <c r="L35" s="33"/>
    </row>
    <row r="36" spans="1:12" ht="15.2" customHeight="1" thickBot="1" x14ac:dyDescent="0.3">
      <c r="A36" s="12"/>
      <c r="B36" s="12"/>
      <c r="C36" s="12"/>
      <c r="D36" s="39"/>
      <c r="E36" s="26"/>
      <c r="F36" s="33"/>
      <c r="G36" s="33"/>
      <c r="H36" s="33"/>
      <c r="I36" s="33"/>
      <c r="J36" s="33"/>
      <c r="K36" s="33"/>
      <c r="L36" s="33"/>
    </row>
    <row r="37" spans="1:12" ht="15.2" customHeight="1" x14ac:dyDescent="0.25">
      <c r="A37" s="12"/>
      <c r="B37" s="12"/>
      <c r="C37" s="12"/>
      <c r="D37" s="39"/>
      <c r="E37" s="26"/>
      <c r="F37" s="443">
        <f>Resum!D2</f>
        <v>0</v>
      </c>
      <c r="G37" s="443" t="str">
        <f>"Coproductora "&amp;
Resum!E2</f>
        <v>Coproductora 0</v>
      </c>
      <c r="H37" s="443" t="str">
        <f>"Coproductora "&amp;
Resum!F2</f>
        <v>Coproductora 0</v>
      </c>
      <c r="I37" s="443" t="str">
        <f>"Coproductora "&amp;
Resum!G2</f>
        <v>Coproductora 0</v>
      </c>
      <c r="J37" s="443" t="str">
        <f>"Coproductora "&amp;
Resum!H2</f>
        <v>Coproductora 0</v>
      </c>
      <c r="K37" s="443" t="str">
        <f>"Coproductora "&amp;
Resum!I2</f>
        <v>Coproductora 0</v>
      </c>
      <c r="L37" s="419" t="s">
        <v>1038</v>
      </c>
    </row>
    <row r="38" spans="1:12" ht="15.2" customHeight="1" thickBot="1" x14ac:dyDescent="0.3">
      <c r="B38" s="12"/>
      <c r="C38" s="12"/>
      <c r="D38" s="39"/>
      <c r="E38" s="26"/>
      <c r="F38" s="439"/>
      <c r="G38" s="439"/>
      <c r="H38" s="439"/>
      <c r="I38" s="439"/>
      <c r="J38" s="439"/>
      <c r="K38" s="439"/>
      <c r="L38" s="420"/>
    </row>
    <row r="39" spans="1:12" ht="15.2" customHeight="1" x14ac:dyDescent="0.25">
      <c r="A39" s="12" t="s">
        <v>420</v>
      </c>
      <c r="B39" s="12"/>
      <c r="C39" s="12"/>
      <c r="D39" s="16"/>
      <c r="E39" s="26"/>
      <c r="F39" s="260">
        <f>F34</f>
        <v>0</v>
      </c>
      <c r="G39" s="261">
        <f>G34</f>
        <v>0</v>
      </c>
      <c r="H39" s="261">
        <f>H34</f>
        <v>0</v>
      </c>
      <c r="I39" s="261">
        <f t="shared" ref="I39:J39" si="4">I34</f>
        <v>0</v>
      </c>
      <c r="J39" s="261">
        <f t="shared" si="4"/>
        <v>0</v>
      </c>
      <c r="K39" s="261">
        <f t="shared" ref="K39:L39" si="5">K34</f>
        <v>0</v>
      </c>
      <c r="L39" s="261">
        <f t="shared" si="5"/>
        <v>0</v>
      </c>
    </row>
    <row r="40" spans="1:12" ht="15.2" customHeight="1" x14ac:dyDescent="0.25">
      <c r="A40" s="12"/>
      <c r="B40" s="71" t="s">
        <v>201</v>
      </c>
      <c r="C40" s="74" t="s">
        <v>648</v>
      </c>
      <c r="D40" s="39"/>
      <c r="E40" s="26"/>
      <c r="F40" s="243">
        <f>SUM(F42:F69)</f>
        <v>0</v>
      </c>
      <c r="G40" s="209">
        <f>SUM(G42:G69)</f>
        <v>0</v>
      </c>
      <c r="H40" s="209">
        <f>SUM(H42:H69)</f>
        <v>0</v>
      </c>
      <c r="I40" s="209">
        <f t="shared" ref="I40:J40" si="6">SUM(I42:I69)</f>
        <v>0</v>
      </c>
      <c r="J40" s="209">
        <f t="shared" si="6"/>
        <v>0</v>
      </c>
      <c r="K40" s="209">
        <f t="shared" ref="K40:L40" si="7">SUM(K42:K69)</f>
        <v>0</v>
      </c>
      <c r="L40" s="209">
        <f t="shared" si="7"/>
        <v>0</v>
      </c>
    </row>
    <row r="41" spans="1:12" ht="6" customHeight="1" x14ac:dyDescent="0.25">
      <c r="A41" s="12"/>
      <c r="B41" s="12"/>
      <c r="C41" s="12"/>
      <c r="D41" s="39"/>
      <c r="E41" s="26"/>
      <c r="F41" s="247"/>
      <c r="G41" s="212"/>
      <c r="H41" s="212"/>
      <c r="I41" s="212"/>
      <c r="J41" s="212"/>
      <c r="K41" s="212"/>
      <c r="L41" s="212"/>
    </row>
    <row r="42" spans="1:12" ht="15.2" customHeight="1" x14ac:dyDescent="0.2">
      <c r="A42" s="146" t="s">
        <v>202</v>
      </c>
      <c r="B42" s="146"/>
      <c r="C42" s="146" t="s">
        <v>702</v>
      </c>
      <c r="D42" s="249"/>
      <c r="E42" s="26" t="s">
        <v>647</v>
      </c>
      <c r="F42" s="198"/>
      <c r="G42" s="24"/>
      <c r="H42" s="24"/>
      <c r="I42" s="24"/>
      <c r="J42" s="24"/>
      <c r="K42" s="24"/>
      <c r="L42" s="24"/>
    </row>
    <row r="43" spans="1:12" ht="15.2" customHeight="1" x14ac:dyDescent="0.2">
      <c r="A43" s="146" t="s">
        <v>203</v>
      </c>
      <c r="B43" s="146"/>
      <c r="C43" s="250"/>
      <c r="D43" s="250"/>
      <c r="E43" s="26" t="s">
        <v>647</v>
      </c>
      <c r="F43" s="198"/>
      <c r="G43" s="24"/>
      <c r="H43" s="24"/>
      <c r="I43" s="24"/>
      <c r="J43" s="24"/>
      <c r="K43" s="24"/>
      <c r="L43" s="24"/>
    </row>
    <row r="44" spans="1:12" ht="15.2" customHeight="1" x14ac:dyDescent="0.2">
      <c r="A44" s="146" t="s">
        <v>204</v>
      </c>
      <c r="B44" s="146"/>
      <c r="C44" s="250"/>
      <c r="D44" s="250"/>
      <c r="E44" s="26" t="s">
        <v>647</v>
      </c>
      <c r="F44" s="198"/>
      <c r="G44" s="24"/>
      <c r="H44" s="24"/>
      <c r="I44" s="24"/>
      <c r="J44" s="24"/>
      <c r="K44" s="24"/>
      <c r="L44" s="24"/>
    </row>
    <row r="45" spans="1:12" ht="15.2" customHeight="1" x14ac:dyDescent="0.2">
      <c r="A45" s="146" t="s">
        <v>205</v>
      </c>
      <c r="B45" s="146"/>
      <c r="C45" s="250"/>
      <c r="D45" s="250"/>
      <c r="E45" s="26" t="s">
        <v>647</v>
      </c>
      <c r="F45" s="198"/>
      <c r="G45" s="24"/>
      <c r="H45" s="24"/>
      <c r="I45" s="24"/>
      <c r="J45" s="24"/>
      <c r="K45" s="24"/>
      <c r="L45" s="24"/>
    </row>
    <row r="46" spans="1:12" ht="15.2" customHeight="1" x14ac:dyDescent="0.2">
      <c r="A46" s="146" t="s">
        <v>206</v>
      </c>
      <c r="B46" s="146"/>
      <c r="C46" s="250"/>
      <c r="D46" s="250"/>
      <c r="E46" s="26" t="s">
        <v>647</v>
      </c>
      <c r="F46" s="198"/>
      <c r="G46" s="24"/>
      <c r="H46" s="24"/>
      <c r="I46" s="24"/>
      <c r="J46" s="24"/>
      <c r="K46" s="24"/>
      <c r="L46" s="24"/>
    </row>
    <row r="47" spans="1:12" ht="15.2" customHeight="1" x14ac:dyDescent="0.2">
      <c r="A47" s="146" t="s">
        <v>207</v>
      </c>
      <c r="B47" s="146"/>
      <c r="C47" s="146" t="s">
        <v>703</v>
      </c>
      <c r="D47" s="250"/>
      <c r="E47" s="26" t="s">
        <v>647</v>
      </c>
      <c r="F47" s="198"/>
      <c r="G47" s="24"/>
      <c r="H47" s="24"/>
      <c r="I47" s="24"/>
      <c r="J47" s="24"/>
      <c r="K47" s="24"/>
      <c r="L47" s="24"/>
    </row>
    <row r="48" spans="1:12" ht="15.2" customHeight="1" x14ac:dyDescent="0.2">
      <c r="A48" s="146" t="s">
        <v>208</v>
      </c>
      <c r="B48" s="146"/>
      <c r="C48" s="146" t="s">
        <v>704</v>
      </c>
      <c r="D48" s="250"/>
      <c r="E48" s="26" t="s">
        <v>647</v>
      </c>
      <c r="F48" s="198"/>
      <c r="G48" s="24"/>
      <c r="H48" s="24"/>
      <c r="I48" s="24"/>
      <c r="J48" s="24"/>
      <c r="K48" s="24"/>
      <c r="L48" s="24"/>
    </row>
    <row r="49" spans="1:12" ht="15.2" customHeight="1" x14ac:dyDescent="0.2">
      <c r="A49" s="146" t="s">
        <v>209</v>
      </c>
      <c r="B49" s="146"/>
      <c r="C49" s="146" t="s">
        <v>705</v>
      </c>
      <c r="D49" s="250"/>
      <c r="E49" s="26" t="s">
        <v>647</v>
      </c>
      <c r="F49" s="198"/>
      <c r="G49" s="24"/>
      <c r="H49" s="24"/>
      <c r="I49" s="24"/>
      <c r="J49" s="24"/>
      <c r="K49" s="24"/>
      <c r="L49" s="24"/>
    </row>
    <row r="50" spans="1:12" ht="15.2" customHeight="1" x14ac:dyDescent="0.2">
      <c r="A50" s="146" t="s">
        <v>210</v>
      </c>
      <c r="B50" s="146"/>
      <c r="C50" s="146" t="s">
        <v>706</v>
      </c>
      <c r="D50" s="250"/>
      <c r="E50" s="26" t="s">
        <v>647</v>
      </c>
      <c r="F50" s="198"/>
      <c r="G50" s="24"/>
      <c r="H50" s="24"/>
      <c r="I50" s="24"/>
      <c r="J50" s="24"/>
      <c r="K50" s="24"/>
      <c r="L50" s="24"/>
    </row>
    <row r="51" spans="1:12" ht="15.2" customHeight="1" x14ac:dyDescent="0.2">
      <c r="A51" s="146" t="s">
        <v>211</v>
      </c>
      <c r="B51" s="146"/>
      <c r="C51" s="146" t="s">
        <v>707</v>
      </c>
      <c r="D51" s="250"/>
      <c r="E51" s="26" t="s">
        <v>647</v>
      </c>
      <c r="F51" s="198"/>
      <c r="G51" s="24"/>
      <c r="H51" s="24"/>
      <c r="I51" s="24"/>
      <c r="J51" s="24"/>
      <c r="K51" s="24"/>
      <c r="L51" s="24"/>
    </row>
    <row r="52" spans="1:12" ht="15.2" customHeight="1" x14ac:dyDescent="0.2">
      <c r="A52" s="146" t="s">
        <v>212</v>
      </c>
      <c r="B52" s="146"/>
      <c r="C52" s="146" t="s">
        <v>708</v>
      </c>
      <c r="D52" s="250"/>
      <c r="E52" s="26" t="s">
        <v>647</v>
      </c>
      <c r="F52" s="198"/>
      <c r="G52" s="24"/>
      <c r="H52" s="24"/>
      <c r="I52" s="24"/>
      <c r="J52" s="24"/>
      <c r="K52" s="24"/>
      <c r="L52" s="24"/>
    </row>
    <row r="53" spans="1:12" ht="15.2" customHeight="1" x14ac:dyDescent="0.2">
      <c r="A53" s="146" t="s">
        <v>213</v>
      </c>
      <c r="B53" s="146"/>
      <c r="C53" s="146" t="s">
        <v>709</v>
      </c>
      <c r="D53" s="250"/>
      <c r="E53" s="26" t="s">
        <v>647</v>
      </c>
      <c r="F53" s="198"/>
      <c r="G53" s="24"/>
      <c r="H53" s="24"/>
      <c r="I53" s="24"/>
      <c r="J53" s="24"/>
      <c r="K53" s="24"/>
      <c r="L53" s="24"/>
    </row>
    <row r="54" spans="1:12" ht="15.2" customHeight="1" x14ac:dyDescent="0.2">
      <c r="A54" s="146" t="s">
        <v>214</v>
      </c>
      <c r="B54" s="146"/>
      <c r="C54" s="146" t="s">
        <v>710</v>
      </c>
      <c r="D54" s="250"/>
      <c r="E54" s="26" t="s">
        <v>647</v>
      </c>
      <c r="F54" s="198"/>
      <c r="G54" s="24"/>
      <c r="H54" s="24"/>
      <c r="I54" s="24"/>
      <c r="J54" s="24"/>
      <c r="K54" s="24"/>
      <c r="L54" s="24"/>
    </row>
    <row r="55" spans="1:12" ht="15.2" customHeight="1" x14ac:dyDescent="0.2">
      <c r="A55" s="146" t="s">
        <v>215</v>
      </c>
      <c r="B55" s="146"/>
      <c r="C55" s="146" t="s">
        <v>711</v>
      </c>
      <c r="D55" s="250"/>
      <c r="E55" s="26" t="s">
        <v>647</v>
      </c>
      <c r="F55" s="198"/>
      <c r="G55" s="24"/>
      <c r="H55" s="24"/>
      <c r="I55" s="24"/>
      <c r="J55" s="24"/>
      <c r="K55" s="24"/>
      <c r="L55" s="24"/>
    </row>
    <row r="56" spans="1:12" ht="15.2" customHeight="1" x14ac:dyDescent="0.2">
      <c r="A56" s="146" t="s">
        <v>216</v>
      </c>
      <c r="B56" s="146"/>
      <c r="C56" s="146" t="s">
        <v>712</v>
      </c>
      <c r="D56" s="250"/>
      <c r="E56" s="26" t="s">
        <v>647</v>
      </c>
      <c r="F56" s="198"/>
      <c r="G56" s="24"/>
      <c r="H56" s="24"/>
      <c r="I56" s="24"/>
      <c r="J56" s="24"/>
      <c r="K56" s="24"/>
      <c r="L56" s="24"/>
    </row>
    <row r="57" spans="1:12" ht="15.2" customHeight="1" x14ac:dyDescent="0.2">
      <c r="A57" s="146" t="s">
        <v>217</v>
      </c>
      <c r="B57" s="146"/>
      <c r="C57" s="146" t="s">
        <v>713</v>
      </c>
      <c r="D57" s="250"/>
      <c r="E57" s="26" t="s">
        <v>647</v>
      </c>
      <c r="F57" s="198"/>
      <c r="G57" s="24"/>
      <c r="H57" s="24"/>
      <c r="I57" s="24"/>
      <c r="J57" s="24"/>
      <c r="K57" s="24"/>
      <c r="L57" s="24"/>
    </row>
    <row r="58" spans="1:12" ht="15.2" customHeight="1" x14ac:dyDescent="0.2">
      <c r="A58" s="146" t="s">
        <v>218</v>
      </c>
      <c r="B58" s="146"/>
      <c r="C58" s="146" t="s">
        <v>714</v>
      </c>
      <c r="D58" s="250"/>
      <c r="E58" s="26" t="s">
        <v>647</v>
      </c>
      <c r="F58" s="198"/>
      <c r="G58" s="24"/>
      <c r="H58" s="24"/>
      <c r="I58" s="24"/>
      <c r="J58" s="24"/>
      <c r="K58" s="24"/>
      <c r="L58" s="24"/>
    </row>
    <row r="59" spans="1:12" ht="15.2" customHeight="1" x14ac:dyDescent="0.2">
      <c r="A59" s="146" t="s">
        <v>219</v>
      </c>
      <c r="B59" s="146"/>
      <c r="C59" s="146" t="s">
        <v>715</v>
      </c>
      <c r="D59" s="250"/>
      <c r="E59" s="26" t="s">
        <v>647</v>
      </c>
      <c r="F59" s="198"/>
      <c r="G59" s="24"/>
      <c r="H59" s="24"/>
      <c r="I59" s="24"/>
      <c r="J59" s="24"/>
      <c r="K59" s="24"/>
      <c r="L59" s="24"/>
    </row>
    <row r="60" spans="1:12" ht="15.2" customHeight="1" x14ac:dyDescent="0.2">
      <c r="A60" s="146" t="s">
        <v>220</v>
      </c>
      <c r="B60" s="146"/>
      <c r="C60" s="146" t="s">
        <v>716</v>
      </c>
      <c r="D60" s="250"/>
      <c r="E60" s="26" t="s">
        <v>647</v>
      </c>
      <c r="F60" s="198"/>
      <c r="G60" s="24"/>
      <c r="H60" s="24"/>
      <c r="I60" s="24"/>
      <c r="J60" s="24"/>
      <c r="K60" s="24"/>
      <c r="L60" s="24"/>
    </row>
    <row r="61" spans="1:12" ht="15.2" customHeight="1" x14ac:dyDescent="0.2">
      <c r="A61" s="146" t="s">
        <v>221</v>
      </c>
      <c r="B61" s="146"/>
      <c r="C61" s="250"/>
      <c r="D61" s="250"/>
      <c r="E61" s="26" t="s">
        <v>647</v>
      </c>
      <c r="F61" s="198"/>
      <c r="G61" s="24"/>
      <c r="H61" s="24"/>
      <c r="I61" s="24"/>
      <c r="J61" s="24"/>
      <c r="K61" s="24"/>
      <c r="L61" s="24"/>
    </row>
    <row r="62" spans="1:12" ht="15.2" customHeight="1" x14ac:dyDescent="0.2">
      <c r="A62" s="146" t="s">
        <v>222</v>
      </c>
      <c r="B62" s="146"/>
      <c r="C62" s="250"/>
      <c r="D62" s="250"/>
      <c r="E62" s="26" t="s">
        <v>647</v>
      </c>
      <c r="F62" s="198"/>
      <c r="G62" s="24"/>
      <c r="H62" s="24"/>
      <c r="I62" s="24"/>
      <c r="J62" s="24"/>
      <c r="K62" s="24"/>
      <c r="L62" s="24"/>
    </row>
    <row r="63" spans="1:12" ht="15.2" customHeight="1" x14ac:dyDescent="0.2">
      <c r="A63" s="146" t="s">
        <v>223</v>
      </c>
      <c r="B63" s="146"/>
      <c r="C63" s="250"/>
      <c r="D63" s="250"/>
      <c r="E63" s="26" t="s">
        <v>647</v>
      </c>
      <c r="F63" s="198"/>
      <c r="G63" s="24"/>
      <c r="H63" s="24"/>
      <c r="I63" s="24"/>
      <c r="J63" s="24"/>
      <c r="K63" s="24"/>
      <c r="L63" s="24"/>
    </row>
    <row r="64" spans="1:12" ht="15.2" customHeight="1" x14ac:dyDescent="0.2">
      <c r="A64" s="146" t="s">
        <v>866</v>
      </c>
      <c r="B64" s="146"/>
      <c r="C64" s="250"/>
      <c r="D64" s="250"/>
      <c r="E64" s="26" t="s">
        <v>647</v>
      </c>
      <c r="F64" s="198"/>
      <c r="G64" s="24"/>
      <c r="H64" s="24"/>
      <c r="I64" s="24"/>
      <c r="J64" s="24"/>
      <c r="K64" s="24"/>
      <c r="L64" s="24"/>
    </row>
    <row r="65" spans="1:12" ht="15.2" customHeight="1" x14ac:dyDescent="0.2">
      <c r="A65" s="146" t="s">
        <v>867</v>
      </c>
      <c r="B65" s="146"/>
      <c r="C65" s="250"/>
      <c r="D65" s="250"/>
      <c r="E65" s="26" t="s">
        <v>647</v>
      </c>
      <c r="F65" s="198"/>
      <c r="G65" s="24"/>
      <c r="H65" s="24"/>
      <c r="I65" s="24"/>
      <c r="J65" s="24"/>
      <c r="K65" s="24"/>
      <c r="L65" s="24"/>
    </row>
    <row r="66" spans="1:12" ht="15.2" customHeight="1" x14ac:dyDescent="0.2">
      <c r="A66" s="146" t="s">
        <v>868</v>
      </c>
      <c r="B66" s="146"/>
      <c r="C66" s="250"/>
      <c r="D66" s="250"/>
      <c r="E66" s="26" t="s">
        <v>647</v>
      </c>
      <c r="F66" s="198"/>
      <c r="G66" s="24"/>
      <c r="H66" s="24"/>
      <c r="I66" s="24"/>
      <c r="J66" s="24"/>
      <c r="K66" s="24"/>
      <c r="L66" s="24"/>
    </row>
    <row r="67" spans="1:12" ht="15.2" customHeight="1" x14ac:dyDescent="0.2">
      <c r="A67" s="146" t="s">
        <v>869</v>
      </c>
      <c r="B67" s="146"/>
      <c r="C67" s="250"/>
      <c r="D67" s="250"/>
      <c r="E67" s="26" t="s">
        <v>647</v>
      </c>
      <c r="F67" s="198"/>
      <c r="G67" s="24"/>
      <c r="H67" s="24"/>
      <c r="I67" s="24"/>
      <c r="J67" s="24"/>
      <c r="K67" s="24"/>
      <c r="L67" s="24"/>
    </row>
    <row r="68" spans="1:12" ht="15.2" customHeight="1" x14ac:dyDescent="0.2">
      <c r="A68" s="146" t="s">
        <v>870</v>
      </c>
      <c r="B68" s="146"/>
      <c r="C68" s="250"/>
      <c r="D68" s="250"/>
      <c r="E68" s="26" t="s">
        <v>647</v>
      </c>
      <c r="F68" s="198"/>
      <c r="G68" s="24"/>
      <c r="H68" s="24"/>
      <c r="I68" s="24"/>
      <c r="J68" s="24"/>
      <c r="K68" s="24"/>
      <c r="L68" s="24"/>
    </row>
    <row r="69" spans="1:12" ht="15.2" customHeight="1" thickBot="1" x14ac:dyDescent="0.25">
      <c r="A69" s="146" t="s">
        <v>871</v>
      </c>
      <c r="B69" s="146"/>
      <c r="C69" s="250"/>
      <c r="D69" s="250"/>
      <c r="E69" s="26" t="s">
        <v>647</v>
      </c>
      <c r="F69" s="248"/>
      <c r="G69" s="182"/>
      <c r="H69" s="182"/>
      <c r="I69" s="182"/>
      <c r="J69" s="182"/>
      <c r="K69" s="182"/>
      <c r="L69" s="182"/>
    </row>
    <row r="70" spans="1:12" ht="27.95" customHeight="1" thickBot="1" x14ac:dyDescent="0.3">
      <c r="A70" s="5"/>
      <c r="B70" s="5"/>
      <c r="C70" s="5"/>
      <c r="D70" s="18" t="s">
        <v>731</v>
      </c>
      <c r="E70" s="26" t="s">
        <v>647</v>
      </c>
      <c r="F70" s="202">
        <f>F39+F40</f>
        <v>0</v>
      </c>
      <c r="G70" s="202">
        <f>G39+G40</f>
        <v>0</v>
      </c>
      <c r="H70" s="189">
        <f>H39+H40</f>
        <v>0</v>
      </c>
      <c r="I70" s="189">
        <f t="shared" ref="I70:J70" si="8">I39+I40</f>
        <v>0</v>
      </c>
      <c r="J70" s="189">
        <f t="shared" si="8"/>
        <v>0</v>
      </c>
      <c r="K70" s="189">
        <f t="shared" ref="K70:L70" si="9">K39+K40</f>
        <v>0</v>
      </c>
      <c r="L70" s="189">
        <f t="shared" si="9"/>
        <v>0</v>
      </c>
    </row>
    <row r="71" spans="1:12" ht="15.2" customHeight="1" x14ac:dyDescent="0.2">
      <c r="A71" s="5"/>
      <c r="B71" s="5"/>
      <c r="C71" s="5"/>
      <c r="E71" s="26"/>
      <c r="F71" s="33"/>
      <c r="G71" s="33"/>
      <c r="H71" s="33"/>
      <c r="I71" s="33"/>
      <c r="J71" s="33"/>
      <c r="K71" s="33"/>
      <c r="L71" s="33"/>
    </row>
    <row r="72" spans="1:12" ht="15.2" customHeight="1" x14ac:dyDescent="0.2">
      <c r="A72" s="5"/>
      <c r="B72" s="5"/>
      <c r="C72" s="5"/>
      <c r="E72" s="26"/>
      <c r="F72" s="33"/>
      <c r="G72" s="33"/>
      <c r="H72" s="33"/>
      <c r="I72" s="33"/>
      <c r="J72" s="33"/>
      <c r="K72" s="33"/>
      <c r="L72" s="33"/>
    </row>
  </sheetData>
  <sheetProtection algorithmName="SHA-512" hashValue="awh5nmNGEFgx+QocE0AkQmY/9+hx/xsrHyKOYdtAiWvPOtrYuJ2TZzEsqXW2p/DcetapgPc//8fkScPm5oJ71A==" saltValue="p40koLnONN5ooQHZ5w+P8A==" spinCount="100000" sheet="1" selectLockedCells="1"/>
  <mergeCells count="14">
    <mergeCell ref="K2:K3"/>
    <mergeCell ref="L2:L3"/>
    <mergeCell ref="K37:K38"/>
    <mergeCell ref="L37:L38"/>
    <mergeCell ref="I2:I3"/>
    <mergeCell ref="J2:J3"/>
    <mergeCell ref="I37:I38"/>
    <mergeCell ref="J37:J38"/>
    <mergeCell ref="F2:F3"/>
    <mergeCell ref="G2:G3"/>
    <mergeCell ref="H2:H3"/>
    <mergeCell ref="F37:F38"/>
    <mergeCell ref="G37:G38"/>
    <mergeCell ref="H37:H38"/>
  </mergeCells>
  <phoneticPr fontId="0" type="noConversion"/>
  <printOptions horizontalCentered="1" verticalCentered="1"/>
  <pageMargins left="0.51181102362204722" right="0.47244094488188981" top="0.44" bottom="0.43" header="0.17" footer="0.19"/>
  <pageSetup paperSize="9" scale="61" firstPageNumber="15" fitToHeight="0" orientation="landscape" useFirstPageNumber="1" horizontalDpi="300" verticalDpi="300" r:id="rId1"/>
  <headerFooter alignWithMargins="0">
    <oddHeader>&amp;L&amp;G&amp;C&amp;8K025-V01-12</oddHeader>
    <oddFooter>&amp;L&amp;8Passatge de la Banca, 1-3
08002 Barcelona
ajuts.icec@gencat.cat&amp;R&amp;P</oddFooter>
  </headerFooter>
  <rowBreaks count="1" manualBreakCount="1">
    <brk id="36" max="16383" man="1"/>
  </row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9">
    <pageSetUpPr fitToPage="1"/>
  </sheetPr>
  <dimension ref="A2:L40"/>
  <sheetViews>
    <sheetView zoomScale="85" zoomScaleNormal="85" workbookViewId="0">
      <selection activeCell="D8" sqref="D8"/>
    </sheetView>
  </sheetViews>
  <sheetFormatPr defaultColWidth="11.42578125" defaultRowHeight="12.75" x14ac:dyDescent="0.2"/>
  <cols>
    <col min="1" max="1" width="6.85546875" style="6" customWidth="1"/>
    <col min="2" max="2" width="3.7109375" style="6" customWidth="1"/>
    <col min="3" max="3" width="30.7109375" style="6" customWidth="1"/>
    <col min="4" max="4" width="29.42578125" style="36" customWidth="1"/>
    <col min="5" max="5" width="2.7109375" style="6" customWidth="1"/>
    <col min="6" max="9" width="20.7109375" style="20" customWidth="1"/>
    <col min="10" max="11" width="20.7109375" style="20" hidden="1" customWidth="1"/>
    <col min="12" max="12" width="20.7109375" style="20" customWidth="1"/>
    <col min="13" max="16384" width="11.42578125" style="6"/>
  </cols>
  <sheetData>
    <row r="2" spans="1:12" ht="15.2" customHeight="1" x14ac:dyDescent="0.25">
      <c r="A2" s="5"/>
      <c r="B2" s="5"/>
      <c r="C2" s="5"/>
      <c r="D2" s="38" t="s">
        <v>972</v>
      </c>
      <c r="E2" s="26"/>
      <c r="F2" s="444"/>
      <c r="G2" s="444"/>
      <c r="H2" s="444"/>
      <c r="I2" s="444"/>
      <c r="J2" s="444"/>
      <c r="K2" s="444"/>
      <c r="L2" s="444"/>
    </row>
    <row r="3" spans="1:12" ht="15.2" customHeight="1" thickBot="1" x14ac:dyDescent="0.3">
      <c r="B3" s="12"/>
      <c r="C3" s="12"/>
      <c r="D3" s="39"/>
      <c r="E3" s="26"/>
      <c r="F3" s="444"/>
      <c r="G3" s="444"/>
      <c r="H3" s="444"/>
      <c r="I3" s="444"/>
      <c r="J3" s="444"/>
      <c r="K3" s="444"/>
      <c r="L3" s="444"/>
    </row>
    <row r="4" spans="1:12" ht="15.2" customHeight="1" x14ac:dyDescent="0.25">
      <c r="B4" s="12"/>
      <c r="C4" s="12"/>
      <c r="D4" s="39"/>
      <c r="E4" s="26"/>
      <c r="F4" s="443">
        <f>Resum!D2</f>
        <v>0</v>
      </c>
      <c r="G4" s="443" t="str">
        <f>"Coproductora "&amp;
Resum!E2</f>
        <v>Coproductora 0</v>
      </c>
      <c r="H4" s="443" t="str">
        <f>"Coproductora "&amp;
Resum!F2</f>
        <v>Coproductora 0</v>
      </c>
      <c r="I4" s="443" t="str">
        <f>"Coproductora "&amp;
Resum!G2</f>
        <v>Coproductora 0</v>
      </c>
      <c r="J4" s="443" t="str">
        <f>"Coproductora "&amp;
Resum!H2</f>
        <v>Coproductora 0</v>
      </c>
      <c r="K4" s="443" t="str">
        <f>"Coproductora "&amp;
Resum!I2</f>
        <v>Coproductora 0</v>
      </c>
      <c r="L4" s="419" t="s">
        <v>1038</v>
      </c>
    </row>
    <row r="5" spans="1:12" ht="15.2" customHeight="1" thickBot="1" x14ac:dyDescent="0.3">
      <c r="A5" s="12" t="s">
        <v>420</v>
      </c>
      <c r="B5" s="11"/>
      <c r="C5" s="11"/>
      <c r="D5" s="39"/>
      <c r="E5" s="26"/>
      <c r="F5" s="439"/>
      <c r="G5" s="439"/>
      <c r="H5" s="439"/>
      <c r="I5" s="439"/>
      <c r="J5" s="439"/>
      <c r="K5" s="439"/>
      <c r="L5" s="420"/>
    </row>
    <row r="6" spans="1:12" ht="15.2" customHeight="1" x14ac:dyDescent="0.25">
      <c r="A6" s="12"/>
      <c r="B6" s="71" t="s">
        <v>224</v>
      </c>
      <c r="C6" s="74" t="s">
        <v>58</v>
      </c>
      <c r="D6" s="39"/>
      <c r="E6" s="26"/>
      <c r="F6" s="243">
        <f>SUM(F8:F15)</f>
        <v>0</v>
      </c>
      <c r="G6" s="209">
        <f>SUM(G8:G15)</f>
        <v>0</v>
      </c>
      <c r="H6" s="209">
        <f>SUM(H8:H15)</f>
        <v>0</v>
      </c>
      <c r="I6" s="209">
        <f t="shared" ref="I6:J6" si="0">SUM(I8:I15)</f>
        <v>0</v>
      </c>
      <c r="J6" s="209">
        <f t="shared" si="0"/>
        <v>0</v>
      </c>
      <c r="K6" s="209">
        <f t="shared" ref="K6:L6" si="1">SUM(K8:K15)</f>
        <v>0</v>
      </c>
      <c r="L6" s="209">
        <f t="shared" si="1"/>
        <v>0</v>
      </c>
    </row>
    <row r="7" spans="1:12" ht="5.25" customHeight="1" x14ac:dyDescent="0.25">
      <c r="A7" s="11"/>
      <c r="B7" s="12"/>
      <c r="C7" s="12"/>
      <c r="D7" s="39"/>
      <c r="E7" s="26"/>
      <c r="F7" s="247"/>
      <c r="G7" s="212"/>
      <c r="H7" s="212"/>
      <c r="I7" s="212"/>
      <c r="J7" s="212"/>
      <c r="K7" s="212"/>
      <c r="L7" s="212"/>
    </row>
    <row r="8" spans="1:12" ht="15.2" customHeight="1" x14ac:dyDescent="0.2">
      <c r="A8" s="146" t="s">
        <v>225</v>
      </c>
      <c r="B8" s="146"/>
      <c r="C8" s="146" t="s">
        <v>717</v>
      </c>
      <c r="D8" s="249"/>
      <c r="E8" s="26" t="s">
        <v>647</v>
      </c>
      <c r="F8" s="198"/>
      <c r="G8" s="24"/>
      <c r="H8" s="24"/>
      <c r="I8" s="24"/>
      <c r="J8" s="24"/>
      <c r="K8" s="24"/>
      <c r="L8" s="24"/>
    </row>
    <row r="9" spans="1:12" ht="15.2" customHeight="1" x14ac:dyDescent="0.2">
      <c r="A9" s="146" t="s">
        <v>226</v>
      </c>
      <c r="B9" s="146"/>
      <c r="C9" s="146" t="s">
        <v>717</v>
      </c>
      <c r="D9" s="250"/>
      <c r="E9" s="26" t="s">
        <v>647</v>
      </c>
      <c r="F9" s="198"/>
      <c r="G9" s="24"/>
      <c r="H9" s="24"/>
      <c r="I9" s="24"/>
      <c r="J9" s="24"/>
      <c r="K9" s="24"/>
      <c r="L9" s="24"/>
    </row>
    <row r="10" spans="1:12" ht="15.2" customHeight="1" x14ac:dyDescent="0.2">
      <c r="A10" s="146" t="s">
        <v>227</v>
      </c>
      <c r="B10" s="146"/>
      <c r="C10" s="146" t="s">
        <v>717</v>
      </c>
      <c r="D10" s="250"/>
      <c r="E10" s="26" t="s">
        <v>647</v>
      </c>
      <c r="F10" s="198"/>
      <c r="G10" s="24"/>
      <c r="H10" s="24"/>
      <c r="I10" s="24"/>
      <c r="J10" s="24"/>
      <c r="K10" s="24"/>
      <c r="L10" s="24"/>
    </row>
    <row r="11" spans="1:12" ht="15.2" customHeight="1" x14ac:dyDescent="0.2">
      <c r="A11" s="146" t="s">
        <v>228</v>
      </c>
      <c r="B11" s="146"/>
      <c r="C11" s="146" t="s">
        <v>718</v>
      </c>
      <c r="D11" s="250"/>
      <c r="E11" s="26" t="s">
        <v>647</v>
      </c>
      <c r="F11" s="198"/>
      <c r="G11" s="24"/>
      <c r="H11" s="24"/>
      <c r="I11" s="24"/>
      <c r="J11" s="24"/>
      <c r="K11" s="24"/>
      <c r="L11" s="24"/>
    </row>
    <row r="12" spans="1:12" ht="15.2" customHeight="1" x14ac:dyDescent="0.2">
      <c r="A12" s="146" t="s">
        <v>229</v>
      </c>
      <c r="B12" s="146"/>
      <c r="C12" s="146" t="s">
        <v>719</v>
      </c>
      <c r="D12" s="265"/>
      <c r="E12" s="26" t="s">
        <v>647</v>
      </c>
      <c r="F12" s="198"/>
      <c r="G12" s="24"/>
      <c r="H12" s="24"/>
      <c r="I12" s="24"/>
      <c r="J12" s="24"/>
      <c r="K12" s="24"/>
      <c r="L12" s="24"/>
    </row>
    <row r="13" spans="1:12" ht="15.2" customHeight="1" x14ac:dyDescent="0.2">
      <c r="A13" s="146" t="s">
        <v>872</v>
      </c>
      <c r="B13" s="146"/>
      <c r="C13" s="265"/>
      <c r="D13" s="265"/>
      <c r="E13" s="26" t="s">
        <v>647</v>
      </c>
      <c r="F13" s="198"/>
      <c r="G13" s="24"/>
      <c r="H13" s="24"/>
      <c r="I13" s="24"/>
      <c r="J13" s="24"/>
      <c r="K13" s="24"/>
      <c r="L13" s="24"/>
    </row>
    <row r="14" spans="1:12" ht="15.2" customHeight="1" x14ac:dyDescent="0.2">
      <c r="A14" s="146" t="s">
        <v>873</v>
      </c>
      <c r="B14" s="146"/>
      <c r="C14" s="265"/>
      <c r="D14" s="265"/>
      <c r="E14" s="26" t="s">
        <v>647</v>
      </c>
      <c r="F14" s="198"/>
      <c r="G14" s="24"/>
      <c r="H14" s="24"/>
      <c r="I14" s="24"/>
      <c r="J14" s="24"/>
      <c r="K14" s="24"/>
      <c r="L14" s="24"/>
    </row>
    <row r="15" spans="1:12" ht="15.2" customHeight="1" x14ac:dyDescent="0.2">
      <c r="A15" s="146" t="s">
        <v>874</v>
      </c>
      <c r="B15" s="146"/>
      <c r="C15" s="265"/>
      <c r="D15" s="265"/>
      <c r="E15" s="26" t="s">
        <v>647</v>
      </c>
      <c r="F15" s="198"/>
      <c r="G15" s="24"/>
      <c r="H15" s="24"/>
      <c r="I15" s="24"/>
      <c r="J15" s="24"/>
      <c r="K15" s="24"/>
      <c r="L15" s="24"/>
    </row>
    <row r="16" spans="1:12" s="66" customFormat="1" ht="15.2" customHeight="1" x14ac:dyDescent="0.25">
      <c r="A16" s="59"/>
      <c r="B16" s="59"/>
      <c r="C16" s="89"/>
      <c r="D16" s="89"/>
      <c r="E16" s="78"/>
      <c r="F16" s="133"/>
      <c r="G16" s="130"/>
      <c r="H16" s="130"/>
      <c r="I16" s="130"/>
      <c r="J16" s="130"/>
      <c r="K16" s="130"/>
      <c r="L16" s="130"/>
    </row>
    <row r="17" spans="1:12" ht="15.2" customHeight="1" x14ac:dyDescent="0.25">
      <c r="A17" s="72"/>
      <c r="B17" s="71" t="s">
        <v>230</v>
      </c>
      <c r="C17" s="74" t="s">
        <v>59</v>
      </c>
      <c r="D17" s="45"/>
      <c r="E17" s="26"/>
      <c r="F17" s="243">
        <f>SUM(F19:F25)</f>
        <v>0</v>
      </c>
      <c r="G17" s="209">
        <f>SUM(G19:G25)</f>
        <v>0</v>
      </c>
      <c r="H17" s="209">
        <f>SUM(H19:H25)</f>
        <v>0</v>
      </c>
      <c r="I17" s="209">
        <f t="shared" ref="I17:J17" si="2">SUM(I19:I25)</f>
        <v>0</v>
      </c>
      <c r="J17" s="209">
        <f t="shared" si="2"/>
        <v>0</v>
      </c>
      <c r="K17" s="209">
        <f t="shared" ref="K17:L17" si="3">SUM(K19:K25)</f>
        <v>0</v>
      </c>
      <c r="L17" s="209">
        <f t="shared" si="3"/>
        <v>0</v>
      </c>
    </row>
    <row r="18" spans="1:12" ht="6" customHeight="1" x14ac:dyDescent="0.25">
      <c r="A18" s="12"/>
      <c r="B18" s="12"/>
      <c r="C18" s="12"/>
      <c r="D18" s="45"/>
      <c r="E18" s="26"/>
      <c r="F18" s="247"/>
      <c r="G18" s="212"/>
      <c r="H18" s="212"/>
      <c r="I18" s="212"/>
      <c r="J18" s="212"/>
      <c r="K18" s="212"/>
      <c r="L18" s="212"/>
    </row>
    <row r="19" spans="1:12" ht="15.2" customHeight="1" x14ac:dyDescent="0.2">
      <c r="A19" s="146" t="s">
        <v>231</v>
      </c>
      <c r="B19" s="146"/>
      <c r="C19" s="146" t="s">
        <v>720</v>
      </c>
      <c r="D19" s="249"/>
      <c r="E19" s="26" t="s">
        <v>647</v>
      </c>
      <c r="F19" s="198"/>
      <c r="G19" s="24"/>
      <c r="H19" s="24"/>
      <c r="I19" s="24"/>
      <c r="J19" s="24"/>
      <c r="K19" s="24"/>
      <c r="L19" s="24"/>
    </row>
    <row r="20" spans="1:12" ht="15.2" customHeight="1" x14ac:dyDescent="0.2">
      <c r="A20" s="146" t="s">
        <v>232</v>
      </c>
      <c r="B20" s="146"/>
      <c r="C20" s="146" t="s">
        <v>721</v>
      </c>
      <c r="D20" s="249"/>
      <c r="E20" s="26" t="s">
        <v>647</v>
      </c>
      <c r="F20" s="198"/>
      <c r="G20" s="24"/>
      <c r="H20" s="24"/>
      <c r="I20" s="24"/>
      <c r="J20" s="24"/>
      <c r="K20" s="24"/>
      <c r="L20" s="24"/>
    </row>
    <row r="21" spans="1:12" ht="15.2" customHeight="1" x14ac:dyDescent="0.2">
      <c r="A21" s="146" t="s">
        <v>233</v>
      </c>
      <c r="B21" s="146"/>
      <c r="C21" s="146" t="s">
        <v>721</v>
      </c>
      <c r="D21" s="250"/>
      <c r="E21" s="26" t="s">
        <v>647</v>
      </c>
      <c r="F21" s="198"/>
      <c r="G21" s="24"/>
      <c r="H21" s="24"/>
      <c r="I21" s="24"/>
      <c r="J21" s="24"/>
      <c r="K21" s="24"/>
      <c r="L21" s="24"/>
    </row>
    <row r="22" spans="1:12" ht="15.2" customHeight="1" x14ac:dyDescent="0.2">
      <c r="A22" s="146" t="s">
        <v>234</v>
      </c>
      <c r="B22" s="146"/>
      <c r="C22" s="146" t="s">
        <v>721</v>
      </c>
      <c r="D22" s="250"/>
      <c r="E22" s="26" t="s">
        <v>647</v>
      </c>
      <c r="F22" s="198"/>
      <c r="G22" s="24"/>
      <c r="H22" s="24"/>
      <c r="I22" s="24"/>
      <c r="J22" s="24"/>
      <c r="K22" s="24"/>
      <c r="L22" s="24"/>
    </row>
    <row r="23" spans="1:12" ht="15.2" customHeight="1" x14ac:dyDescent="0.2">
      <c r="A23" s="146" t="s">
        <v>875</v>
      </c>
      <c r="B23" s="146"/>
      <c r="C23" s="250"/>
      <c r="D23" s="250"/>
      <c r="E23" s="26" t="s">
        <v>647</v>
      </c>
      <c r="F23" s="198"/>
      <c r="G23" s="24"/>
      <c r="H23" s="24"/>
      <c r="I23" s="24"/>
      <c r="J23" s="24"/>
      <c r="K23" s="24"/>
      <c r="L23" s="24"/>
    </row>
    <row r="24" spans="1:12" ht="15.2" customHeight="1" x14ac:dyDescent="0.2">
      <c r="A24" s="146" t="s">
        <v>876</v>
      </c>
      <c r="B24" s="146"/>
      <c r="C24" s="250"/>
      <c r="D24" s="250"/>
      <c r="E24" s="26" t="s">
        <v>647</v>
      </c>
      <c r="F24" s="198"/>
      <c r="G24" s="24"/>
      <c r="H24" s="24"/>
      <c r="I24" s="24"/>
      <c r="J24" s="24"/>
      <c r="K24" s="24"/>
      <c r="L24" s="24"/>
    </row>
    <row r="25" spans="1:12" ht="15.2" customHeight="1" x14ac:dyDescent="0.2">
      <c r="A25" s="146" t="s">
        <v>877</v>
      </c>
      <c r="B25" s="146"/>
      <c r="C25" s="250"/>
      <c r="D25" s="250"/>
      <c r="E25" s="26" t="s">
        <v>647</v>
      </c>
      <c r="F25" s="198"/>
      <c r="G25" s="24"/>
      <c r="H25" s="24"/>
      <c r="I25" s="24"/>
      <c r="J25" s="24"/>
      <c r="K25" s="24"/>
      <c r="L25" s="24"/>
    </row>
    <row r="26" spans="1:12" s="66" customFormat="1" ht="15.2" customHeight="1" x14ac:dyDescent="0.25">
      <c r="A26" s="59"/>
      <c r="B26" s="59"/>
      <c r="C26" s="89"/>
      <c r="D26" s="89"/>
      <c r="E26" s="78"/>
      <c r="F26" s="133"/>
      <c r="G26" s="130"/>
      <c r="H26" s="130"/>
      <c r="I26" s="130"/>
      <c r="J26" s="130"/>
      <c r="K26" s="130"/>
      <c r="L26" s="130"/>
    </row>
    <row r="27" spans="1:12" ht="15.2" customHeight="1" x14ac:dyDescent="0.25">
      <c r="A27" s="72"/>
      <c r="B27" s="71" t="s">
        <v>235</v>
      </c>
      <c r="C27" s="74" t="s">
        <v>608</v>
      </c>
      <c r="D27" s="45"/>
      <c r="E27" s="26"/>
      <c r="F27" s="243">
        <f>SUM(F29:F37)</f>
        <v>0</v>
      </c>
      <c r="G27" s="209">
        <f>SUM(G29:G37)</f>
        <v>0</v>
      </c>
      <c r="H27" s="209">
        <f>SUM(H29:H37)</f>
        <v>0</v>
      </c>
      <c r="I27" s="209">
        <f t="shared" ref="I27:J27" si="4">SUM(I29:I37)</f>
        <v>0</v>
      </c>
      <c r="J27" s="209">
        <f t="shared" si="4"/>
        <v>0</v>
      </c>
      <c r="K27" s="209">
        <f t="shared" ref="K27:L27" si="5">SUM(K29:K37)</f>
        <v>0</v>
      </c>
      <c r="L27" s="209">
        <f t="shared" si="5"/>
        <v>0</v>
      </c>
    </row>
    <row r="28" spans="1:12" ht="6" customHeight="1" x14ac:dyDescent="0.25">
      <c r="A28" s="12"/>
      <c r="B28" s="12"/>
      <c r="C28" s="12"/>
      <c r="D28" s="45"/>
      <c r="E28" s="26"/>
      <c r="F28" s="197"/>
      <c r="G28" s="178"/>
      <c r="H28" s="178"/>
      <c r="I28" s="178"/>
      <c r="J28" s="178"/>
      <c r="K28" s="178"/>
      <c r="L28" s="178"/>
    </row>
    <row r="29" spans="1:12" ht="15.2" customHeight="1" x14ac:dyDescent="0.2">
      <c r="A29" s="146" t="s">
        <v>236</v>
      </c>
      <c r="B29" s="146"/>
      <c r="C29" s="146" t="s">
        <v>722</v>
      </c>
      <c r="D29" s="249"/>
      <c r="E29" s="26" t="s">
        <v>647</v>
      </c>
      <c r="F29" s="198"/>
      <c r="G29" s="24"/>
      <c r="H29" s="24"/>
      <c r="I29" s="24"/>
      <c r="J29" s="24"/>
      <c r="K29" s="24"/>
      <c r="L29" s="24"/>
    </row>
    <row r="30" spans="1:12" ht="15.2" customHeight="1" x14ac:dyDescent="0.2">
      <c r="A30" s="146" t="s">
        <v>237</v>
      </c>
      <c r="B30" s="146"/>
      <c r="C30" s="250"/>
      <c r="D30" s="250"/>
      <c r="E30" s="26" t="s">
        <v>647</v>
      </c>
      <c r="F30" s="198"/>
      <c r="G30" s="24"/>
      <c r="H30" s="24"/>
      <c r="I30" s="24"/>
      <c r="J30" s="24"/>
      <c r="K30" s="24"/>
      <c r="L30" s="24"/>
    </row>
    <row r="31" spans="1:12" ht="15.2" customHeight="1" x14ac:dyDescent="0.2">
      <c r="A31" s="146" t="s">
        <v>238</v>
      </c>
      <c r="B31" s="146"/>
      <c r="C31" s="146" t="s">
        <v>723</v>
      </c>
      <c r="D31" s="250"/>
      <c r="E31" s="26" t="s">
        <v>647</v>
      </c>
      <c r="F31" s="198"/>
      <c r="G31" s="24"/>
      <c r="H31" s="24"/>
      <c r="I31" s="24"/>
      <c r="J31" s="24"/>
      <c r="K31" s="24"/>
      <c r="L31" s="24"/>
    </row>
    <row r="32" spans="1:12" ht="15.2" customHeight="1" x14ac:dyDescent="0.2">
      <c r="A32" s="146" t="s">
        <v>239</v>
      </c>
      <c r="B32" s="146"/>
      <c r="C32" s="146" t="s">
        <v>724</v>
      </c>
      <c r="D32" s="250"/>
      <c r="E32" s="26" t="s">
        <v>647</v>
      </c>
      <c r="F32" s="198"/>
      <c r="G32" s="24"/>
      <c r="H32" s="24"/>
      <c r="I32" s="24"/>
      <c r="J32" s="24"/>
      <c r="K32" s="24"/>
      <c r="L32" s="24"/>
    </row>
    <row r="33" spans="1:12" ht="15.2" customHeight="1" x14ac:dyDescent="0.2">
      <c r="A33" s="146" t="s">
        <v>240</v>
      </c>
      <c r="B33" s="146"/>
      <c r="C33" s="250"/>
      <c r="D33" s="250"/>
      <c r="E33" s="26" t="s">
        <v>647</v>
      </c>
      <c r="F33" s="198"/>
      <c r="G33" s="24"/>
      <c r="H33" s="24"/>
      <c r="I33" s="24"/>
      <c r="J33" s="24"/>
      <c r="K33" s="24"/>
      <c r="L33" s="24"/>
    </row>
    <row r="34" spans="1:12" ht="15.2" customHeight="1" x14ac:dyDescent="0.2">
      <c r="A34" s="146" t="s">
        <v>878</v>
      </c>
      <c r="B34" s="146"/>
      <c r="C34" s="250"/>
      <c r="D34" s="250"/>
      <c r="E34" s="26" t="s">
        <v>647</v>
      </c>
      <c r="F34" s="198"/>
      <c r="G34" s="24"/>
      <c r="H34" s="24"/>
      <c r="I34" s="24"/>
      <c r="J34" s="24"/>
      <c r="K34" s="24"/>
      <c r="L34" s="24"/>
    </row>
    <row r="35" spans="1:12" ht="15.2" customHeight="1" x14ac:dyDescent="0.2">
      <c r="A35" s="146" t="s">
        <v>879</v>
      </c>
      <c r="B35" s="146"/>
      <c r="C35" s="250"/>
      <c r="D35" s="250"/>
      <c r="E35" s="26" t="s">
        <v>647</v>
      </c>
      <c r="F35" s="198"/>
      <c r="G35" s="24"/>
      <c r="H35" s="24"/>
      <c r="I35" s="24"/>
      <c r="J35" s="24"/>
      <c r="K35" s="24"/>
      <c r="L35" s="24"/>
    </row>
    <row r="36" spans="1:12" ht="15.2" customHeight="1" x14ac:dyDescent="0.2">
      <c r="A36" s="146" t="s">
        <v>880</v>
      </c>
      <c r="B36" s="146"/>
      <c r="C36" s="250"/>
      <c r="D36" s="250"/>
      <c r="E36" s="26" t="s">
        <v>647</v>
      </c>
      <c r="F36" s="198"/>
      <c r="G36" s="24"/>
      <c r="H36" s="24"/>
      <c r="I36" s="24"/>
      <c r="J36" s="24"/>
      <c r="K36" s="24"/>
      <c r="L36" s="24"/>
    </row>
    <row r="37" spans="1:12" ht="13.5" customHeight="1" thickBot="1" x14ac:dyDescent="0.25">
      <c r="A37" s="146" t="s">
        <v>881</v>
      </c>
      <c r="B37" s="146"/>
      <c r="C37" s="250"/>
      <c r="D37" s="250"/>
      <c r="E37" s="26" t="s">
        <v>647</v>
      </c>
      <c r="F37" s="248"/>
      <c r="G37" s="182"/>
      <c r="H37" s="182"/>
      <c r="I37" s="182"/>
      <c r="J37" s="182"/>
      <c r="K37" s="182"/>
      <c r="L37" s="182"/>
    </row>
    <row r="38" spans="1:12" ht="27.75" customHeight="1" thickBot="1" x14ac:dyDescent="0.3">
      <c r="A38" s="5"/>
      <c r="B38" s="5"/>
      <c r="C38" s="5"/>
      <c r="D38" s="18" t="s">
        <v>495</v>
      </c>
      <c r="E38" s="26" t="s">
        <v>647</v>
      </c>
      <c r="F38" s="189">
        <f>F6+F17+F27</f>
        <v>0</v>
      </c>
      <c r="G38" s="189">
        <f>G6+G17+G27</f>
        <v>0</v>
      </c>
      <c r="H38" s="189">
        <f>H6+H17+H27</f>
        <v>0</v>
      </c>
      <c r="I38" s="189">
        <f t="shared" ref="I38:J38" si="6">I6+I17+I27</f>
        <v>0</v>
      </c>
      <c r="J38" s="189">
        <f t="shared" si="6"/>
        <v>0</v>
      </c>
      <c r="K38" s="189">
        <f t="shared" ref="K38:L38" si="7">K6+K17+K27</f>
        <v>0</v>
      </c>
      <c r="L38" s="189">
        <f t="shared" si="7"/>
        <v>0</v>
      </c>
    </row>
    <row r="39" spans="1:12" ht="15.2" customHeight="1" x14ac:dyDescent="0.2">
      <c r="A39" s="5"/>
      <c r="B39" s="5"/>
      <c r="C39" s="5"/>
      <c r="E39" s="26"/>
      <c r="F39" s="33"/>
      <c r="G39" s="33"/>
      <c r="H39" s="33"/>
      <c r="I39" s="33"/>
      <c r="J39" s="33"/>
      <c r="K39" s="33"/>
      <c r="L39" s="33"/>
    </row>
    <row r="40" spans="1:12" ht="15.2" customHeight="1" x14ac:dyDescent="0.2">
      <c r="A40" s="5"/>
      <c r="B40" s="5"/>
      <c r="C40" s="5"/>
      <c r="E40" s="26"/>
      <c r="F40" s="33"/>
      <c r="G40" s="33"/>
      <c r="H40" s="33"/>
      <c r="I40" s="33"/>
      <c r="J40" s="33"/>
      <c r="K40" s="33"/>
      <c r="L40" s="33"/>
    </row>
  </sheetData>
  <sheetProtection algorithmName="SHA-512" hashValue="C9+WRZZoX7TVA1X3d7wf7XMI27aH/YXV3nBolvT6XoXJbfdVwQp8iLYvEbXhdkLG+D1bWUl9ktzDYD9jUqvqqA==" saltValue="Z91CykZDgnH81ZbbKVlBcQ==" spinCount="100000" sheet="1" insertRows="0" selectLockedCells="1"/>
  <mergeCells count="14">
    <mergeCell ref="K2:K3"/>
    <mergeCell ref="K4:K5"/>
    <mergeCell ref="L2:L3"/>
    <mergeCell ref="L4:L5"/>
    <mergeCell ref="I2:I3"/>
    <mergeCell ref="J2:J3"/>
    <mergeCell ref="I4:I5"/>
    <mergeCell ref="J4:J5"/>
    <mergeCell ref="F2:F3"/>
    <mergeCell ref="G2:G3"/>
    <mergeCell ref="H2:H3"/>
    <mergeCell ref="F4:F5"/>
    <mergeCell ref="G4:G5"/>
    <mergeCell ref="H4:H5"/>
  </mergeCells>
  <phoneticPr fontId="0" type="noConversion"/>
  <printOptions horizontalCentered="1" verticalCentered="1"/>
  <pageMargins left="0.51181102362204722" right="0.47244094488188981" top="0.41" bottom="0.33" header="0.23" footer="0.2"/>
  <pageSetup paperSize="9" scale="63" firstPageNumber="17" fitToHeight="0" orientation="landscape" useFirstPageNumber="1" horizontalDpi="300" verticalDpi="300" r:id="rId1"/>
  <headerFooter alignWithMargins="0">
    <oddHeader>&amp;L&amp;G&amp;C&amp;8K025-V01-12</oddHeader>
    <oddFooter>&amp;L&amp;8Passatge de la Banca, 1-3
08002 Barcelona
ajuts.icec@gencat.cat&amp;R&amp;P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17</vt:i4>
      </vt:variant>
      <vt:variant>
        <vt:lpstr>Intervals amb nom</vt:lpstr>
      </vt:variant>
      <vt:variant>
        <vt:i4>12</vt:i4>
      </vt:variant>
    </vt:vector>
  </HeadingPairs>
  <TitlesOfParts>
    <vt:vector size="29" baseType="lpstr">
      <vt:lpstr>Portada</vt:lpstr>
      <vt:lpstr>Resum</vt:lpstr>
      <vt:lpstr>CAP. 1</vt:lpstr>
      <vt:lpstr>CAP. 2</vt:lpstr>
      <vt:lpstr>CAP. 3</vt:lpstr>
      <vt:lpstr>CAP. 4</vt:lpstr>
      <vt:lpstr>CAP. 5</vt:lpstr>
      <vt:lpstr>CAP. 6</vt:lpstr>
      <vt:lpstr>CAP. 7</vt:lpstr>
      <vt:lpstr>CAP. 8</vt:lpstr>
      <vt:lpstr>CAP. 9</vt:lpstr>
      <vt:lpstr>CAP. 10</vt:lpstr>
      <vt:lpstr>CAP. 11</vt:lpstr>
      <vt:lpstr>CAP. 12</vt:lpstr>
      <vt:lpstr>Resum complementari </vt:lpstr>
      <vt:lpstr>Resum (en cas copro)</vt:lpstr>
      <vt:lpstr>Resum %</vt:lpstr>
      <vt:lpstr>'CAP. 1'!_1Àrea_d_impressió</vt:lpstr>
      <vt:lpstr>'CAP. 12'!_2Àrea_d_impressió</vt:lpstr>
      <vt:lpstr>'CAP. 2'!_3Àrea_d_impressió</vt:lpstr>
      <vt:lpstr>'CAP. 4'!_4Àrea_d_impressió</vt:lpstr>
      <vt:lpstr>'CAP. 5'!_5Àrea_d_impressió</vt:lpstr>
      <vt:lpstr>'CAP. 8'!_6Àrea_d_impressió</vt:lpstr>
      <vt:lpstr>'CAP. 9'!_7Àrea_d_impressió</vt:lpstr>
      <vt:lpstr>'Resum (en cas copro)'!_8Àrea_d_impressió</vt:lpstr>
      <vt:lpstr>'Resum complementari '!_8Àrea_d_impressió</vt:lpstr>
      <vt:lpstr>Portada!Àrea_d'impressió</vt:lpstr>
      <vt:lpstr>'Resum (en cas copro)'!Àrea_d'impressió</vt:lpstr>
      <vt:lpstr>'Resum complementari 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K025-V01-12</dc:title>
  <dc:subject>Fitxa annex pressupost 2011 al formulari K257-V01-12</dc:subject>
  <dc:creator>mrclpp</dc:creator>
  <cp:keywords>Fitxa; annex; pressupost; cost; llargmetratge; curtmetratge;</cp:keywords>
  <cp:lastModifiedBy>Plaza Martinez, Ainara</cp:lastModifiedBy>
  <cp:lastPrinted>2024-03-05T08:59:03Z</cp:lastPrinted>
  <dcterms:created xsi:type="dcterms:W3CDTF">1998-09-17T15:15:58Z</dcterms:created>
  <dcterms:modified xsi:type="dcterms:W3CDTF">2025-02-10T12:29:03Z</dcterms:modified>
</cp:coreProperties>
</file>