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11723_ICEC\12781_AUDIOVISUAL\GESTIÓ\SUBVENCIONS\2025\- FORMULARIS 2025\DOCUMENTALS\Annex 1_TVDocs_2025\"/>
    </mc:Choice>
  </mc:AlternateContent>
  <workbookProtection workbookAlgorithmName="SHA-512" workbookHashValue="D572hRWDlCmMWrVC4E30I/mb2TlDutTtEtznLZkRgGDDkc9+PVobMLdkmI6FJXg8mTaXDEkE0C0tyzhrZrE3Tg==" workbookSaltValue="41mjeLu6PWoBLLkwcFjxkA==" workbookSpinCount="100000" lockStructure="1"/>
  <bookViews>
    <workbookView xWindow="-15" yWindow="6375" windowWidth="19170" windowHeight="5955"/>
  </bookViews>
  <sheets>
    <sheet name="DESPESES REALITZADES" sheetId="1" r:id="rId1"/>
    <sheet name="MOSTREIG-No omplir" sheetId="5" state="hidden" r:id="rId2"/>
  </sheets>
  <definedNames>
    <definedName name="_xlnm._FilterDatabase" localSheetId="0" hidden="1">'DESPESES REALITZADES'!$B$8:$J$731</definedName>
    <definedName name="_xlnm.Print_Titles" localSheetId="0">'DESPESES REALITZADES'!$6:$8</definedName>
    <definedName name="Z_3967C897_E016_4DE8_B314_51ABC8EAB480_.wvu.FilterData" localSheetId="0" hidden="1">'DESPESES REALITZADES'!$B$8:$J$731</definedName>
    <definedName name="Z_3967C897_E016_4DE8_B314_51ABC8EAB480_.wvu.PrintTitles" localSheetId="0" hidden="1">'DESPESES REALITZADES'!$6:$8</definedName>
    <definedName name="Z_7CFE1A59_1D42_4862_9B03_379C37408C27_.wvu.FilterData" localSheetId="0" hidden="1">'DESPESES REALITZADES'!$B$8:$J$731</definedName>
    <definedName name="Z_7CFE1A59_1D42_4862_9B03_379C37408C27_.wvu.PrintTitles" localSheetId="0" hidden="1">'DESPESES REALITZADES'!$6:$8</definedName>
    <definedName name="Z_8E1051ED_39F9_498E_B5DA_37054BD0DAB5_.wvu.FilterData" localSheetId="0" hidden="1">'DESPESES REALITZADES'!$B$8:$J$731</definedName>
    <definedName name="Z_8E1051ED_39F9_498E_B5DA_37054BD0DAB5_.wvu.PrintTitles" localSheetId="0" hidden="1">'DESPESES REALITZADES'!$6:$8</definedName>
    <definedName name="Z_91011A9B_75FC_49D0_8319_E7B70121CDFD_.wvu.FilterData" localSheetId="0" hidden="1">'DESPESES REALITZADES'!$B$8:$J$731</definedName>
    <definedName name="Z_932C2256_EE86_493A_A96C_C53520D639AA_.wvu.FilterData" localSheetId="0" hidden="1">'DESPESES REALITZADES'!$B$8:$J$731</definedName>
    <definedName name="Z_932C2256_EE86_493A_A96C_C53520D639AA_.wvu.PrintTitles" localSheetId="0" hidden="1">'DESPESES REALITZADES'!$6:$8</definedName>
    <definedName name="Z_942E145C_8AB3_46F5_A879_D4ABB4D947AD_.wvu.FilterData" localSheetId="0" hidden="1">'DESPESES REALITZADES'!$B$8:$J$731</definedName>
    <definedName name="Z_942E145C_8AB3_46F5_A879_D4ABB4D947AD_.wvu.PrintTitles" localSheetId="0" hidden="1">'DESPESES REALITZADES'!$6:$8</definedName>
  </definedNames>
  <calcPr calcId="162913"/>
  <customWorkbookViews>
    <customWorkbookView name="Yolanda Arquillo - Vista personalizada" guid="{7CFE1A59-1D42-4862-9B03-379C37408C27}" mergeInterval="0" personalView="1" maximized="1" xWindow="-8" yWindow="-8" windowWidth="1616" windowHeight="876" activeSheetId="1"/>
    <customWorkbookView name="bsanchez - Vista personalizada" guid="{3967C897-E016-4DE8-B314-51ABC8EAB480}" mergeInterval="0" personalView="1" maximized="1" xWindow="1" yWindow="1" windowWidth="1920" windowHeight="809" activeSheetId="1"/>
    <customWorkbookView name="Marta Álvarez - Vista personalizada" guid="{932C2256-EE86-493A-A96C-C53520D639AA}" mergeInterval="0" personalView="1" maximized="1" xWindow="-8" yWindow="-8" windowWidth="1936" windowHeight="1056" activeSheetId="1"/>
    <customWorkbookView name="Isabel Justo - Vista personalizada" guid="{942E145C-8AB3-46F5-A879-D4ABB4D947AD}" mergeInterval="0" personalView="1" maximized="1" xWindow="-8" yWindow="-8" windowWidth="1616" windowHeight="876" activeSheetId="1"/>
    <customWorkbookView name="Plaza Martinez, Ainara - Visualització personal" guid="{8E1051ED-39F9-498E-B5DA-37054BD0DAB5}" mergeInterval="0" personalView="1" maximized="1" xWindow="-8" yWindow="-8" windowWidth="1616" windowHeight="886" activeSheetId="3"/>
  </customWorkbookViews>
</workbook>
</file>

<file path=xl/calcChain.xml><?xml version="1.0" encoding="utf-8"?>
<calcChain xmlns="http://schemas.openxmlformats.org/spreadsheetml/2006/main">
  <c r="D748" i="1" l="1"/>
  <c r="D753" i="1" l="1"/>
  <c r="D752" i="1"/>
  <c r="D751" i="1"/>
  <c r="G752" i="1" l="1"/>
  <c r="C752" i="1"/>
  <c r="G754" i="1" l="1"/>
  <c r="C754" i="1"/>
  <c r="G746" i="1"/>
  <c r="G744" i="1"/>
  <c r="G740" i="1"/>
  <c r="G738" i="1"/>
  <c r="G737" i="1"/>
  <c r="G753" i="1"/>
  <c r="G751" i="1"/>
  <c r="G750" i="1"/>
  <c r="G749" i="1"/>
  <c r="C753" i="1"/>
  <c r="C751" i="1"/>
  <c r="C750" i="1"/>
  <c r="C749" i="1"/>
  <c r="L732" i="1"/>
  <c r="I732" i="1"/>
  <c r="L683" i="1"/>
  <c r="I683" i="1"/>
  <c r="L695" i="1"/>
  <c r="I695" i="1"/>
  <c r="L707" i="1"/>
  <c r="I707" i="1"/>
  <c r="L729" i="1"/>
  <c r="I729" i="1"/>
  <c r="P730" i="1"/>
  <c r="L730" i="1"/>
  <c r="P729" i="1"/>
  <c r="P707" i="1"/>
  <c r="L708" i="1"/>
  <c r="P708" i="1"/>
  <c r="P695" i="1"/>
  <c r="P683" i="1"/>
  <c r="L684" i="1"/>
  <c r="P684" i="1"/>
  <c r="L685" i="1"/>
  <c r="P685" i="1"/>
  <c r="L686" i="1"/>
  <c r="P686" i="1"/>
  <c r="L687" i="1"/>
  <c r="P687" i="1"/>
  <c r="L688" i="1"/>
  <c r="P688" i="1"/>
  <c r="L689" i="1"/>
  <c r="P689" i="1"/>
  <c r="L690" i="1"/>
  <c r="P690" i="1"/>
  <c r="L691" i="1"/>
  <c r="P691" i="1"/>
  <c r="L692" i="1"/>
  <c r="P692" i="1"/>
  <c r="L693" i="1"/>
  <c r="P693" i="1"/>
  <c r="L694" i="1"/>
  <c r="P694" i="1"/>
  <c r="L696" i="1"/>
  <c r="P696" i="1"/>
  <c r="L697" i="1"/>
  <c r="P697" i="1"/>
  <c r="L698" i="1"/>
  <c r="P698" i="1"/>
  <c r="L699" i="1"/>
  <c r="P699" i="1"/>
  <c r="L700" i="1"/>
  <c r="P700" i="1"/>
  <c r="L701" i="1"/>
  <c r="P701" i="1"/>
  <c r="L702" i="1"/>
  <c r="P702" i="1"/>
  <c r="L703" i="1"/>
  <c r="P703" i="1"/>
  <c r="L704" i="1"/>
  <c r="P704" i="1"/>
  <c r="L705" i="1"/>
  <c r="P705" i="1"/>
  <c r="L706" i="1"/>
  <c r="P706" i="1"/>
  <c r="L709" i="1"/>
  <c r="P709" i="1"/>
  <c r="L710" i="1"/>
  <c r="P710" i="1"/>
  <c r="L711" i="1"/>
  <c r="P711" i="1"/>
  <c r="L712" i="1"/>
  <c r="P712" i="1"/>
  <c r="L713" i="1"/>
  <c r="P713" i="1"/>
  <c r="L714" i="1"/>
  <c r="P714" i="1"/>
  <c r="L715" i="1"/>
  <c r="P715" i="1"/>
  <c r="L716" i="1"/>
  <c r="P716" i="1"/>
  <c r="L717" i="1"/>
  <c r="P717" i="1"/>
  <c r="L718" i="1"/>
  <c r="P718" i="1"/>
  <c r="L719" i="1"/>
  <c r="P719" i="1"/>
  <c r="L720" i="1"/>
  <c r="P720" i="1"/>
  <c r="L721" i="1"/>
  <c r="P721" i="1"/>
  <c r="L722" i="1"/>
  <c r="P722" i="1"/>
  <c r="L723" i="1"/>
  <c r="P723" i="1"/>
  <c r="L724" i="1"/>
  <c r="P724" i="1"/>
  <c r="L725" i="1"/>
  <c r="P725" i="1"/>
  <c r="L726" i="1"/>
  <c r="P726" i="1"/>
  <c r="L727" i="1"/>
  <c r="P727" i="1"/>
  <c r="L728" i="1"/>
  <c r="P728" i="1"/>
  <c r="L731" i="1"/>
  <c r="P731" i="1"/>
  <c r="C747" i="1"/>
  <c r="P521" i="1"/>
  <c r="L521" i="1"/>
  <c r="P520" i="1"/>
  <c r="L520" i="1"/>
  <c r="P519" i="1"/>
  <c r="L519" i="1"/>
  <c r="P518" i="1"/>
  <c r="L518" i="1"/>
  <c r="P517" i="1"/>
  <c r="L517" i="1"/>
  <c r="P516" i="1"/>
  <c r="L516" i="1"/>
  <c r="P515" i="1"/>
  <c r="L515" i="1"/>
  <c r="P514" i="1"/>
  <c r="L514" i="1"/>
  <c r="P513" i="1"/>
  <c r="L513" i="1"/>
  <c r="L509" i="1"/>
  <c r="L508" i="1"/>
  <c r="L507" i="1"/>
  <c r="L239" i="1"/>
  <c r="L238" i="1"/>
  <c r="L237" i="1"/>
  <c r="L40" i="1"/>
  <c r="L39" i="1"/>
  <c r="L38" i="1"/>
  <c r="P672" i="1" l="1"/>
  <c r="L672" i="1"/>
  <c r="P671" i="1"/>
  <c r="L671" i="1"/>
  <c r="P670" i="1"/>
  <c r="L670" i="1"/>
  <c r="P669" i="1"/>
  <c r="L669" i="1"/>
  <c r="P668" i="1"/>
  <c r="L668" i="1"/>
  <c r="P667" i="1"/>
  <c r="L667" i="1"/>
  <c r="P666" i="1"/>
  <c r="L666" i="1"/>
  <c r="P665" i="1"/>
  <c r="L665" i="1"/>
  <c r="P664" i="1"/>
  <c r="L664" i="1"/>
  <c r="P663" i="1"/>
  <c r="L663" i="1"/>
  <c r="P662" i="1"/>
  <c r="L662" i="1"/>
  <c r="P661" i="1"/>
  <c r="L661" i="1"/>
  <c r="P660" i="1"/>
  <c r="L660" i="1"/>
  <c r="P659" i="1"/>
  <c r="L659" i="1"/>
  <c r="P658" i="1"/>
  <c r="L658" i="1"/>
  <c r="P657" i="1"/>
  <c r="L657" i="1"/>
  <c r="P656" i="1"/>
  <c r="L656" i="1"/>
  <c r="P655" i="1"/>
  <c r="L655" i="1"/>
  <c r="P654" i="1"/>
  <c r="L654" i="1"/>
  <c r="P653" i="1"/>
  <c r="L653" i="1"/>
  <c r="P535" i="1"/>
  <c r="L535" i="1"/>
  <c r="P534" i="1"/>
  <c r="L534" i="1"/>
  <c r="P533" i="1"/>
  <c r="L533" i="1"/>
  <c r="P532" i="1"/>
  <c r="L532" i="1"/>
  <c r="P531" i="1"/>
  <c r="L531" i="1"/>
  <c r="P530" i="1"/>
  <c r="L530" i="1"/>
  <c r="P529" i="1"/>
  <c r="L529" i="1"/>
  <c r="P528" i="1"/>
  <c r="L528" i="1"/>
  <c r="P527" i="1"/>
  <c r="L527" i="1"/>
  <c r="P526" i="1"/>
  <c r="L526" i="1"/>
  <c r="P442" i="1"/>
  <c r="L442" i="1"/>
  <c r="P441" i="1"/>
  <c r="L441" i="1"/>
  <c r="P440" i="1"/>
  <c r="L440" i="1"/>
  <c r="P439" i="1"/>
  <c r="L439" i="1"/>
  <c r="P438" i="1"/>
  <c r="L438" i="1"/>
  <c r="P437" i="1"/>
  <c r="L437" i="1"/>
  <c r="P436" i="1"/>
  <c r="L436" i="1"/>
  <c r="P435" i="1"/>
  <c r="L435" i="1"/>
  <c r="P434" i="1"/>
  <c r="L434" i="1"/>
  <c r="P433" i="1"/>
  <c r="L433" i="1"/>
  <c r="P432" i="1"/>
  <c r="L432" i="1"/>
  <c r="P431" i="1"/>
  <c r="L431" i="1"/>
  <c r="P430" i="1"/>
  <c r="L430" i="1"/>
  <c r="P429" i="1"/>
  <c r="L429" i="1"/>
  <c r="P428" i="1"/>
  <c r="L428" i="1"/>
  <c r="P427" i="1"/>
  <c r="L427" i="1"/>
  <c r="P426" i="1"/>
  <c r="L426" i="1"/>
  <c r="P425" i="1"/>
  <c r="L425" i="1"/>
  <c r="P424" i="1"/>
  <c r="L424" i="1"/>
  <c r="P423" i="1"/>
  <c r="L423" i="1"/>
  <c r="P422" i="1"/>
  <c r="L422" i="1"/>
  <c r="P421" i="1"/>
  <c r="L421" i="1"/>
  <c r="P420" i="1"/>
  <c r="L420" i="1"/>
  <c r="P477" i="1"/>
  <c r="L477" i="1"/>
  <c r="P476" i="1"/>
  <c r="L476" i="1"/>
  <c r="P475" i="1"/>
  <c r="L475" i="1"/>
  <c r="P474" i="1"/>
  <c r="L474" i="1"/>
  <c r="P473" i="1"/>
  <c r="L473" i="1"/>
  <c r="P472" i="1"/>
  <c r="L472" i="1"/>
  <c r="P471" i="1"/>
  <c r="L471" i="1"/>
  <c r="P470" i="1"/>
  <c r="L470" i="1"/>
  <c r="P469" i="1"/>
  <c r="L469" i="1"/>
  <c r="P468" i="1"/>
  <c r="L468" i="1"/>
  <c r="P467" i="1"/>
  <c r="L467" i="1"/>
  <c r="P466" i="1"/>
  <c r="L466" i="1"/>
  <c r="P465" i="1"/>
  <c r="L465" i="1"/>
  <c r="P464" i="1"/>
  <c r="L464" i="1"/>
  <c r="P463" i="1"/>
  <c r="L463" i="1"/>
  <c r="P462" i="1"/>
  <c r="L462" i="1"/>
  <c r="P461" i="1"/>
  <c r="L461" i="1"/>
  <c r="P460" i="1"/>
  <c r="L460" i="1"/>
  <c r="P459" i="1"/>
  <c r="L459" i="1"/>
  <c r="P458" i="1"/>
  <c r="L458" i="1"/>
  <c r="P457" i="1"/>
  <c r="L457" i="1"/>
  <c r="P456" i="1"/>
  <c r="L456" i="1"/>
  <c r="P455" i="1"/>
  <c r="L455" i="1"/>
  <c r="P454" i="1"/>
  <c r="L454" i="1"/>
  <c r="P453" i="1"/>
  <c r="L453" i="1"/>
  <c r="P452" i="1"/>
  <c r="L452" i="1"/>
  <c r="P451" i="1"/>
  <c r="L451" i="1"/>
  <c r="P450" i="1"/>
  <c r="L450" i="1"/>
  <c r="P449" i="1"/>
  <c r="L449" i="1"/>
  <c r="P448" i="1"/>
  <c r="L448" i="1"/>
  <c r="P447" i="1"/>
  <c r="L447" i="1"/>
  <c r="P446" i="1"/>
  <c r="L446" i="1"/>
  <c r="P445" i="1"/>
  <c r="L445" i="1"/>
  <c r="P444" i="1"/>
  <c r="L444" i="1"/>
  <c r="P443" i="1"/>
  <c r="L443" i="1"/>
  <c r="P147" i="1"/>
  <c r="L147" i="1"/>
  <c r="P146" i="1"/>
  <c r="L146" i="1"/>
  <c r="P145" i="1"/>
  <c r="L145" i="1"/>
  <c r="P144" i="1"/>
  <c r="L144" i="1"/>
  <c r="P143" i="1"/>
  <c r="L143" i="1"/>
  <c r="P142" i="1"/>
  <c r="L142" i="1"/>
  <c r="P141" i="1"/>
  <c r="L141" i="1"/>
  <c r="P140" i="1"/>
  <c r="L140" i="1"/>
  <c r="P139" i="1"/>
  <c r="L139" i="1"/>
  <c r="P138" i="1"/>
  <c r="L138" i="1"/>
  <c r="P137" i="1"/>
  <c r="L137" i="1"/>
  <c r="P136" i="1"/>
  <c r="L136" i="1"/>
  <c r="P135" i="1"/>
  <c r="L135" i="1"/>
  <c r="P134" i="1"/>
  <c r="L134" i="1"/>
  <c r="P133" i="1"/>
  <c r="L133" i="1"/>
  <c r="P132" i="1"/>
  <c r="L132" i="1"/>
  <c r="P131" i="1"/>
  <c r="L131" i="1"/>
  <c r="P130" i="1"/>
  <c r="L130" i="1"/>
  <c r="P129" i="1"/>
  <c r="L129" i="1"/>
  <c r="P128" i="1"/>
  <c r="L128" i="1"/>
  <c r="P198" i="1"/>
  <c r="L198" i="1"/>
  <c r="P197" i="1"/>
  <c r="L197" i="1"/>
  <c r="P196" i="1"/>
  <c r="L196" i="1"/>
  <c r="P195" i="1"/>
  <c r="L195" i="1"/>
  <c r="P194" i="1"/>
  <c r="L194" i="1"/>
  <c r="P193" i="1"/>
  <c r="L193" i="1"/>
  <c r="P192" i="1"/>
  <c r="L192" i="1"/>
  <c r="P191" i="1"/>
  <c r="L191" i="1"/>
  <c r="P190" i="1"/>
  <c r="L190" i="1"/>
  <c r="P189" i="1"/>
  <c r="L189" i="1"/>
  <c r="P188" i="1"/>
  <c r="L188" i="1"/>
  <c r="P187" i="1"/>
  <c r="L187" i="1"/>
  <c r="P186" i="1"/>
  <c r="L186" i="1"/>
  <c r="P185" i="1"/>
  <c r="L185" i="1"/>
  <c r="P184" i="1"/>
  <c r="L184" i="1"/>
  <c r="P183" i="1"/>
  <c r="L183" i="1"/>
  <c r="P182" i="1"/>
  <c r="L182" i="1"/>
  <c r="P181" i="1"/>
  <c r="L181" i="1"/>
  <c r="P180" i="1"/>
  <c r="L180" i="1"/>
  <c r="P179" i="1"/>
  <c r="L179" i="1"/>
  <c r="P178" i="1"/>
  <c r="L178" i="1"/>
  <c r="P177" i="1"/>
  <c r="L177" i="1"/>
  <c r="P176" i="1"/>
  <c r="L176" i="1"/>
  <c r="P175" i="1"/>
  <c r="L175" i="1"/>
  <c r="P174" i="1"/>
  <c r="L174" i="1"/>
  <c r="P173" i="1"/>
  <c r="L173" i="1"/>
  <c r="P229" i="1"/>
  <c r="L229" i="1"/>
  <c r="P228" i="1"/>
  <c r="L228" i="1"/>
  <c r="P227" i="1"/>
  <c r="L227" i="1"/>
  <c r="P226" i="1"/>
  <c r="L226" i="1"/>
  <c r="P225" i="1"/>
  <c r="L225" i="1"/>
  <c r="P224" i="1"/>
  <c r="L224" i="1"/>
  <c r="P223" i="1"/>
  <c r="L223" i="1"/>
  <c r="P222" i="1"/>
  <c r="L222" i="1"/>
  <c r="P221" i="1"/>
  <c r="L221" i="1"/>
  <c r="P220" i="1"/>
  <c r="L220" i="1"/>
  <c r="P219" i="1"/>
  <c r="L219" i="1"/>
  <c r="P218" i="1"/>
  <c r="L218" i="1"/>
  <c r="P217" i="1"/>
  <c r="L217" i="1"/>
  <c r="P216" i="1"/>
  <c r="L216" i="1"/>
  <c r="P215" i="1"/>
  <c r="L215" i="1"/>
  <c r="P214" i="1"/>
  <c r="L214" i="1"/>
  <c r="P213" i="1"/>
  <c r="L213" i="1"/>
  <c r="P212" i="1"/>
  <c r="L212" i="1"/>
  <c r="P211" i="1"/>
  <c r="L211" i="1"/>
  <c r="P210" i="1"/>
  <c r="L210" i="1"/>
  <c r="P209" i="1"/>
  <c r="L209" i="1"/>
  <c r="P208" i="1"/>
  <c r="L208" i="1"/>
  <c r="P207" i="1"/>
  <c r="L207" i="1"/>
  <c r="P206" i="1"/>
  <c r="L206" i="1"/>
  <c r="P205" i="1"/>
  <c r="L205" i="1"/>
  <c r="P204" i="1"/>
  <c r="L204" i="1"/>
  <c r="P203" i="1"/>
  <c r="L203" i="1"/>
  <c r="P202" i="1"/>
  <c r="L202" i="1"/>
  <c r="P201" i="1"/>
  <c r="L201" i="1"/>
  <c r="P200" i="1"/>
  <c r="L200" i="1"/>
  <c r="P199" i="1"/>
  <c r="L199" i="1"/>
  <c r="P123" i="1"/>
  <c r="L123" i="1"/>
  <c r="P122" i="1"/>
  <c r="L122" i="1"/>
  <c r="P121" i="1"/>
  <c r="L121" i="1"/>
  <c r="P120" i="1"/>
  <c r="L120" i="1"/>
  <c r="P119" i="1"/>
  <c r="L119" i="1"/>
  <c r="P118" i="1"/>
  <c r="L118" i="1"/>
  <c r="P117" i="1"/>
  <c r="L117" i="1"/>
  <c r="P116" i="1"/>
  <c r="L116" i="1"/>
  <c r="P115" i="1"/>
  <c r="L115" i="1"/>
  <c r="P114" i="1"/>
  <c r="L114" i="1"/>
  <c r="P113" i="1"/>
  <c r="L113" i="1"/>
  <c r="P112" i="1"/>
  <c r="L112" i="1"/>
  <c r="P111" i="1"/>
  <c r="L111" i="1"/>
  <c r="P110" i="1"/>
  <c r="L110" i="1"/>
  <c r="P109" i="1"/>
  <c r="L109" i="1"/>
  <c r="P108" i="1"/>
  <c r="L108" i="1"/>
  <c r="P107" i="1"/>
  <c r="L107" i="1"/>
  <c r="P70" i="1"/>
  <c r="L70" i="1"/>
  <c r="P69" i="1"/>
  <c r="L69" i="1"/>
  <c r="P68" i="1"/>
  <c r="L68" i="1"/>
  <c r="P67" i="1"/>
  <c r="L67" i="1"/>
  <c r="P66" i="1"/>
  <c r="L66" i="1"/>
  <c r="P65" i="1"/>
  <c r="L65" i="1"/>
  <c r="P64" i="1"/>
  <c r="L64" i="1"/>
  <c r="P63" i="1"/>
  <c r="L63" i="1"/>
  <c r="P62" i="1"/>
  <c r="L62" i="1"/>
  <c r="P61" i="1"/>
  <c r="L61" i="1"/>
  <c r="P60" i="1"/>
  <c r="L60" i="1"/>
  <c r="P59" i="1"/>
  <c r="L59" i="1"/>
  <c r="P58" i="1"/>
  <c r="L58" i="1"/>
  <c r="P57" i="1"/>
  <c r="L57" i="1"/>
  <c r="P56" i="1"/>
  <c r="L56" i="1"/>
  <c r="P55" i="1"/>
  <c r="L55" i="1"/>
  <c r="P54" i="1"/>
  <c r="L54" i="1"/>
  <c r="P53" i="1"/>
  <c r="L53" i="1"/>
  <c r="P25" i="1"/>
  <c r="L25" i="1"/>
  <c r="P24" i="1"/>
  <c r="L24" i="1"/>
  <c r="P23" i="1"/>
  <c r="L23" i="1"/>
  <c r="P22" i="1"/>
  <c r="L22" i="1"/>
  <c r="P21" i="1"/>
  <c r="L21" i="1"/>
  <c r="P20" i="1"/>
  <c r="L20" i="1"/>
  <c r="P19" i="1"/>
  <c r="L19" i="1"/>
  <c r="P32" i="1"/>
  <c r="L32" i="1"/>
  <c r="P31" i="1"/>
  <c r="L31" i="1"/>
  <c r="P30" i="1"/>
  <c r="L30" i="1"/>
  <c r="P29" i="1"/>
  <c r="L29" i="1"/>
  <c r="P28" i="1"/>
  <c r="L28" i="1"/>
  <c r="P27" i="1"/>
  <c r="L27" i="1"/>
  <c r="P26" i="1"/>
  <c r="L26" i="1"/>
  <c r="P47" i="1" l="1"/>
  <c r="L47" i="1"/>
  <c r="P46" i="1"/>
  <c r="L46" i="1"/>
  <c r="P45" i="1"/>
  <c r="L45" i="1"/>
  <c r="P44" i="1"/>
  <c r="L44" i="1"/>
  <c r="P71" i="1"/>
  <c r="L71" i="1"/>
  <c r="P52" i="1"/>
  <c r="L52" i="1"/>
  <c r="P51" i="1"/>
  <c r="L51" i="1"/>
  <c r="P50" i="1"/>
  <c r="L50" i="1"/>
  <c r="P676" i="1"/>
  <c r="L676" i="1"/>
  <c r="P675" i="1"/>
  <c r="L675" i="1"/>
  <c r="P674" i="1"/>
  <c r="L674" i="1"/>
  <c r="P673" i="1"/>
  <c r="L673" i="1"/>
  <c r="P652" i="1"/>
  <c r="L652" i="1"/>
  <c r="P651" i="1"/>
  <c r="L651" i="1"/>
  <c r="P650" i="1"/>
  <c r="L650" i="1"/>
  <c r="P649" i="1"/>
  <c r="L649" i="1"/>
  <c r="P648" i="1"/>
  <c r="L648" i="1"/>
  <c r="P647" i="1"/>
  <c r="L647" i="1"/>
  <c r="P646" i="1"/>
  <c r="L646" i="1"/>
  <c r="P645" i="1"/>
  <c r="L645" i="1"/>
  <c r="P644" i="1"/>
  <c r="L644" i="1"/>
  <c r="P643" i="1"/>
  <c r="L643" i="1"/>
  <c r="P642" i="1"/>
  <c r="L642" i="1"/>
  <c r="P641" i="1"/>
  <c r="L641" i="1"/>
  <c r="P538" i="1"/>
  <c r="L538" i="1"/>
  <c r="P537" i="1"/>
  <c r="L537" i="1"/>
  <c r="P536" i="1"/>
  <c r="L536" i="1"/>
  <c r="P525" i="1"/>
  <c r="L525" i="1"/>
  <c r="P524" i="1"/>
  <c r="L524" i="1"/>
  <c r="P523" i="1"/>
  <c r="L523" i="1"/>
  <c r="P522" i="1"/>
  <c r="L522" i="1"/>
  <c r="P500" i="1"/>
  <c r="L500" i="1"/>
  <c r="P499" i="1"/>
  <c r="L499" i="1"/>
  <c r="P498" i="1"/>
  <c r="L498" i="1"/>
  <c r="P497" i="1"/>
  <c r="L497" i="1"/>
  <c r="P496" i="1"/>
  <c r="L496" i="1"/>
  <c r="P495" i="1"/>
  <c r="L495" i="1"/>
  <c r="P494" i="1"/>
  <c r="L494" i="1"/>
  <c r="P493" i="1"/>
  <c r="L493" i="1"/>
  <c r="P492" i="1"/>
  <c r="L492" i="1"/>
  <c r="I483" i="1"/>
  <c r="P410" i="1"/>
  <c r="L410" i="1"/>
  <c r="P409" i="1"/>
  <c r="L409" i="1"/>
  <c r="P408" i="1"/>
  <c r="L408" i="1"/>
  <c r="P407" i="1"/>
  <c r="L407" i="1"/>
  <c r="P406" i="1"/>
  <c r="L406" i="1"/>
  <c r="P405" i="1"/>
  <c r="L405" i="1"/>
  <c r="P404" i="1"/>
  <c r="L404" i="1"/>
  <c r="P403" i="1"/>
  <c r="L403" i="1"/>
  <c r="P402" i="1"/>
  <c r="L402" i="1"/>
  <c r="P401" i="1"/>
  <c r="L401" i="1"/>
  <c r="P400" i="1"/>
  <c r="L400" i="1"/>
  <c r="P399" i="1"/>
  <c r="L399" i="1"/>
  <c r="P398" i="1"/>
  <c r="L398" i="1"/>
  <c r="P397" i="1"/>
  <c r="L397" i="1"/>
  <c r="P396" i="1"/>
  <c r="L396" i="1"/>
  <c r="P395" i="1"/>
  <c r="L395" i="1"/>
  <c r="P394" i="1"/>
  <c r="L394" i="1"/>
  <c r="P393" i="1"/>
  <c r="L393" i="1"/>
  <c r="P392" i="1"/>
  <c r="L392" i="1"/>
  <c r="P391" i="1"/>
  <c r="L391" i="1"/>
  <c r="P231" i="1"/>
  <c r="L231" i="1"/>
  <c r="P230" i="1"/>
  <c r="L230" i="1"/>
  <c r="P172" i="1"/>
  <c r="L172" i="1"/>
  <c r="P171" i="1"/>
  <c r="L171" i="1"/>
  <c r="P170" i="1"/>
  <c r="L170" i="1"/>
  <c r="P169" i="1"/>
  <c r="L169" i="1"/>
  <c r="P168" i="1"/>
  <c r="L168" i="1"/>
  <c r="P167" i="1"/>
  <c r="L167" i="1"/>
  <c r="P166" i="1"/>
  <c r="L166" i="1"/>
  <c r="P165" i="1"/>
  <c r="L165" i="1"/>
  <c r="P164" i="1"/>
  <c r="L164" i="1"/>
  <c r="P105" i="1"/>
  <c r="L105" i="1"/>
  <c r="P104" i="1"/>
  <c r="L104" i="1"/>
  <c r="P103" i="1"/>
  <c r="L103" i="1"/>
  <c r="P102" i="1"/>
  <c r="L102" i="1"/>
  <c r="P101" i="1"/>
  <c r="L101" i="1"/>
  <c r="P100" i="1"/>
  <c r="L100" i="1"/>
  <c r="P99" i="1"/>
  <c r="L99" i="1"/>
  <c r="P98" i="1"/>
  <c r="L98" i="1"/>
  <c r="P151" i="1"/>
  <c r="L151" i="1"/>
  <c r="P150" i="1"/>
  <c r="L150" i="1"/>
  <c r="P149" i="1"/>
  <c r="L149" i="1"/>
  <c r="P148" i="1"/>
  <c r="L148" i="1"/>
  <c r="P127" i="1"/>
  <c r="L127" i="1"/>
  <c r="P126" i="1"/>
  <c r="L126" i="1"/>
  <c r="P125" i="1"/>
  <c r="L125" i="1"/>
  <c r="P124" i="1"/>
  <c r="L124" i="1"/>
  <c r="I154" i="1" l="1"/>
  <c r="P80" i="1"/>
  <c r="L80" i="1"/>
  <c r="P79" i="1"/>
  <c r="L79" i="1"/>
  <c r="L633" i="1"/>
  <c r="L545" i="1"/>
  <c r="L486" i="1"/>
  <c r="L307" i="1"/>
  <c r="C738" i="1" l="1"/>
  <c r="D738" i="1" s="1"/>
  <c r="B7" i="5"/>
  <c r="C7" i="5"/>
  <c r="D7" i="5"/>
  <c r="E7" i="5"/>
  <c r="F7" i="5"/>
  <c r="G7" i="5"/>
  <c r="A7" i="5" s="1"/>
  <c r="B8" i="5"/>
  <c r="C8" i="5"/>
  <c r="D8" i="5"/>
  <c r="E8" i="5"/>
  <c r="F8" i="5"/>
  <c r="G8" i="5"/>
  <c r="A8" i="5" s="1"/>
  <c r="B9" i="5"/>
  <c r="C9" i="5"/>
  <c r="D9" i="5"/>
  <c r="E9" i="5"/>
  <c r="F9" i="5"/>
  <c r="G9" i="5"/>
  <c r="B10" i="5"/>
  <c r="C10" i="5"/>
  <c r="D10" i="5"/>
  <c r="E10" i="5"/>
  <c r="F10" i="5"/>
  <c r="G10" i="5"/>
  <c r="A10" i="5" s="1"/>
  <c r="B11" i="5"/>
  <c r="C11" i="5"/>
  <c r="D11" i="5"/>
  <c r="E11" i="5"/>
  <c r="F11" i="5"/>
  <c r="G11" i="5"/>
  <c r="A11" i="5" s="1"/>
  <c r="B12" i="5"/>
  <c r="C12" i="5"/>
  <c r="D12" i="5"/>
  <c r="E12" i="5"/>
  <c r="F12" i="5"/>
  <c r="G12" i="5"/>
  <c r="B13" i="5"/>
  <c r="C13" i="5"/>
  <c r="D13" i="5"/>
  <c r="E13" i="5"/>
  <c r="F13" i="5"/>
  <c r="G13" i="5"/>
  <c r="A13" i="5" s="1"/>
  <c r="B14" i="5"/>
  <c r="C14" i="5"/>
  <c r="D14" i="5"/>
  <c r="E14" i="5"/>
  <c r="F14" i="5"/>
  <c r="G14" i="5"/>
  <c r="A14" i="5" s="1"/>
  <c r="B15" i="5"/>
  <c r="C15" i="5"/>
  <c r="D15" i="5"/>
  <c r="E15" i="5"/>
  <c r="F15" i="5"/>
  <c r="G15" i="5"/>
  <c r="A15" i="5" s="1"/>
  <c r="B16" i="5"/>
  <c r="C16" i="5"/>
  <c r="D16" i="5"/>
  <c r="E16" i="5"/>
  <c r="F16" i="5"/>
  <c r="G16" i="5"/>
  <c r="A16" i="5" s="1"/>
  <c r="B17" i="5"/>
  <c r="C17" i="5"/>
  <c r="D17" i="5"/>
  <c r="E17" i="5"/>
  <c r="F17" i="5"/>
  <c r="G17" i="5"/>
  <c r="A17" i="5" s="1"/>
  <c r="B18" i="5"/>
  <c r="C18" i="5"/>
  <c r="D18" i="5"/>
  <c r="E18" i="5"/>
  <c r="F18" i="5"/>
  <c r="G18" i="5"/>
  <c r="A18" i="5" s="1"/>
  <c r="B19" i="5"/>
  <c r="C19" i="5"/>
  <c r="D19" i="5"/>
  <c r="E19" i="5"/>
  <c r="F19" i="5"/>
  <c r="G19" i="5"/>
  <c r="A19" i="5" s="1"/>
  <c r="B20" i="5"/>
  <c r="C20" i="5"/>
  <c r="D20" i="5"/>
  <c r="E20" i="5"/>
  <c r="F20" i="5"/>
  <c r="G20" i="5"/>
  <c r="A20" i="5" s="1"/>
  <c r="B21" i="5"/>
  <c r="C21" i="5"/>
  <c r="D21" i="5"/>
  <c r="E21" i="5"/>
  <c r="F21" i="5"/>
  <c r="G21" i="5"/>
  <c r="A21" i="5" s="1"/>
  <c r="B22" i="5"/>
  <c r="C22" i="5"/>
  <c r="D22" i="5"/>
  <c r="E22" i="5"/>
  <c r="F22" i="5"/>
  <c r="G22" i="5"/>
  <c r="A22" i="5" s="1"/>
  <c r="B23" i="5"/>
  <c r="C23" i="5"/>
  <c r="D23" i="5"/>
  <c r="E23" i="5"/>
  <c r="F23" i="5"/>
  <c r="G23" i="5"/>
  <c r="A23" i="5" s="1"/>
  <c r="B24" i="5"/>
  <c r="C24" i="5"/>
  <c r="D24" i="5"/>
  <c r="E24" i="5"/>
  <c r="F24" i="5"/>
  <c r="G24" i="5"/>
  <c r="B25" i="5"/>
  <c r="C25" i="5"/>
  <c r="D25" i="5"/>
  <c r="E25" i="5"/>
  <c r="F25" i="5"/>
  <c r="G25" i="5"/>
  <c r="B26" i="5"/>
  <c r="C26" i="5"/>
  <c r="D26" i="5"/>
  <c r="E26" i="5"/>
  <c r="F26" i="5"/>
  <c r="G26" i="5"/>
  <c r="A26" i="5" s="1"/>
  <c r="B27" i="5"/>
  <c r="C27" i="5"/>
  <c r="D27" i="5"/>
  <c r="E27" i="5"/>
  <c r="F27" i="5"/>
  <c r="G27" i="5"/>
  <c r="A27" i="5" s="1"/>
  <c r="B28" i="5"/>
  <c r="C28" i="5"/>
  <c r="D28" i="5"/>
  <c r="E28" i="5"/>
  <c r="F28" i="5"/>
  <c r="G28" i="5"/>
  <c r="A28" i="5" s="1"/>
  <c r="B29" i="5"/>
  <c r="C29" i="5"/>
  <c r="D29" i="5"/>
  <c r="E29" i="5"/>
  <c r="F29" i="5"/>
  <c r="G29" i="5"/>
  <c r="A29" i="5" s="1"/>
  <c r="B30" i="5"/>
  <c r="C30" i="5"/>
  <c r="D30" i="5"/>
  <c r="E30" i="5"/>
  <c r="F30" i="5"/>
  <c r="G30" i="5"/>
  <c r="A30" i="5" s="1"/>
  <c r="B31" i="5"/>
  <c r="C31" i="5"/>
  <c r="D31" i="5"/>
  <c r="E31" i="5"/>
  <c r="F31" i="5"/>
  <c r="G31" i="5"/>
  <c r="A31" i="5" s="1"/>
  <c r="B32" i="5"/>
  <c r="C32" i="5"/>
  <c r="D32" i="5"/>
  <c r="E32" i="5"/>
  <c r="F32" i="5"/>
  <c r="G32" i="5"/>
  <c r="A32" i="5" s="1"/>
  <c r="B33" i="5"/>
  <c r="C33" i="5"/>
  <c r="D33" i="5"/>
  <c r="E33" i="5"/>
  <c r="F33" i="5"/>
  <c r="G33" i="5"/>
  <c r="B34" i="5"/>
  <c r="C34" i="5"/>
  <c r="D34" i="5"/>
  <c r="E34" i="5"/>
  <c r="F34" i="5"/>
  <c r="G34" i="5"/>
  <c r="A34" i="5" s="1"/>
  <c r="B35" i="5"/>
  <c r="C35" i="5"/>
  <c r="D35" i="5"/>
  <c r="E35" i="5"/>
  <c r="F35" i="5"/>
  <c r="G35" i="5"/>
  <c r="A35" i="5" s="1"/>
  <c r="B36" i="5"/>
  <c r="C36" i="5"/>
  <c r="D36" i="5"/>
  <c r="E36" i="5"/>
  <c r="F36" i="5"/>
  <c r="G36" i="5"/>
  <c r="A36" i="5" s="1"/>
  <c r="B37" i="5"/>
  <c r="C37" i="5"/>
  <c r="D37" i="5"/>
  <c r="E37" i="5"/>
  <c r="F37" i="5"/>
  <c r="G37" i="5"/>
  <c r="A37" i="5" s="1"/>
  <c r="B38" i="5"/>
  <c r="C38" i="5"/>
  <c r="D38" i="5"/>
  <c r="E38" i="5"/>
  <c r="F38" i="5"/>
  <c r="G38" i="5"/>
  <c r="A38" i="5" s="1"/>
  <c r="B39" i="5"/>
  <c r="C39" i="5"/>
  <c r="D39" i="5"/>
  <c r="E39" i="5"/>
  <c r="F39" i="5"/>
  <c r="G39" i="5"/>
  <c r="A39" i="5" s="1"/>
  <c r="B40" i="5"/>
  <c r="C40" i="5"/>
  <c r="D40" i="5"/>
  <c r="E40" i="5"/>
  <c r="F40" i="5"/>
  <c r="G40" i="5"/>
  <c r="A40" i="5" s="1"/>
  <c r="B41" i="5"/>
  <c r="C41" i="5"/>
  <c r="D41" i="5"/>
  <c r="E41" i="5"/>
  <c r="F41" i="5"/>
  <c r="G41" i="5"/>
  <c r="B42" i="5"/>
  <c r="C42" i="5"/>
  <c r="D42" i="5"/>
  <c r="E42" i="5"/>
  <c r="F42" i="5"/>
  <c r="G42" i="5"/>
  <c r="A42" i="5" s="1"/>
  <c r="B43" i="5"/>
  <c r="C43" i="5"/>
  <c r="D43" i="5"/>
  <c r="E43" i="5"/>
  <c r="F43" i="5"/>
  <c r="G43" i="5"/>
  <c r="A43" i="5" s="1"/>
  <c r="B44" i="5"/>
  <c r="C44" i="5"/>
  <c r="D44" i="5"/>
  <c r="E44" i="5"/>
  <c r="F44" i="5"/>
  <c r="G44" i="5"/>
  <c r="B45" i="5"/>
  <c r="C45" i="5"/>
  <c r="D45" i="5"/>
  <c r="E45" i="5"/>
  <c r="F45" i="5"/>
  <c r="G45" i="5"/>
  <c r="A45" i="5" s="1"/>
  <c r="B46" i="5"/>
  <c r="C46" i="5"/>
  <c r="D46" i="5"/>
  <c r="E46" i="5"/>
  <c r="F46" i="5"/>
  <c r="G46" i="5"/>
  <c r="A46" i="5" s="1"/>
  <c r="B47" i="5"/>
  <c r="C47" i="5"/>
  <c r="D47" i="5"/>
  <c r="E47" i="5"/>
  <c r="F47" i="5"/>
  <c r="G47" i="5"/>
  <c r="A47" i="5" s="1"/>
  <c r="B48" i="5"/>
  <c r="C48" i="5"/>
  <c r="D48" i="5"/>
  <c r="E48" i="5"/>
  <c r="F48" i="5"/>
  <c r="G48" i="5"/>
  <c r="A48" i="5" s="1"/>
  <c r="B49" i="5"/>
  <c r="C49" i="5"/>
  <c r="D49" i="5"/>
  <c r="E49" i="5"/>
  <c r="F49" i="5"/>
  <c r="G49" i="5"/>
  <c r="B50" i="5"/>
  <c r="C50" i="5"/>
  <c r="D50" i="5"/>
  <c r="E50" i="5"/>
  <c r="F50" i="5"/>
  <c r="G50" i="5"/>
  <c r="A50" i="5" s="1"/>
  <c r="B51" i="5"/>
  <c r="C51" i="5"/>
  <c r="D51" i="5"/>
  <c r="E51" i="5"/>
  <c r="F51" i="5"/>
  <c r="G51" i="5"/>
  <c r="A51" i="5" s="1"/>
  <c r="B52" i="5"/>
  <c r="C52" i="5"/>
  <c r="D52" i="5"/>
  <c r="E52" i="5"/>
  <c r="F52" i="5"/>
  <c r="G52" i="5"/>
  <c r="A52" i="5" s="1"/>
  <c r="B53" i="5"/>
  <c r="C53" i="5"/>
  <c r="D53" i="5"/>
  <c r="E53" i="5"/>
  <c r="F53" i="5"/>
  <c r="G53" i="5"/>
  <c r="A53" i="5" s="1"/>
  <c r="B54" i="5"/>
  <c r="C54" i="5"/>
  <c r="D54" i="5"/>
  <c r="E54" i="5"/>
  <c r="F54" i="5"/>
  <c r="G54" i="5"/>
  <c r="A54" i="5" s="1"/>
  <c r="B55" i="5"/>
  <c r="C55" i="5"/>
  <c r="D55" i="5"/>
  <c r="E55" i="5"/>
  <c r="F55" i="5"/>
  <c r="G55" i="5"/>
  <c r="A55" i="5" s="1"/>
  <c r="B56" i="5"/>
  <c r="C56" i="5"/>
  <c r="D56" i="5"/>
  <c r="E56" i="5"/>
  <c r="F56" i="5"/>
  <c r="G56" i="5"/>
  <c r="B57" i="5"/>
  <c r="C57" i="5"/>
  <c r="D57" i="5"/>
  <c r="E57" i="5"/>
  <c r="F57" i="5"/>
  <c r="G57" i="5"/>
  <c r="B58" i="5"/>
  <c r="C58" i="5"/>
  <c r="D58" i="5"/>
  <c r="E58" i="5"/>
  <c r="F58" i="5"/>
  <c r="G58" i="5"/>
  <c r="A58" i="5" s="1"/>
  <c r="B59" i="5"/>
  <c r="C59" i="5"/>
  <c r="D59" i="5"/>
  <c r="E59" i="5"/>
  <c r="F59" i="5"/>
  <c r="G59" i="5"/>
  <c r="A59" i="5" s="1"/>
  <c r="B60" i="5"/>
  <c r="C60" i="5"/>
  <c r="D60" i="5"/>
  <c r="E60" i="5"/>
  <c r="F60" i="5"/>
  <c r="G60" i="5"/>
  <c r="A60" i="5" s="1"/>
  <c r="B61" i="5"/>
  <c r="C61" i="5"/>
  <c r="D61" i="5"/>
  <c r="E61" i="5"/>
  <c r="F61" i="5"/>
  <c r="G61" i="5"/>
  <c r="A61" i="5" s="1"/>
  <c r="B62" i="5"/>
  <c r="C62" i="5"/>
  <c r="D62" i="5"/>
  <c r="E62" i="5"/>
  <c r="F62" i="5"/>
  <c r="G62" i="5"/>
  <c r="A62" i="5" s="1"/>
  <c r="B63" i="5"/>
  <c r="C63" i="5"/>
  <c r="D63" i="5"/>
  <c r="E63" i="5"/>
  <c r="F63" i="5"/>
  <c r="G63" i="5"/>
  <c r="A63" i="5" s="1"/>
  <c r="B64" i="5"/>
  <c r="C64" i="5"/>
  <c r="D64" i="5"/>
  <c r="E64" i="5"/>
  <c r="F64" i="5"/>
  <c r="G64" i="5"/>
  <c r="A64" i="5" s="1"/>
  <c r="B65" i="5"/>
  <c r="C65" i="5"/>
  <c r="D65" i="5"/>
  <c r="E65" i="5"/>
  <c r="F65" i="5"/>
  <c r="G65" i="5"/>
  <c r="B66" i="5"/>
  <c r="C66" i="5"/>
  <c r="D66" i="5"/>
  <c r="E66" i="5"/>
  <c r="F66" i="5"/>
  <c r="G66" i="5"/>
  <c r="A66" i="5" s="1"/>
  <c r="B67" i="5"/>
  <c r="C67" i="5"/>
  <c r="D67" i="5"/>
  <c r="E67" i="5"/>
  <c r="F67" i="5"/>
  <c r="G67" i="5"/>
  <c r="A67" i="5" s="1"/>
  <c r="B68" i="5"/>
  <c r="C68" i="5"/>
  <c r="D68" i="5"/>
  <c r="E68" i="5"/>
  <c r="F68" i="5"/>
  <c r="G68" i="5"/>
  <c r="A68" i="5" s="1"/>
  <c r="B69" i="5"/>
  <c r="C69" i="5"/>
  <c r="D69" i="5"/>
  <c r="E69" i="5"/>
  <c r="F69" i="5"/>
  <c r="G69" i="5"/>
  <c r="A69" i="5" s="1"/>
  <c r="B70" i="5"/>
  <c r="C70" i="5"/>
  <c r="D70" i="5"/>
  <c r="E70" i="5"/>
  <c r="F70" i="5"/>
  <c r="G70" i="5"/>
  <c r="A70" i="5" s="1"/>
  <c r="B71" i="5"/>
  <c r="C71" i="5"/>
  <c r="D71" i="5"/>
  <c r="E71" i="5"/>
  <c r="F71" i="5"/>
  <c r="G71" i="5"/>
  <c r="A71" i="5" s="1"/>
  <c r="B72" i="5"/>
  <c r="C72" i="5"/>
  <c r="D72" i="5"/>
  <c r="E72" i="5"/>
  <c r="F72" i="5"/>
  <c r="G72" i="5"/>
  <c r="A72" i="5" s="1"/>
  <c r="B73" i="5"/>
  <c r="C73" i="5"/>
  <c r="D73" i="5"/>
  <c r="E73" i="5"/>
  <c r="F73" i="5"/>
  <c r="G73" i="5"/>
  <c r="A73" i="5" s="1"/>
  <c r="B74" i="5"/>
  <c r="C74" i="5"/>
  <c r="D74" i="5"/>
  <c r="E74" i="5"/>
  <c r="F74" i="5"/>
  <c r="G74" i="5"/>
  <c r="A74" i="5" s="1"/>
  <c r="B75" i="5"/>
  <c r="C75" i="5"/>
  <c r="D75" i="5"/>
  <c r="E75" i="5"/>
  <c r="F75" i="5"/>
  <c r="G75" i="5"/>
  <c r="A75" i="5" s="1"/>
  <c r="B76" i="5"/>
  <c r="C76" i="5"/>
  <c r="D76" i="5"/>
  <c r="E76" i="5"/>
  <c r="F76" i="5"/>
  <c r="G76" i="5"/>
  <c r="A76" i="5" s="1"/>
  <c r="B77" i="5"/>
  <c r="C77" i="5"/>
  <c r="D77" i="5"/>
  <c r="E77" i="5"/>
  <c r="F77" i="5"/>
  <c r="G77" i="5"/>
  <c r="A77" i="5" s="1"/>
  <c r="B78" i="5"/>
  <c r="C78" i="5"/>
  <c r="D78" i="5"/>
  <c r="E78" i="5"/>
  <c r="F78" i="5"/>
  <c r="G78" i="5"/>
  <c r="A78" i="5" s="1"/>
  <c r="B79" i="5"/>
  <c r="C79" i="5"/>
  <c r="D79" i="5"/>
  <c r="E79" i="5"/>
  <c r="F79" i="5"/>
  <c r="G79" i="5"/>
  <c r="A79" i="5" s="1"/>
  <c r="B80" i="5"/>
  <c r="C80" i="5"/>
  <c r="D80" i="5"/>
  <c r="E80" i="5"/>
  <c r="F80" i="5"/>
  <c r="G80" i="5"/>
  <c r="A80" i="5" s="1"/>
  <c r="B81" i="5"/>
  <c r="C81" i="5"/>
  <c r="D81" i="5"/>
  <c r="E81" i="5"/>
  <c r="F81" i="5"/>
  <c r="G81" i="5"/>
  <c r="B82" i="5"/>
  <c r="C82" i="5"/>
  <c r="D82" i="5"/>
  <c r="E82" i="5"/>
  <c r="F82" i="5"/>
  <c r="G82" i="5"/>
  <c r="A82" i="5" s="1"/>
  <c r="B83" i="5"/>
  <c r="C83" i="5"/>
  <c r="D83" i="5"/>
  <c r="E83" i="5"/>
  <c r="F83" i="5"/>
  <c r="G83" i="5"/>
  <c r="A83" i="5" s="1"/>
  <c r="B84" i="5"/>
  <c r="C84" i="5"/>
  <c r="D84" i="5"/>
  <c r="E84" i="5"/>
  <c r="F84" i="5"/>
  <c r="G84" i="5"/>
  <c r="A84" i="5" s="1"/>
  <c r="B85" i="5"/>
  <c r="C85" i="5"/>
  <c r="D85" i="5"/>
  <c r="E85" i="5"/>
  <c r="F85" i="5"/>
  <c r="G85" i="5"/>
  <c r="A85" i="5" s="1"/>
  <c r="B86" i="5"/>
  <c r="C86" i="5"/>
  <c r="D86" i="5"/>
  <c r="E86" i="5"/>
  <c r="F86" i="5"/>
  <c r="G86" i="5"/>
  <c r="A86" i="5" s="1"/>
  <c r="B87" i="5"/>
  <c r="C87" i="5"/>
  <c r="D87" i="5"/>
  <c r="E87" i="5"/>
  <c r="F87" i="5"/>
  <c r="G87" i="5"/>
  <c r="A87" i="5" s="1"/>
  <c r="B88" i="5"/>
  <c r="C88" i="5"/>
  <c r="D88" i="5"/>
  <c r="E88" i="5"/>
  <c r="F88" i="5"/>
  <c r="G88" i="5"/>
  <c r="A88" i="5" s="1"/>
  <c r="B89" i="5"/>
  <c r="C89" i="5"/>
  <c r="D89" i="5"/>
  <c r="E89" i="5"/>
  <c r="F89" i="5"/>
  <c r="G89" i="5"/>
  <c r="A89" i="5" s="1"/>
  <c r="B90" i="5"/>
  <c r="C90" i="5"/>
  <c r="D90" i="5"/>
  <c r="E90" i="5"/>
  <c r="F90" i="5"/>
  <c r="G90" i="5"/>
  <c r="A90" i="5" s="1"/>
  <c r="B91" i="5"/>
  <c r="C91" i="5"/>
  <c r="D91" i="5"/>
  <c r="E91" i="5"/>
  <c r="F91" i="5"/>
  <c r="G91" i="5"/>
  <c r="A91" i="5" s="1"/>
  <c r="B92" i="5"/>
  <c r="C92" i="5"/>
  <c r="D92" i="5"/>
  <c r="E92" i="5"/>
  <c r="F92" i="5"/>
  <c r="G92" i="5"/>
  <c r="A92" i="5" s="1"/>
  <c r="B93" i="5"/>
  <c r="C93" i="5"/>
  <c r="D93" i="5"/>
  <c r="E93" i="5"/>
  <c r="F93" i="5"/>
  <c r="G93" i="5"/>
  <c r="A93" i="5" s="1"/>
  <c r="B94" i="5"/>
  <c r="C94" i="5"/>
  <c r="D94" i="5"/>
  <c r="E94" i="5"/>
  <c r="F94" i="5"/>
  <c r="G94" i="5"/>
  <c r="A94" i="5" s="1"/>
  <c r="B95" i="5"/>
  <c r="C95" i="5"/>
  <c r="D95" i="5"/>
  <c r="E95" i="5"/>
  <c r="F95" i="5"/>
  <c r="G95" i="5"/>
  <c r="A95" i="5" s="1"/>
  <c r="B96" i="5"/>
  <c r="C96" i="5"/>
  <c r="D96" i="5"/>
  <c r="E96" i="5"/>
  <c r="F96" i="5"/>
  <c r="G96" i="5"/>
  <c r="A96" i="5" s="1"/>
  <c r="B97" i="5"/>
  <c r="C97" i="5"/>
  <c r="D97" i="5"/>
  <c r="E97" i="5"/>
  <c r="F97" i="5"/>
  <c r="G97" i="5"/>
  <c r="A97" i="5" s="1"/>
  <c r="B98" i="5"/>
  <c r="C98" i="5"/>
  <c r="D98" i="5"/>
  <c r="E98" i="5"/>
  <c r="F98" i="5"/>
  <c r="G98" i="5"/>
  <c r="A98" i="5" s="1"/>
  <c r="B99" i="5"/>
  <c r="C99" i="5"/>
  <c r="D99" i="5"/>
  <c r="E99" i="5"/>
  <c r="F99" i="5"/>
  <c r="G99" i="5"/>
  <c r="A99" i="5" s="1"/>
  <c r="B100" i="5"/>
  <c r="C100" i="5"/>
  <c r="D100" i="5"/>
  <c r="E100" i="5"/>
  <c r="F100" i="5"/>
  <c r="G100" i="5"/>
  <c r="A100" i="5" s="1"/>
  <c r="B101" i="5"/>
  <c r="C101" i="5"/>
  <c r="D101" i="5"/>
  <c r="E101" i="5"/>
  <c r="F101" i="5"/>
  <c r="G101" i="5"/>
  <c r="A101" i="5" s="1"/>
  <c r="B102" i="5"/>
  <c r="C102" i="5"/>
  <c r="D102" i="5"/>
  <c r="E102" i="5"/>
  <c r="F102" i="5"/>
  <c r="G102" i="5"/>
  <c r="A102" i="5" s="1"/>
  <c r="B103" i="5"/>
  <c r="C103" i="5"/>
  <c r="D103" i="5"/>
  <c r="E103" i="5"/>
  <c r="F103" i="5"/>
  <c r="G103" i="5"/>
  <c r="A103" i="5" s="1"/>
  <c r="B104" i="5"/>
  <c r="C104" i="5"/>
  <c r="D104" i="5"/>
  <c r="E104" i="5"/>
  <c r="F104" i="5"/>
  <c r="G104" i="5"/>
  <c r="A104" i="5" s="1"/>
  <c r="B105" i="5"/>
  <c r="C105" i="5"/>
  <c r="D105" i="5"/>
  <c r="E105" i="5"/>
  <c r="F105" i="5"/>
  <c r="G105" i="5"/>
  <c r="A105" i="5" s="1"/>
  <c r="B106" i="5"/>
  <c r="C106" i="5"/>
  <c r="D106" i="5"/>
  <c r="E106" i="5"/>
  <c r="F106" i="5"/>
  <c r="G106" i="5"/>
  <c r="A106" i="5" s="1"/>
  <c r="B107" i="5"/>
  <c r="C107" i="5"/>
  <c r="D107" i="5"/>
  <c r="E107" i="5"/>
  <c r="F107" i="5"/>
  <c r="G107" i="5"/>
  <c r="A107" i="5" s="1"/>
  <c r="B108" i="5"/>
  <c r="C108" i="5"/>
  <c r="D108" i="5"/>
  <c r="E108" i="5"/>
  <c r="F108" i="5"/>
  <c r="G108" i="5"/>
  <c r="A108" i="5" s="1"/>
  <c r="B109" i="5"/>
  <c r="C109" i="5"/>
  <c r="D109" i="5"/>
  <c r="E109" i="5"/>
  <c r="F109" i="5"/>
  <c r="G109" i="5"/>
  <c r="A109" i="5" s="1"/>
  <c r="B110" i="5"/>
  <c r="C110" i="5"/>
  <c r="D110" i="5"/>
  <c r="E110" i="5"/>
  <c r="F110" i="5"/>
  <c r="G110" i="5"/>
  <c r="A110" i="5" s="1"/>
  <c r="B111" i="5"/>
  <c r="C111" i="5"/>
  <c r="D111" i="5"/>
  <c r="E111" i="5"/>
  <c r="F111" i="5"/>
  <c r="G111" i="5"/>
  <c r="A111" i="5" s="1"/>
  <c r="B112" i="5"/>
  <c r="C112" i="5"/>
  <c r="D112" i="5"/>
  <c r="E112" i="5"/>
  <c r="F112" i="5"/>
  <c r="G112" i="5"/>
  <c r="A112" i="5" s="1"/>
  <c r="B113" i="5"/>
  <c r="C113" i="5"/>
  <c r="D113" i="5"/>
  <c r="E113" i="5"/>
  <c r="F113" i="5"/>
  <c r="G113" i="5"/>
  <c r="A113" i="5" s="1"/>
  <c r="B114" i="5"/>
  <c r="C114" i="5"/>
  <c r="D114" i="5"/>
  <c r="E114" i="5"/>
  <c r="F114" i="5"/>
  <c r="G114" i="5"/>
  <c r="A114" i="5" s="1"/>
  <c r="B115" i="5"/>
  <c r="C115" i="5"/>
  <c r="D115" i="5"/>
  <c r="E115" i="5"/>
  <c r="F115" i="5"/>
  <c r="G115" i="5"/>
  <c r="A115" i="5" s="1"/>
  <c r="B116" i="5"/>
  <c r="C116" i="5"/>
  <c r="D116" i="5"/>
  <c r="E116" i="5"/>
  <c r="F116" i="5"/>
  <c r="G116" i="5"/>
  <c r="A116" i="5" s="1"/>
  <c r="B117" i="5"/>
  <c r="C117" i="5"/>
  <c r="D117" i="5"/>
  <c r="E117" i="5"/>
  <c r="F117" i="5"/>
  <c r="G117" i="5"/>
  <c r="A117" i="5" s="1"/>
  <c r="B118" i="5"/>
  <c r="C118" i="5"/>
  <c r="D118" i="5"/>
  <c r="E118" i="5"/>
  <c r="F118" i="5"/>
  <c r="G118" i="5"/>
  <c r="A118" i="5" s="1"/>
  <c r="B119" i="5"/>
  <c r="C119" i="5"/>
  <c r="D119" i="5"/>
  <c r="E119" i="5"/>
  <c r="F119" i="5"/>
  <c r="G119" i="5"/>
  <c r="A119" i="5" s="1"/>
  <c r="B120" i="5"/>
  <c r="C120" i="5"/>
  <c r="D120" i="5"/>
  <c r="E120" i="5"/>
  <c r="F120" i="5"/>
  <c r="G120" i="5"/>
  <c r="A120" i="5" s="1"/>
  <c r="B121" i="5"/>
  <c r="C121" i="5"/>
  <c r="D121" i="5"/>
  <c r="E121" i="5"/>
  <c r="F121" i="5"/>
  <c r="G121" i="5"/>
  <c r="B122" i="5"/>
  <c r="C122" i="5"/>
  <c r="D122" i="5"/>
  <c r="E122" i="5"/>
  <c r="F122" i="5"/>
  <c r="G122" i="5"/>
  <c r="A122" i="5" s="1"/>
  <c r="B123" i="5"/>
  <c r="C123" i="5"/>
  <c r="D123" i="5"/>
  <c r="E123" i="5"/>
  <c r="F123" i="5"/>
  <c r="G123" i="5"/>
  <c r="A123" i="5" s="1"/>
  <c r="B124" i="5"/>
  <c r="C124" i="5"/>
  <c r="D124" i="5"/>
  <c r="E124" i="5"/>
  <c r="F124" i="5"/>
  <c r="G124" i="5"/>
  <c r="A124" i="5" s="1"/>
  <c r="B125" i="5"/>
  <c r="C125" i="5"/>
  <c r="D125" i="5"/>
  <c r="E125" i="5"/>
  <c r="F125" i="5"/>
  <c r="G125" i="5"/>
  <c r="A125" i="5" s="1"/>
  <c r="B126" i="5"/>
  <c r="C126" i="5"/>
  <c r="D126" i="5"/>
  <c r="E126" i="5"/>
  <c r="F126" i="5"/>
  <c r="G126" i="5"/>
  <c r="A126" i="5" s="1"/>
  <c r="B127" i="5"/>
  <c r="C127" i="5"/>
  <c r="D127" i="5"/>
  <c r="E127" i="5"/>
  <c r="F127" i="5"/>
  <c r="G127" i="5"/>
  <c r="A127" i="5" s="1"/>
  <c r="B128" i="5"/>
  <c r="C128" i="5"/>
  <c r="D128" i="5"/>
  <c r="E128" i="5"/>
  <c r="F128" i="5"/>
  <c r="G128" i="5"/>
  <c r="A128" i="5" s="1"/>
  <c r="B129" i="5"/>
  <c r="C129" i="5"/>
  <c r="D129" i="5"/>
  <c r="E129" i="5"/>
  <c r="F129" i="5"/>
  <c r="G129" i="5"/>
  <c r="B130" i="5"/>
  <c r="C130" i="5"/>
  <c r="D130" i="5"/>
  <c r="E130" i="5"/>
  <c r="F130" i="5"/>
  <c r="G130" i="5"/>
  <c r="A130" i="5" s="1"/>
  <c r="B131" i="5"/>
  <c r="C131" i="5"/>
  <c r="D131" i="5"/>
  <c r="E131" i="5"/>
  <c r="F131" i="5"/>
  <c r="G131" i="5"/>
  <c r="A131" i="5" s="1"/>
  <c r="B132" i="5"/>
  <c r="C132" i="5"/>
  <c r="D132" i="5"/>
  <c r="E132" i="5"/>
  <c r="F132" i="5"/>
  <c r="G132" i="5"/>
  <c r="A132" i="5" s="1"/>
  <c r="B133" i="5"/>
  <c r="C133" i="5"/>
  <c r="D133" i="5"/>
  <c r="E133" i="5"/>
  <c r="F133" i="5"/>
  <c r="G133" i="5"/>
  <c r="A133" i="5" s="1"/>
  <c r="B134" i="5"/>
  <c r="C134" i="5"/>
  <c r="D134" i="5"/>
  <c r="E134" i="5"/>
  <c r="F134" i="5"/>
  <c r="G134" i="5"/>
  <c r="A134" i="5" s="1"/>
  <c r="B135" i="5"/>
  <c r="C135" i="5"/>
  <c r="D135" i="5"/>
  <c r="E135" i="5"/>
  <c r="F135" i="5"/>
  <c r="G135" i="5"/>
  <c r="A135" i="5" s="1"/>
  <c r="B136" i="5"/>
  <c r="C136" i="5"/>
  <c r="D136" i="5"/>
  <c r="E136" i="5"/>
  <c r="F136" i="5"/>
  <c r="G136" i="5"/>
  <c r="A136" i="5" s="1"/>
  <c r="B137" i="5"/>
  <c r="C137" i="5"/>
  <c r="D137" i="5"/>
  <c r="E137" i="5"/>
  <c r="F137" i="5"/>
  <c r="G137" i="5"/>
  <c r="A137" i="5" s="1"/>
  <c r="B138" i="5"/>
  <c r="C138" i="5"/>
  <c r="D138" i="5"/>
  <c r="E138" i="5"/>
  <c r="F138" i="5"/>
  <c r="G138" i="5"/>
  <c r="A138" i="5" s="1"/>
  <c r="B139" i="5"/>
  <c r="C139" i="5"/>
  <c r="D139" i="5"/>
  <c r="E139" i="5"/>
  <c r="F139" i="5"/>
  <c r="G139" i="5"/>
  <c r="A139" i="5" s="1"/>
  <c r="B140" i="5"/>
  <c r="C140" i="5"/>
  <c r="D140" i="5"/>
  <c r="E140" i="5"/>
  <c r="F140" i="5"/>
  <c r="G140" i="5"/>
  <c r="A140" i="5" s="1"/>
  <c r="B141" i="5"/>
  <c r="C141" i="5"/>
  <c r="D141" i="5"/>
  <c r="E141" i="5"/>
  <c r="F141" i="5"/>
  <c r="G141" i="5"/>
  <c r="A141" i="5" s="1"/>
  <c r="B142" i="5"/>
  <c r="C142" i="5"/>
  <c r="D142" i="5"/>
  <c r="E142" i="5"/>
  <c r="F142" i="5"/>
  <c r="G142" i="5"/>
  <c r="A142" i="5" s="1"/>
  <c r="B143" i="5"/>
  <c r="C143" i="5"/>
  <c r="D143" i="5"/>
  <c r="E143" i="5"/>
  <c r="F143" i="5"/>
  <c r="G143" i="5"/>
  <c r="A143" i="5" s="1"/>
  <c r="B144" i="5"/>
  <c r="C144" i="5"/>
  <c r="D144" i="5"/>
  <c r="E144" i="5"/>
  <c r="F144" i="5"/>
  <c r="G144" i="5"/>
  <c r="A144" i="5" s="1"/>
  <c r="B145" i="5"/>
  <c r="C145" i="5"/>
  <c r="D145" i="5"/>
  <c r="E145" i="5"/>
  <c r="F145" i="5"/>
  <c r="G145" i="5"/>
  <c r="A145" i="5" s="1"/>
  <c r="B146" i="5"/>
  <c r="C146" i="5"/>
  <c r="D146" i="5"/>
  <c r="E146" i="5"/>
  <c r="F146" i="5"/>
  <c r="G146" i="5"/>
  <c r="A146" i="5" s="1"/>
  <c r="B147" i="5"/>
  <c r="C147" i="5"/>
  <c r="D147" i="5"/>
  <c r="E147" i="5"/>
  <c r="F147" i="5"/>
  <c r="G147" i="5"/>
  <c r="A147" i="5" s="1"/>
  <c r="B148" i="5"/>
  <c r="C148" i="5"/>
  <c r="D148" i="5"/>
  <c r="E148" i="5"/>
  <c r="F148" i="5"/>
  <c r="G148" i="5"/>
  <c r="A148" i="5" s="1"/>
  <c r="B149" i="5"/>
  <c r="C149" i="5"/>
  <c r="D149" i="5"/>
  <c r="E149" i="5"/>
  <c r="F149" i="5"/>
  <c r="G149" i="5"/>
  <c r="A149" i="5" s="1"/>
  <c r="B150" i="5"/>
  <c r="C150" i="5"/>
  <c r="D150" i="5"/>
  <c r="E150" i="5"/>
  <c r="F150" i="5"/>
  <c r="G150" i="5"/>
  <c r="A150" i="5" s="1"/>
  <c r="B151" i="5"/>
  <c r="C151" i="5"/>
  <c r="D151" i="5"/>
  <c r="E151" i="5"/>
  <c r="F151" i="5"/>
  <c r="G151" i="5"/>
  <c r="A151" i="5" s="1"/>
  <c r="B152" i="5"/>
  <c r="C152" i="5"/>
  <c r="D152" i="5"/>
  <c r="E152" i="5"/>
  <c r="F152" i="5"/>
  <c r="G152" i="5"/>
  <c r="A152" i="5" s="1"/>
  <c r="B153" i="5"/>
  <c r="C153" i="5"/>
  <c r="D153" i="5"/>
  <c r="E153" i="5"/>
  <c r="F153" i="5"/>
  <c r="G153" i="5"/>
  <c r="A153" i="5" s="1"/>
  <c r="B154" i="5"/>
  <c r="C154" i="5"/>
  <c r="D154" i="5"/>
  <c r="E154" i="5"/>
  <c r="F154" i="5"/>
  <c r="G154" i="5"/>
  <c r="A154" i="5" s="1"/>
  <c r="B155" i="5"/>
  <c r="C155" i="5"/>
  <c r="D155" i="5"/>
  <c r="E155" i="5"/>
  <c r="F155" i="5"/>
  <c r="G155" i="5"/>
  <c r="A155" i="5" s="1"/>
  <c r="B156" i="5"/>
  <c r="C156" i="5"/>
  <c r="D156" i="5"/>
  <c r="E156" i="5"/>
  <c r="F156" i="5"/>
  <c r="G156" i="5"/>
  <c r="A156" i="5" s="1"/>
  <c r="B157" i="5"/>
  <c r="C157" i="5"/>
  <c r="D157" i="5"/>
  <c r="E157" i="5"/>
  <c r="F157" i="5"/>
  <c r="G157" i="5"/>
  <c r="A157" i="5" s="1"/>
  <c r="B158" i="5"/>
  <c r="C158" i="5"/>
  <c r="D158" i="5"/>
  <c r="E158" i="5"/>
  <c r="F158" i="5"/>
  <c r="G158" i="5"/>
  <c r="A158" i="5" s="1"/>
  <c r="B159" i="5"/>
  <c r="C159" i="5"/>
  <c r="D159" i="5"/>
  <c r="E159" i="5"/>
  <c r="F159" i="5"/>
  <c r="G159" i="5"/>
  <c r="A159" i="5" s="1"/>
  <c r="B160" i="5"/>
  <c r="C160" i="5"/>
  <c r="D160" i="5"/>
  <c r="E160" i="5"/>
  <c r="F160" i="5"/>
  <c r="G160" i="5"/>
  <c r="A160" i="5" s="1"/>
  <c r="B161" i="5"/>
  <c r="C161" i="5"/>
  <c r="D161" i="5"/>
  <c r="E161" i="5"/>
  <c r="F161" i="5"/>
  <c r="G161" i="5"/>
  <c r="A161" i="5" s="1"/>
  <c r="B162" i="5"/>
  <c r="C162" i="5"/>
  <c r="D162" i="5"/>
  <c r="E162" i="5"/>
  <c r="F162" i="5"/>
  <c r="G162" i="5"/>
  <c r="A162" i="5" s="1"/>
  <c r="B163" i="5"/>
  <c r="C163" i="5"/>
  <c r="D163" i="5"/>
  <c r="E163" i="5"/>
  <c r="F163" i="5"/>
  <c r="G163" i="5"/>
  <c r="A163" i="5" s="1"/>
  <c r="B164" i="5"/>
  <c r="C164" i="5"/>
  <c r="D164" i="5"/>
  <c r="E164" i="5"/>
  <c r="F164" i="5"/>
  <c r="G164" i="5"/>
  <c r="A164" i="5" s="1"/>
  <c r="B165" i="5"/>
  <c r="C165" i="5"/>
  <c r="D165" i="5"/>
  <c r="E165" i="5"/>
  <c r="F165" i="5"/>
  <c r="G165" i="5"/>
  <c r="A165" i="5" s="1"/>
  <c r="B166" i="5"/>
  <c r="C166" i="5"/>
  <c r="D166" i="5"/>
  <c r="E166" i="5"/>
  <c r="F166" i="5"/>
  <c r="G166" i="5"/>
  <c r="A166" i="5" s="1"/>
  <c r="B167" i="5"/>
  <c r="C167" i="5"/>
  <c r="D167" i="5"/>
  <c r="E167" i="5"/>
  <c r="F167" i="5"/>
  <c r="G167" i="5"/>
  <c r="A167" i="5" s="1"/>
  <c r="B168" i="5"/>
  <c r="C168" i="5"/>
  <c r="D168" i="5"/>
  <c r="E168" i="5"/>
  <c r="F168" i="5"/>
  <c r="G168" i="5"/>
  <c r="A168" i="5" s="1"/>
  <c r="B169" i="5"/>
  <c r="C169" i="5"/>
  <c r="D169" i="5"/>
  <c r="E169" i="5"/>
  <c r="F169" i="5"/>
  <c r="G169" i="5"/>
  <c r="A169" i="5" s="1"/>
  <c r="B170" i="5"/>
  <c r="C170" i="5"/>
  <c r="D170" i="5"/>
  <c r="E170" i="5"/>
  <c r="F170" i="5"/>
  <c r="G170" i="5"/>
  <c r="A170" i="5" s="1"/>
  <c r="B171" i="5"/>
  <c r="C171" i="5"/>
  <c r="D171" i="5"/>
  <c r="E171" i="5"/>
  <c r="F171" i="5"/>
  <c r="G171" i="5"/>
  <c r="A171" i="5" s="1"/>
  <c r="B172" i="5"/>
  <c r="C172" i="5"/>
  <c r="D172" i="5"/>
  <c r="E172" i="5"/>
  <c r="F172" i="5"/>
  <c r="G172" i="5"/>
  <c r="A172" i="5" s="1"/>
  <c r="B173" i="5"/>
  <c r="C173" i="5"/>
  <c r="D173" i="5"/>
  <c r="E173" i="5"/>
  <c r="F173" i="5"/>
  <c r="G173" i="5"/>
  <c r="A173" i="5" s="1"/>
  <c r="B174" i="5"/>
  <c r="C174" i="5"/>
  <c r="D174" i="5"/>
  <c r="E174" i="5"/>
  <c r="F174" i="5"/>
  <c r="G174" i="5"/>
  <c r="A174" i="5" s="1"/>
  <c r="B175" i="5"/>
  <c r="C175" i="5"/>
  <c r="D175" i="5"/>
  <c r="E175" i="5"/>
  <c r="F175" i="5"/>
  <c r="G175" i="5"/>
  <c r="A175" i="5" s="1"/>
  <c r="B176" i="5"/>
  <c r="C176" i="5"/>
  <c r="D176" i="5"/>
  <c r="E176" i="5"/>
  <c r="F176" i="5"/>
  <c r="G176" i="5"/>
  <c r="A176" i="5" s="1"/>
  <c r="B177" i="5"/>
  <c r="C177" i="5"/>
  <c r="D177" i="5"/>
  <c r="E177" i="5"/>
  <c r="F177" i="5"/>
  <c r="G177" i="5"/>
  <c r="A177" i="5" s="1"/>
  <c r="B178" i="5"/>
  <c r="C178" i="5"/>
  <c r="D178" i="5"/>
  <c r="E178" i="5"/>
  <c r="F178" i="5"/>
  <c r="G178" i="5"/>
  <c r="A178" i="5" s="1"/>
  <c r="B179" i="5"/>
  <c r="C179" i="5"/>
  <c r="D179" i="5"/>
  <c r="E179" i="5"/>
  <c r="F179" i="5"/>
  <c r="G179" i="5"/>
  <c r="A179" i="5" s="1"/>
  <c r="B180" i="5"/>
  <c r="C180" i="5"/>
  <c r="D180" i="5"/>
  <c r="E180" i="5"/>
  <c r="F180" i="5"/>
  <c r="G180" i="5"/>
  <c r="A180" i="5" s="1"/>
  <c r="B181" i="5"/>
  <c r="C181" i="5"/>
  <c r="D181" i="5"/>
  <c r="E181" i="5"/>
  <c r="F181" i="5"/>
  <c r="G181" i="5"/>
  <c r="A181" i="5" s="1"/>
  <c r="B182" i="5"/>
  <c r="C182" i="5"/>
  <c r="D182" i="5"/>
  <c r="E182" i="5"/>
  <c r="F182" i="5"/>
  <c r="G182" i="5"/>
  <c r="A182" i="5" s="1"/>
  <c r="B183" i="5"/>
  <c r="C183" i="5"/>
  <c r="D183" i="5"/>
  <c r="E183" i="5"/>
  <c r="F183" i="5"/>
  <c r="G183" i="5"/>
  <c r="A183" i="5" s="1"/>
  <c r="B184" i="5"/>
  <c r="C184" i="5"/>
  <c r="D184" i="5"/>
  <c r="E184" i="5"/>
  <c r="F184" i="5"/>
  <c r="G184" i="5"/>
  <c r="A184" i="5" s="1"/>
  <c r="B185" i="5"/>
  <c r="C185" i="5"/>
  <c r="D185" i="5"/>
  <c r="E185" i="5"/>
  <c r="F185" i="5"/>
  <c r="G185" i="5"/>
  <c r="A185" i="5" s="1"/>
  <c r="B186" i="5"/>
  <c r="C186" i="5"/>
  <c r="D186" i="5"/>
  <c r="E186" i="5"/>
  <c r="F186" i="5"/>
  <c r="G186" i="5"/>
  <c r="A186" i="5" s="1"/>
  <c r="B187" i="5"/>
  <c r="C187" i="5"/>
  <c r="D187" i="5"/>
  <c r="E187" i="5"/>
  <c r="F187" i="5"/>
  <c r="G187" i="5"/>
  <c r="A187" i="5" s="1"/>
  <c r="B188" i="5"/>
  <c r="C188" i="5"/>
  <c r="D188" i="5"/>
  <c r="E188" i="5"/>
  <c r="F188" i="5"/>
  <c r="G188" i="5"/>
  <c r="A188" i="5" s="1"/>
  <c r="B189" i="5"/>
  <c r="C189" i="5"/>
  <c r="D189" i="5"/>
  <c r="E189" i="5"/>
  <c r="F189" i="5"/>
  <c r="G189" i="5"/>
  <c r="A189" i="5" s="1"/>
  <c r="B190" i="5"/>
  <c r="C190" i="5"/>
  <c r="D190" i="5"/>
  <c r="E190" i="5"/>
  <c r="F190" i="5"/>
  <c r="G190" i="5"/>
  <c r="A190" i="5" s="1"/>
  <c r="B191" i="5"/>
  <c r="C191" i="5"/>
  <c r="D191" i="5"/>
  <c r="E191" i="5"/>
  <c r="F191" i="5"/>
  <c r="G191" i="5"/>
  <c r="A191" i="5" s="1"/>
  <c r="B192" i="5"/>
  <c r="C192" i="5"/>
  <c r="D192" i="5"/>
  <c r="E192" i="5"/>
  <c r="F192" i="5"/>
  <c r="G192" i="5"/>
  <c r="A192" i="5" s="1"/>
  <c r="B193" i="5"/>
  <c r="C193" i="5"/>
  <c r="D193" i="5"/>
  <c r="E193" i="5"/>
  <c r="F193" i="5"/>
  <c r="G193" i="5"/>
  <c r="A193" i="5" s="1"/>
  <c r="B194" i="5"/>
  <c r="C194" i="5"/>
  <c r="D194" i="5"/>
  <c r="E194" i="5"/>
  <c r="F194" i="5"/>
  <c r="G194" i="5"/>
  <c r="A194" i="5" s="1"/>
  <c r="B195" i="5"/>
  <c r="C195" i="5"/>
  <c r="D195" i="5"/>
  <c r="E195" i="5"/>
  <c r="F195" i="5"/>
  <c r="G195" i="5"/>
  <c r="A195" i="5" s="1"/>
  <c r="B196" i="5"/>
  <c r="C196" i="5"/>
  <c r="D196" i="5"/>
  <c r="E196" i="5"/>
  <c r="F196" i="5"/>
  <c r="G196" i="5"/>
  <c r="A196" i="5" s="1"/>
  <c r="B197" i="5"/>
  <c r="C197" i="5"/>
  <c r="D197" i="5"/>
  <c r="E197" i="5"/>
  <c r="F197" i="5"/>
  <c r="G197" i="5"/>
  <c r="A197" i="5" s="1"/>
  <c r="B198" i="5"/>
  <c r="C198" i="5"/>
  <c r="D198" i="5"/>
  <c r="E198" i="5"/>
  <c r="F198" i="5"/>
  <c r="G198" i="5"/>
  <c r="A198" i="5" s="1"/>
  <c r="B199" i="5"/>
  <c r="C199" i="5"/>
  <c r="D199" i="5"/>
  <c r="E199" i="5"/>
  <c r="F199" i="5"/>
  <c r="G199" i="5"/>
  <c r="A199" i="5" s="1"/>
  <c r="B200" i="5"/>
  <c r="C200" i="5"/>
  <c r="D200" i="5"/>
  <c r="E200" i="5"/>
  <c r="F200" i="5"/>
  <c r="G200" i="5"/>
  <c r="A200" i="5" s="1"/>
  <c r="B201" i="5"/>
  <c r="C201" i="5"/>
  <c r="D201" i="5"/>
  <c r="E201" i="5"/>
  <c r="F201" i="5"/>
  <c r="G201" i="5"/>
  <c r="A201" i="5" s="1"/>
  <c r="B202" i="5"/>
  <c r="C202" i="5"/>
  <c r="D202" i="5"/>
  <c r="E202" i="5"/>
  <c r="F202" i="5"/>
  <c r="G202" i="5"/>
  <c r="A202" i="5" s="1"/>
  <c r="B203" i="5"/>
  <c r="C203" i="5"/>
  <c r="D203" i="5"/>
  <c r="E203" i="5"/>
  <c r="F203" i="5"/>
  <c r="G203" i="5"/>
  <c r="A203" i="5" s="1"/>
  <c r="B204" i="5"/>
  <c r="C204" i="5"/>
  <c r="D204" i="5"/>
  <c r="E204" i="5"/>
  <c r="F204" i="5"/>
  <c r="G204" i="5"/>
  <c r="A204" i="5" s="1"/>
  <c r="B205" i="5"/>
  <c r="C205" i="5"/>
  <c r="D205" i="5"/>
  <c r="E205" i="5"/>
  <c r="F205" i="5"/>
  <c r="G205" i="5"/>
  <c r="A205" i="5" s="1"/>
  <c r="B206" i="5"/>
  <c r="C206" i="5"/>
  <c r="D206" i="5"/>
  <c r="E206" i="5"/>
  <c r="F206" i="5"/>
  <c r="G206" i="5"/>
  <c r="A206" i="5" s="1"/>
  <c r="B207" i="5"/>
  <c r="C207" i="5"/>
  <c r="D207" i="5"/>
  <c r="E207" i="5"/>
  <c r="F207" i="5"/>
  <c r="G207" i="5"/>
  <c r="A207" i="5" s="1"/>
  <c r="B208" i="5"/>
  <c r="C208" i="5"/>
  <c r="D208" i="5"/>
  <c r="E208" i="5"/>
  <c r="F208" i="5"/>
  <c r="G208" i="5"/>
  <c r="A208" i="5" s="1"/>
  <c r="B209" i="5"/>
  <c r="C209" i="5"/>
  <c r="D209" i="5"/>
  <c r="E209" i="5"/>
  <c r="F209" i="5"/>
  <c r="G209" i="5"/>
  <c r="A209" i="5" s="1"/>
  <c r="B210" i="5"/>
  <c r="C210" i="5"/>
  <c r="D210" i="5"/>
  <c r="E210" i="5"/>
  <c r="F210" i="5"/>
  <c r="G210" i="5"/>
  <c r="A210" i="5" s="1"/>
  <c r="B211" i="5"/>
  <c r="C211" i="5"/>
  <c r="D211" i="5"/>
  <c r="E211" i="5"/>
  <c r="F211" i="5"/>
  <c r="G211" i="5"/>
  <c r="A211" i="5" s="1"/>
  <c r="B212" i="5"/>
  <c r="C212" i="5"/>
  <c r="D212" i="5"/>
  <c r="E212" i="5"/>
  <c r="F212" i="5"/>
  <c r="G212" i="5"/>
  <c r="A212" i="5" s="1"/>
  <c r="B213" i="5"/>
  <c r="C213" i="5"/>
  <c r="D213" i="5"/>
  <c r="E213" i="5"/>
  <c r="F213" i="5"/>
  <c r="G213" i="5"/>
  <c r="A213" i="5" s="1"/>
  <c r="B214" i="5"/>
  <c r="C214" i="5"/>
  <c r="D214" i="5"/>
  <c r="E214" i="5"/>
  <c r="F214" i="5"/>
  <c r="G214" i="5"/>
  <c r="A214" i="5" s="1"/>
  <c r="B215" i="5"/>
  <c r="C215" i="5"/>
  <c r="D215" i="5"/>
  <c r="E215" i="5"/>
  <c r="F215" i="5"/>
  <c r="G215" i="5"/>
  <c r="A215" i="5" s="1"/>
  <c r="B216" i="5"/>
  <c r="C216" i="5"/>
  <c r="D216" i="5"/>
  <c r="E216" i="5"/>
  <c r="F216" i="5"/>
  <c r="G216" i="5"/>
  <c r="A216" i="5" s="1"/>
  <c r="B217" i="5"/>
  <c r="C217" i="5"/>
  <c r="D217" i="5"/>
  <c r="E217" i="5"/>
  <c r="F217" i="5"/>
  <c r="G217" i="5"/>
  <c r="A217" i="5" s="1"/>
  <c r="B218" i="5"/>
  <c r="C218" i="5"/>
  <c r="D218" i="5"/>
  <c r="E218" i="5"/>
  <c r="F218" i="5"/>
  <c r="G218" i="5"/>
  <c r="A218" i="5" s="1"/>
  <c r="B219" i="5"/>
  <c r="C219" i="5"/>
  <c r="D219" i="5"/>
  <c r="E219" i="5"/>
  <c r="F219" i="5"/>
  <c r="G219" i="5"/>
  <c r="A219" i="5" s="1"/>
  <c r="B220" i="5"/>
  <c r="C220" i="5"/>
  <c r="D220" i="5"/>
  <c r="E220" i="5"/>
  <c r="F220" i="5"/>
  <c r="G220" i="5"/>
  <c r="A220" i="5" s="1"/>
  <c r="B221" i="5"/>
  <c r="C221" i="5"/>
  <c r="D221" i="5"/>
  <c r="E221" i="5"/>
  <c r="F221" i="5"/>
  <c r="G221" i="5"/>
  <c r="A221" i="5" s="1"/>
  <c r="B222" i="5"/>
  <c r="C222" i="5"/>
  <c r="D222" i="5"/>
  <c r="E222" i="5"/>
  <c r="F222" i="5"/>
  <c r="G222" i="5"/>
  <c r="A222" i="5" s="1"/>
  <c r="B223" i="5"/>
  <c r="C223" i="5"/>
  <c r="D223" i="5"/>
  <c r="E223" i="5"/>
  <c r="F223" i="5"/>
  <c r="G223" i="5"/>
  <c r="A223" i="5" s="1"/>
  <c r="B224" i="5"/>
  <c r="C224" i="5"/>
  <c r="D224" i="5"/>
  <c r="E224" i="5"/>
  <c r="F224" i="5"/>
  <c r="G224" i="5"/>
  <c r="A224" i="5" s="1"/>
  <c r="B225" i="5"/>
  <c r="C225" i="5"/>
  <c r="D225" i="5"/>
  <c r="E225" i="5"/>
  <c r="F225" i="5"/>
  <c r="G225" i="5"/>
  <c r="A225" i="5" s="1"/>
  <c r="B226" i="5"/>
  <c r="C226" i="5"/>
  <c r="D226" i="5"/>
  <c r="E226" i="5"/>
  <c r="F226" i="5"/>
  <c r="G226" i="5"/>
  <c r="A226" i="5" s="1"/>
  <c r="B227" i="5"/>
  <c r="C227" i="5"/>
  <c r="D227" i="5"/>
  <c r="E227" i="5"/>
  <c r="F227" i="5"/>
  <c r="G227" i="5"/>
  <c r="A227" i="5" s="1"/>
  <c r="B228" i="5"/>
  <c r="C228" i="5"/>
  <c r="D228" i="5"/>
  <c r="E228" i="5"/>
  <c r="F228" i="5"/>
  <c r="G228" i="5"/>
  <c r="A228" i="5" s="1"/>
  <c r="B229" i="5"/>
  <c r="C229" i="5"/>
  <c r="D229" i="5"/>
  <c r="E229" i="5"/>
  <c r="F229" i="5"/>
  <c r="G229" i="5"/>
  <c r="A229" i="5" s="1"/>
  <c r="B230" i="5"/>
  <c r="C230" i="5"/>
  <c r="D230" i="5"/>
  <c r="E230" i="5"/>
  <c r="F230" i="5"/>
  <c r="G230" i="5"/>
  <c r="A230" i="5" s="1"/>
  <c r="B231" i="5"/>
  <c r="C231" i="5"/>
  <c r="D231" i="5"/>
  <c r="E231" i="5"/>
  <c r="F231" i="5"/>
  <c r="G231" i="5"/>
  <c r="A231" i="5" s="1"/>
  <c r="B232" i="5"/>
  <c r="C232" i="5"/>
  <c r="D232" i="5"/>
  <c r="E232" i="5"/>
  <c r="F232" i="5"/>
  <c r="G232" i="5"/>
  <c r="A232" i="5" s="1"/>
  <c r="B233" i="5"/>
  <c r="C233" i="5"/>
  <c r="D233" i="5"/>
  <c r="E233" i="5"/>
  <c r="F233" i="5"/>
  <c r="G233" i="5"/>
  <c r="A233" i="5" s="1"/>
  <c r="B234" i="5"/>
  <c r="C234" i="5"/>
  <c r="D234" i="5"/>
  <c r="E234" i="5"/>
  <c r="F234" i="5"/>
  <c r="G234" i="5"/>
  <c r="A234" i="5" s="1"/>
  <c r="B235" i="5"/>
  <c r="C235" i="5"/>
  <c r="D235" i="5"/>
  <c r="E235" i="5"/>
  <c r="F235" i="5"/>
  <c r="G235" i="5"/>
  <c r="A235" i="5" s="1"/>
  <c r="B236" i="5"/>
  <c r="C236" i="5"/>
  <c r="D236" i="5"/>
  <c r="E236" i="5"/>
  <c r="F236" i="5"/>
  <c r="G236" i="5"/>
  <c r="A236" i="5" s="1"/>
  <c r="B237" i="5"/>
  <c r="C237" i="5"/>
  <c r="D237" i="5"/>
  <c r="E237" i="5"/>
  <c r="F237" i="5"/>
  <c r="G237" i="5"/>
  <c r="A237" i="5" s="1"/>
  <c r="B238" i="5"/>
  <c r="C238" i="5"/>
  <c r="D238" i="5"/>
  <c r="E238" i="5"/>
  <c r="F238" i="5"/>
  <c r="G238" i="5"/>
  <c r="A238" i="5" s="1"/>
  <c r="B239" i="5"/>
  <c r="C239" i="5"/>
  <c r="D239" i="5"/>
  <c r="E239" i="5"/>
  <c r="F239" i="5"/>
  <c r="G239" i="5"/>
  <c r="A239" i="5" s="1"/>
  <c r="B240" i="5"/>
  <c r="C240" i="5"/>
  <c r="D240" i="5"/>
  <c r="E240" i="5"/>
  <c r="F240" i="5"/>
  <c r="G240" i="5"/>
  <c r="A240" i="5" s="1"/>
  <c r="B241" i="5"/>
  <c r="C241" i="5"/>
  <c r="D241" i="5"/>
  <c r="E241" i="5"/>
  <c r="F241" i="5"/>
  <c r="G241" i="5"/>
  <c r="A241" i="5" s="1"/>
  <c r="B242" i="5"/>
  <c r="C242" i="5"/>
  <c r="D242" i="5"/>
  <c r="E242" i="5"/>
  <c r="F242" i="5"/>
  <c r="G242" i="5"/>
  <c r="A242" i="5" s="1"/>
  <c r="B243" i="5"/>
  <c r="C243" i="5"/>
  <c r="D243" i="5"/>
  <c r="E243" i="5"/>
  <c r="F243" i="5"/>
  <c r="G243" i="5"/>
  <c r="A243" i="5" s="1"/>
  <c r="B244" i="5"/>
  <c r="C244" i="5"/>
  <c r="D244" i="5"/>
  <c r="E244" i="5"/>
  <c r="F244" i="5"/>
  <c r="G244" i="5"/>
  <c r="A244" i="5" s="1"/>
  <c r="B245" i="5"/>
  <c r="C245" i="5"/>
  <c r="D245" i="5"/>
  <c r="E245" i="5"/>
  <c r="F245" i="5"/>
  <c r="G245" i="5"/>
  <c r="A245" i="5" s="1"/>
  <c r="B246" i="5"/>
  <c r="C246" i="5"/>
  <c r="D246" i="5"/>
  <c r="E246" i="5"/>
  <c r="F246" i="5"/>
  <c r="G246" i="5"/>
  <c r="A246" i="5" s="1"/>
  <c r="B247" i="5"/>
  <c r="C247" i="5"/>
  <c r="D247" i="5"/>
  <c r="E247" i="5"/>
  <c r="F247" i="5"/>
  <c r="G247" i="5"/>
  <c r="A247" i="5" s="1"/>
  <c r="B248" i="5"/>
  <c r="C248" i="5"/>
  <c r="D248" i="5"/>
  <c r="E248" i="5"/>
  <c r="F248" i="5"/>
  <c r="G248" i="5"/>
  <c r="A248" i="5" s="1"/>
  <c r="B249" i="5"/>
  <c r="C249" i="5"/>
  <c r="D249" i="5"/>
  <c r="E249" i="5"/>
  <c r="F249" i="5"/>
  <c r="G249" i="5"/>
  <c r="A249" i="5" s="1"/>
  <c r="B250" i="5"/>
  <c r="C250" i="5"/>
  <c r="D250" i="5"/>
  <c r="E250" i="5"/>
  <c r="F250" i="5"/>
  <c r="G250" i="5"/>
  <c r="A250" i="5" s="1"/>
  <c r="B251" i="5"/>
  <c r="C251" i="5"/>
  <c r="D251" i="5"/>
  <c r="E251" i="5"/>
  <c r="F251" i="5"/>
  <c r="G251" i="5"/>
  <c r="A251" i="5" s="1"/>
  <c r="B252" i="5"/>
  <c r="C252" i="5"/>
  <c r="D252" i="5"/>
  <c r="E252" i="5"/>
  <c r="F252" i="5"/>
  <c r="G252" i="5"/>
  <c r="A252" i="5" s="1"/>
  <c r="B253" i="5"/>
  <c r="C253" i="5"/>
  <c r="D253" i="5"/>
  <c r="E253" i="5"/>
  <c r="F253" i="5"/>
  <c r="G253" i="5"/>
  <c r="A253" i="5" s="1"/>
  <c r="B254" i="5"/>
  <c r="C254" i="5"/>
  <c r="D254" i="5"/>
  <c r="E254" i="5"/>
  <c r="F254" i="5"/>
  <c r="G254" i="5"/>
  <c r="A254" i="5" s="1"/>
  <c r="B255" i="5"/>
  <c r="C255" i="5"/>
  <c r="D255" i="5"/>
  <c r="E255" i="5"/>
  <c r="F255" i="5"/>
  <c r="G255" i="5"/>
  <c r="A255" i="5" s="1"/>
  <c r="B256" i="5"/>
  <c r="C256" i="5"/>
  <c r="D256" i="5"/>
  <c r="E256" i="5"/>
  <c r="F256" i="5"/>
  <c r="G256" i="5"/>
  <c r="A256" i="5" s="1"/>
  <c r="B257" i="5"/>
  <c r="C257" i="5"/>
  <c r="D257" i="5"/>
  <c r="E257" i="5"/>
  <c r="F257" i="5"/>
  <c r="G257" i="5"/>
  <c r="A257" i="5" s="1"/>
  <c r="B258" i="5"/>
  <c r="C258" i="5"/>
  <c r="D258" i="5"/>
  <c r="E258" i="5"/>
  <c r="F258" i="5"/>
  <c r="G258" i="5"/>
  <c r="A258" i="5" s="1"/>
  <c r="B259" i="5"/>
  <c r="C259" i="5"/>
  <c r="D259" i="5"/>
  <c r="E259" i="5"/>
  <c r="F259" i="5"/>
  <c r="G259" i="5"/>
  <c r="A259" i="5" s="1"/>
  <c r="B260" i="5"/>
  <c r="C260" i="5"/>
  <c r="D260" i="5"/>
  <c r="E260" i="5"/>
  <c r="F260" i="5"/>
  <c r="G260" i="5"/>
  <c r="A260" i="5" s="1"/>
  <c r="B261" i="5"/>
  <c r="C261" i="5"/>
  <c r="D261" i="5"/>
  <c r="E261" i="5"/>
  <c r="F261" i="5"/>
  <c r="G261" i="5"/>
  <c r="A261" i="5" s="1"/>
  <c r="B262" i="5"/>
  <c r="C262" i="5"/>
  <c r="D262" i="5"/>
  <c r="E262" i="5"/>
  <c r="F262" i="5"/>
  <c r="G262" i="5"/>
  <c r="A262" i="5" s="1"/>
  <c r="B263" i="5"/>
  <c r="C263" i="5"/>
  <c r="D263" i="5"/>
  <c r="E263" i="5"/>
  <c r="F263" i="5"/>
  <c r="G263" i="5"/>
  <c r="A263" i="5" s="1"/>
  <c r="B264" i="5"/>
  <c r="C264" i="5"/>
  <c r="D264" i="5"/>
  <c r="E264" i="5"/>
  <c r="F264" i="5"/>
  <c r="G264" i="5"/>
  <c r="A264" i="5" s="1"/>
  <c r="B265" i="5"/>
  <c r="C265" i="5"/>
  <c r="D265" i="5"/>
  <c r="E265" i="5"/>
  <c r="F265" i="5"/>
  <c r="G265" i="5"/>
  <c r="A265" i="5" s="1"/>
  <c r="B266" i="5"/>
  <c r="C266" i="5"/>
  <c r="D266" i="5"/>
  <c r="E266" i="5"/>
  <c r="F266" i="5"/>
  <c r="G266" i="5"/>
  <c r="A266" i="5" s="1"/>
  <c r="B267" i="5"/>
  <c r="C267" i="5"/>
  <c r="D267" i="5"/>
  <c r="E267" i="5"/>
  <c r="F267" i="5"/>
  <c r="G267" i="5"/>
  <c r="A267" i="5" s="1"/>
  <c r="B268" i="5"/>
  <c r="C268" i="5"/>
  <c r="D268" i="5"/>
  <c r="E268" i="5"/>
  <c r="F268" i="5"/>
  <c r="G268" i="5"/>
  <c r="A268" i="5" s="1"/>
  <c r="B269" i="5"/>
  <c r="C269" i="5"/>
  <c r="D269" i="5"/>
  <c r="E269" i="5"/>
  <c r="F269" i="5"/>
  <c r="G269" i="5"/>
  <c r="A269" i="5" s="1"/>
  <c r="B270" i="5"/>
  <c r="C270" i="5"/>
  <c r="D270" i="5"/>
  <c r="E270" i="5"/>
  <c r="F270" i="5"/>
  <c r="G270" i="5"/>
  <c r="A270" i="5" s="1"/>
  <c r="B271" i="5"/>
  <c r="C271" i="5"/>
  <c r="D271" i="5"/>
  <c r="E271" i="5"/>
  <c r="F271" i="5"/>
  <c r="G271" i="5"/>
  <c r="A271" i="5" s="1"/>
  <c r="B272" i="5"/>
  <c r="C272" i="5"/>
  <c r="D272" i="5"/>
  <c r="E272" i="5"/>
  <c r="F272" i="5"/>
  <c r="G272" i="5"/>
  <c r="A272" i="5" s="1"/>
  <c r="B273" i="5"/>
  <c r="C273" i="5"/>
  <c r="D273" i="5"/>
  <c r="E273" i="5"/>
  <c r="F273" i="5"/>
  <c r="G273" i="5"/>
  <c r="A273" i="5" s="1"/>
  <c r="B274" i="5"/>
  <c r="C274" i="5"/>
  <c r="D274" i="5"/>
  <c r="E274" i="5"/>
  <c r="F274" i="5"/>
  <c r="G274" i="5"/>
  <c r="A274" i="5" s="1"/>
  <c r="B275" i="5"/>
  <c r="C275" i="5"/>
  <c r="D275" i="5"/>
  <c r="E275" i="5"/>
  <c r="F275" i="5"/>
  <c r="G275" i="5"/>
  <c r="A275" i="5" s="1"/>
  <c r="B276" i="5"/>
  <c r="C276" i="5"/>
  <c r="D276" i="5"/>
  <c r="E276" i="5"/>
  <c r="F276" i="5"/>
  <c r="G276" i="5"/>
  <c r="A276" i="5" s="1"/>
  <c r="B277" i="5"/>
  <c r="C277" i="5"/>
  <c r="D277" i="5"/>
  <c r="E277" i="5"/>
  <c r="F277" i="5"/>
  <c r="G277" i="5"/>
  <c r="A277" i="5" s="1"/>
  <c r="B278" i="5"/>
  <c r="C278" i="5"/>
  <c r="D278" i="5"/>
  <c r="E278" i="5"/>
  <c r="F278" i="5"/>
  <c r="G278" i="5"/>
  <c r="A278" i="5" s="1"/>
  <c r="B279" i="5"/>
  <c r="C279" i="5"/>
  <c r="D279" i="5"/>
  <c r="E279" i="5"/>
  <c r="F279" i="5"/>
  <c r="G279" i="5"/>
  <c r="A279" i="5" s="1"/>
  <c r="B280" i="5"/>
  <c r="C280" i="5"/>
  <c r="D280" i="5"/>
  <c r="E280" i="5"/>
  <c r="F280" i="5"/>
  <c r="G280" i="5"/>
  <c r="A280" i="5" s="1"/>
  <c r="B281" i="5"/>
  <c r="C281" i="5"/>
  <c r="D281" i="5"/>
  <c r="E281" i="5"/>
  <c r="F281" i="5"/>
  <c r="G281" i="5"/>
  <c r="A281" i="5" s="1"/>
  <c r="B282" i="5"/>
  <c r="C282" i="5"/>
  <c r="D282" i="5"/>
  <c r="E282" i="5"/>
  <c r="F282" i="5"/>
  <c r="G282" i="5"/>
  <c r="A282" i="5" s="1"/>
  <c r="B283" i="5"/>
  <c r="C283" i="5"/>
  <c r="D283" i="5"/>
  <c r="E283" i="5"/>
  <c r="F283" i="5"/>
  <c r="G283" i="5"/>
  <c r="A283" i="5" s="1"/>
  <c r="B284" i="5"/>
  <c r="C284" i="5"/>
  <c r="D284" i="5"/>
  <c r="E284" i="5"/>
  <c r="F284" i="5"/>
  <c r="G284" i="5"/>
  <c r="A284" i="5" s="1"/>
  <c r="B285" i="5"/>
  <c r="C285" i="5"/>
  <c r="D285" i="5"/>
  <c r="E285" i="5"/>
  <c r="F285" i="5"/>
  <c r="G285" i="5"/>
  <c r="A285" i="5" s="1"/>
  <c r="B286" i="5"/>
  <c r="C286" i="5"/>
  <c r="D286" i="5"/>
  <c r="E286" i="5"/>
  <c r="F286" i="5"/>
  <c r="G286" i="5"/>
  <c r="A286" i="5" s="1"/>
  <c r="B287" i="5"/>
  <c r="C287" i="5"/>
  <c r="D287" i="5"/>
  <c r="E287" i="5"/>
  <c r="F287" i="5"/>
  <c r="G287" i="5"/>
  <c r="A287" i="5" s="1"/>
  <c r="B288" i="5"/>
  <c r="C288" i="5"/>
  <c r="D288" i="5"/>
  <c r="E288" i="5"/>
  <c r="F288" i="5"/>
  <c r="G288" i="5"/>
  <c r="A288" i="5" s="1"/>
  <c r="B289" i="5"/>
  <c r="C289" i="5"/>
  <c r="D289" i="5"/>
  <c r="E289" i="5"/>
  <c r="F289" i="5"/>
  <c r="G289" i="5"/>
  <c r="A289" i="5" s="1"/>
  <c r="B290" i="5"/>
  <c r="C290" i="5"/>
  <c r="D290" i="5"/>
  <c r="E290" i="5"/>
  <c r="F290" i="5"/>
  <c r="G290" i="5"/>
  <c r="A290" i="5" s="1"/>
  <c r="B291" i="5"/>
  <c r="C291" i="5"/>
  <c r="D291" i="5"/>
  <c r="E291" i="5"/>
  <c r="F291" i="5"/>
  <c r="G291" i="5"/>
  <c r="A291" i="5" s="1"/>
  <c r="B292" i="5"/>
  <c r="C292" i="5"/>
  <c r="D292" i="5"/>
  <c r="E292" i="5"/>
  <c r="F292" i="5"/>
  <c r="G292" i="5"/>
  <c r="A292" i="5" s="1"/>
  <c r="B293" i="5"/>
  <c r="C293" i="5"/>
  <c r="D293" i="5"/>
  <c r="E293" i="5"/>
  <c r="F293" i="5"/>
  <c r="G293" i="5"/>
  <c r="A293" i="5" s="1"/>
  <c r="B294" i="5"/>
  <c r="C294" i="5"/>
  <c r="D294" i="5"/>
  <c r="E294" i="5"/>
  <c r="F294" i="5"/>
  <c r="G294" i="5"/>
  <c r="A294" i="5" s="1"/>
  <c r="B295" i="5"/>
  <c r="C295" i="5"/>
  <c r="D295" i="5"/>
  <c r="E295" i="5"/>
  <c r="F295" i="5"/>
  <c r="G295" i="5"/>
  <c r="A295" i="5" s="1"/>
  <c r="B296" i="5"/>
  <c r="C296" i="5"/>
  <c r="D296" i="5"/>
  <c r="E296" i="5"/>
  <c r="F296" i="5"/>
  <c r="G296" i="5"/>
  <c r="A296" i="5" s="1"/>
  <c r="B297" i="5"/>
  <c r="C297" i="5"/>
  <c r="D297" i="5"/>
  <c r="E297" i="5"/>
  <c r="F297" i="5"/>
  <c r="G297" i="5"/>
  <c r="A297" i="5" s="1"/>
  <c r="B298" i="5"/>
  <c r="C298" i="5"/>
  <c r="D298" i="5"/>
  <c r="E298" i="5"/>
  <c r="F298" i="5"/>
  <c r="G298" i="5"/>
  <c r="A298" i="5" s="1"/>
  <c r="B299" i="5"/>
  <c r="C299" i="5"/>
  <c r="D299" i="5"/>
  <c r="E299" i="5"/>
  <c r="F299" i="5"/>
  <c r="G299" i="5"/>
  <c r="A299" i="5" s="1"/>
  <c r="B300" i="5"/>
  <c r="C300" i="5"/>
  <c r="D300" i="5"/>
  <c r="E300" i="5"/>
  <c r="F300" i="5"/>
  <c r="G300" i="5"/>
  <c r="A300" i="5" s="1"/>
  <c r="B301" i="5"/>
  <c r="C301" i="5"/>
  <c r="D301" i="5"/>
  <c r="E301" i="5"/>
  <c r="F301" i="5"/>
  <c r="G301" i="5"/>
  <c r="A301" i="5" s="1"/>
  <c r="B302" i="5"/>
  <c r="C302" i="5"/>
  <c r="D302" i="5"/>
  <c r="E302" i="5"/>
  <c r="F302" i="5"/>
  <c r="G302" i="5"/>
  <c r="A302" i="5" s="1"/>
  <c r="B303" i="5"/>
  <c r="C303" i="5"/>
  <c r="D303" i="5"/>
  <c r="E303" i="5"/>
  <c r="F303" i="5"/>
  <c r="G303" i="5"/>
  <c r="A303" i="5" s="1"/>
  <c r="B304" i="5"/>
  <c r="C304" i="5"/>
  <c r="D304" i="5"/>
  <c r="E304" i="5"/>
  <c r="F304" i="5"/>
  <c r="G304" i="5"/>
  <c r="A304" i="5" s="1"/>
  <c r="B305" i="5"/>
  <c r="C305" i="5"/>
  <c r="D305" i="5"/>
  <c r="E305" i="5"/>
  <c r="F305" i="5"/>
  <c r="G305" i="5"/>
  <c r="A305" i="5" s="1"/>
  <c r="B306" i="5"/>
  <c r="C306" i="5"/>
  <c r="D306" i="5"/>
  <c r="E306" i="5"/>
  <c r="F306" i="5"/>
  <c r="G306" i="5"/>
  <c r="A306" i="5" s="1"/>
  <c r="B307" i="5"/>
  <c r="C307" i="5"/>
  <c r="D307" i="5"/>
  <c r="E307" i="5"/>
  <c r="F307" i="5"/>
  <c r="G307" i="5"/>
  <c r="A307" i="5" s="1"/>
  <c r="B308" i="5"/>
  <c r="C308" i="5"/>
  <c r="D308" i="5"/>
  <c r="E308" i="5"/>
  <c r="F308" i="5"/>
  <c r="G308" i="5"/>
  <c r="A308" i="5" s="1"/>
  <c r="B309" i="5"/>
  <c r="C309" i="5"/>
  <c r="D309" i="5"/>
  <c r="E309" i="5"/>
  <c r="F309" i="5"/>
  <c r="G309" i="5"/>
  <c r="A309" i="5" s="1"/>
  <c r="B310" i="5"/>
  <c r="C310" i="5"/>
  <c r="D310" i="5"/>
  <c r="E310" i="5"/>
  <c r="F310" i="5"/>
  <c r="G310" i="5"/>
  <c r="A310" i="5" s="1"/>
  <c r="B311" i="5"/>
  <c r="C311" i="5"/>
  <c r="D311" i="5"/>
  <c r="E311" i="5"/>
  <c r="F311" i="5"/>
  <c r="G311" i="5"/>
  <c r="A311" i="5" s="1"/>
  <c r="B312" i="5"/>
  <c r="C312" i="5"/>
  <c r="D312" i="5"/>
  <c r="E312" i="5"/>
  <c r="F312" i="5"/>
  <c r="G312" i="5"/>
  <c r="A312" i="5" s="1"/>
  <c r="B313" i="5"/>
  <c r="C313" i="5"/>
  <c r="D313" i="5"/>
  <c r="E313" i="5"/>
  <c r="F313" i="5"/>
  <c r="G313" i="5"/>
  <c r="A313" i="5" s="1"/>
  <c r="B314" i="5"/>
  <c r="C314" i="5"/>
  <c r="D314" i="5"/>
  <c r="E314" i="5"/>
  <c r="F314" i="5"/>
  <c r="G314" i="5"/>
  <c r="A314" i="5" s="1"/>
  <c r="B315" i="5"/>
  <c r="C315" i="5"/>
  <c r="D315" i="5"/>
  <c r="E315" i="5"/>
  <c r="F315" i="5"/>
  <c r="G315" i="5"/>
  <c r="A315" i="5" s="1"/>
  <c r="B316" i="5"/>
  <c r="C316" i="5"/>
  <c r="D316" i="5"/>
  <c r="E316" i="5"/>
  <c r="F316" i="5"/>
  <c r="G316" i="5"/>
  <c r="A316" i="5" s="1"/>
  <c r="B317" i="5"/>
  <c r="C317" i="5"/>
  <c r="D317" i="5"/>
  <c r="E317" i="5"/>
  <c r="F317" i="5"/>
  <c r="G317" i="5"/>
  <c r="A317" i="5" s="1"/>
  <c r="B318" i="5"/>
  <c r="C318" i="5"/>
  <c r="D318" i="5"/>
  <c r="E318" i="5"/>
  <c r="F318" i="5"/>
  <c r="G318" i="5"/>
  <c r="A318" i="5" s="1"/>
  <c r="B319" i="5"/>
  <c r="C319" i="5"/>
  <c r="D319" i="5"/>
  <c r="E319" i="5"/>
  <c r="F319" i="5"/>
  <c r="G319" i="5"/>
  <c r="A319" i="5" s="1"/>
  <c r="B320" i="5"/>
  <c r="C320" i="5"/>
  <c r="D320" i="5"/>
  <c r="E320" i="5"/>
  <c r="F320" i="5"/>
  <c r="G320" i="5"/>
  <c r="A320" i="5" s="1"/>
  <c r="B321" i="5"/>
  <c r="C321" i="5"/>
  <c r="D321" i="5"/>
  <c r="E321" i="5"/>
  <c r="F321" i="5"/>
  <c r="G321" i="5"/>
  <c r="A321" i="5" s="1"/>
  <c r="B322" i="5"/>
  <c r="C322" i="5"/>
  <c r="D322" i="5"/>
  <c r="E322" i="5"/>
  <c r="F322" i="5"/>
  <c r="G322" i="5"/>
  <c r="A322" i="5" s="1"/>
  <c r="B323" i="5"/>
  <c r="C323" i="5"/>
  <c r="D323" i="5"/>
  <c r="E323" i="5"/>
  <c r="F323" i="5"/>
  <c r="G323" i="5"/>
  <c r="A323" i="5" s="1"/>
  <c r="B324" i="5"/>
  <c r="C324" i="5"/>
  <c r="D324" i="5"/>
  <c r="E324" i="5"/>
  <c r="F324" i="5"/>
  <c r="G324" i="5"/>
  <c r="A324" i="5" s="1"/>
  <c r="B325" i="5"/>
  <c r="C325" i="5"/>
  <c r="D325" i="5"/>
  <c r="E325" i="5"/>
  <c r="F325" i="5"/>
  <c r="G325" i="5"/>
  <c r="A325" i="5" s="1"/>
  <c r="B326" i="5"/>
  <c r="C326" i="5"/>
  <c r="D326" i="5"/>
  <c r="E326" i="5"/>
  <c r="F326" i="5"/>
  <c r="G326" i="5"/>
  <c r="A326" i="5" s="1"/>
  <c r="B327" i="5"/>
  <c r="C327" i="5"/>
  <c r="D327" i="5"/>
  <c r="E327" i="5"/>
  <c r="F327" i="5"/>
  <c r="G327" i="5"/>
  <c r="A327" i="5" s="1"/>
  <c r="B328" i="5"/>
  <c r="C328" i="5"/>
  <c r="D328" i="5"/>
  <c r="E328" i="5"/>
  <c r="F328" i="5"/>
  <c r="G328" i="5"/>
  <c r="A328" i="5" s="1"/>
  <c r="B329" i="5"/>
  <c r="C329" i="5"/>
  <c r="D329" i="5"/>
  <c r="E329" i="5"/>
  <c r="F329" i="5"/>
  <c r="G329" i="5"/>
  <c r="A329" i="5" s="1"/>
  <c r="B330" i="5"/>
  <c r="C330" i="5"/>
  <c r="D330" i="5"/>
  <c r="E330" i="5"/>
  <c r="F330" i="5"/>
  <c r="G330" i="5"/>
  <c r="A330" i="5" s="1"/>
  <c r="B331" i="5"/>
  <c r="C331" i="5"/>
  <c r="D331" i="5"/>
  <c r="E331" i="5"/>
  <c r="F331" i="5"/>
  <c r="G331" i="5"/>
  <c r="A331" i="5" s="1"/>
  <c r="B332" i="5"/>
  <c r="C332" i="5"/>
  <c r="D332" i="5"/>
  <c r="E332" i="5"/>
  <c r="F332" i="5"/>
  <c r="G332" i="5"/>
  <c r="A332" i="5" s="1"/>
  <c r="B333" i="5"/>
  <c r="C333" i="5"/>
  <c r="D333" i="5"/>
  <c r="E333" i="5"/>
  <c r="F333" i="5"/>
  <c r="G333" i="5"/>
  <c r="A333" i="5" s="1"/>
  <c r="B334" i="5"/>
  <c r="C334" i="5"/>
  <c r="D334" i="5"/>
  <c r="E334" i="5"/>
  <c r="F334" i="5"/>
  <c r="G334" i="5"/>
  <c r="A334" i="5" s="1"/>
  <c r="B335" i="5"/>
  <c r="C335" i="5"/>
  <c r="D335" i="5"/>
  <c r="E335" i="5"/>
  <c r="F335" i="5"/>
  <c r="G335" i="5"/>
  <c r="A335" i="5" s="1"/>
  <c r="B336" i="5"/>
  <c r="C336" i="5"/>
  <c r="D336" i="5"/>
  <c r="E336" i="5"/>
  <c r="F336" i="5"/>
  <c r="G336" i="5"/>
  <c r="A336" i="5" s="1"/>
  <c r="B337" i="5"/>
  <c r="C337" i="5"/>
  <c r="D337" i="5"/>
  <c r="E337" i="5"/>
  <c r="F337" i="5"/>
  <c r="G337" i="5"/>
  <c r="A337" i="5" s="1"/>
  <c r="B338" i="5"/>
  <c r="C338" i="5"/>
  <c r="D338" i="5"/>
  <c r="E338" i="5"/>
  <c r="F338" i="5"/>
  <c r="G338" i="5"/>
  <c r="A338" i="5" s="1"/>
  <c r="B339" i="5"/>
  <c r="C339" i="5"/>
  <c r="D339" i="5"/>
  <c r="E339" i="5"/>
  <c r="F339" i="5"/>
  <c r="G339" i="5"/>
  <c r="A339" i="5" s="1"/>
  <c r="B340" i="5"/>
  <c r="C340" i="5"/>
  <c r="D340" i="5"/>
  <c r="E340" i="5"/>
  <c r="F340" i="5"/>
  <c r="G340" i="5"/>
  <c r="A340" i="5" s="1"/>
  <c r="B341" i="5"/>
  <c r="C341" i="5"/>
  <c r="D341" i="5"/>
  <c r="E341" i="5"/>
  <c r="F341" i="5"/>
  <c r="G341" i="5"/>
  <c r="A341" i="5" s="1"/>
  <c r="B342" i="5"/>
  <c r="C342" i="5"/>
  <c r="D342" i="5"/>
  <c r="E342" i="5"/>
  <c r="F342" i="5"/>
  <c r="G342" i="5"/>
  <c r="A342" i="5" s="1"/>
  <c r="B343" i="5"/>
  <c r="C343" i="5"/>
  <c r="D343" i="5"/>
  <c r="E343" i="5"/>
  <c r="F343" i="5"/>
  <c r="G343" i="5"/>
  <c r="A343" i="5" s="1"/>
  <c r="B344" i="5"/>
  <c r="C344" i="5"/>
  <c r="D344" i="5"/>
  <c r="E344" i="5"/>
  <c r="F344" i="5"/>
  <c r="G344" i="5"/>
  <c r="A344" i="5" s="1"/>
  <c r="B345" i="5"/>
  <c r="C345" i="5"/>
  <c r="D345" i="5"/>
  <c r="E345" i="5"/>
  <c r="F345" i="5"/>
  <c r="G345" i="5"/>
  <c r="A345" i="5" s="1"/>
  <c r="B346" i="5"/>
  <c r="C346" i="5"/>
  <c r="D346" i="5"/>
  <c r="E346" i="5"/>
  <c r="F346" i="5"/>
  <c r="G346" i="5"/>
  <c r="A346" i="5" s="1"/>
  <c r="B347" i="5"/>
  <c r="C347" i="5"/>
  <c r="D347" i="5"/>
  <c r="E347" i="5"/>
  <c r="F347" i="5"/>
  <c r="G347" i="5"/>
  <c r="A347" i="5" s="1"/>
  <c r="B348" i="5"/>
  <c r="C348" i="5"/>
  <c r="D348" i="5"/>
  <c r="E348" i="5"/>
  <c r="F348" i="5"/>
  <c r="G348" i="5"/>
  <c r="A348" i="5" s="1"/>
  <c r="B349" i="5"/>
  <c r="C349" i="5"/>
  <c r="D349" i="5"/>
  <c r="E349" i="5"/>
  <c r="F349" i="5"/>
  <c r="G349" i="5"/>
  <c r="A349" i="5" s="1"/>
  <c r="B350" i="5"/>
  <c r="C350" i="5"/>
  <c r="D350" i="5"/>
  <c r="E350" i="5"/>
  <c r="F350" i="5"/>
  <c r="G350" i="5"/>
  <c r="A350" i="5" s="1"/>
  <c r="B351" i="5"/>
  <c r="C351" i="5"/>
  <c r="D351" i="5"/>
  <c r="E351" i="5"/>
  <c r="F351" i="5"/>
  <c r="G351" i="5"/>
  <c r="A351" i="5" s="1"/>
  <c r="B352" i="5"/>
  <c r="C352" i="5"/>
  <c r="D352" i="5"/>
  <c r="E352" i="5"/>
  <c r="F352" i="5"/>
  <c r="G352" i="5"/>
  <c r="A352" i="5" s="1"/>
  <c r="B353" i="5"/>
  <c r="C353" i="5"/>
  <c r="D353" i="5"/>
  <c r="E353" i="5"/>
  <c r="F353" i="5"/>
  <c r="G353" i="5"/>
  <c r="A353" i="5" s="1"/>
  <c r="B354" i="5"/>
  <c r="C354" i="5"/>
  <c r="D354" i="5"/>
  <c r="E354" i="5"/>
  <c r="F354" i="5"/>
  <c r="G354" i="5"/>
  <c r="A354" i="5" s="1"/>
  <c r="B355" i="5"/>
  <c r="C355" i="5"/>
  <c r="D355" i="5"/>
  <c r="E355" i="5"/>
  <c r="F355" i="5"/>
  <c r="G355" i="5"/>
  <c r="A355" i="5" s="1"/>
  <c r="B356" i="5"/>
  <c r="C356" i="5"/>
  <c r="D356" i="5"/>
  <c r="E356" i="5"/>
  <c r="F356" i="5"/>
  <c r="G356" i="5"/>
  <c r="A356" i="5" s="1"/>
  <c r="B357" i="5"/>
  <c r="C357" i="5"/>
  <c r="D357" i="5"/>
  <c r="E357" i="5"/>
  <c r="F357" i="5"/>
  <c r="G357" i="5"/>
  <c r="A357" i="5" s="1"/>
  <c r="B358" i="5"/>
  <c r="C358" i="5"/>
  <c r="D358" i="5"/>
  <c r="E358" i="5"/>
  <c r="F358" i="5"/>
  <c r="G358" i="5"/>
  <c r="A358" i="5" s="1"/>
  <c r="B359" i="5"/>
  <c r="C359" i="5"/>
  <c r="D359" i="5"/>
  <c r="E359" i="5"/>
  <c r="F359" i="5"/>
  <c r="G359" i="5"/>
  <c r="A359" i="5" s="1"/>
  <c r="B360" i="5"/>
  <c r="C360" i="5"/>
  <c r="D360" i="5"/>
  <c r="E360" i="5"/>
  <c r="F360" i="5"/>
  <c r="G360" i="5"/>
  <c r="A360" i="5" s="1"/>
  <c r="B361" i="5"/>
  <c r="C361" i="5"/>
  <c r="D361" i="5"/>
  <c r="E361" i="5"/>
  <c r="F361" i="5"/>
  <c r="G361" i="5"/>
  <c r="A361" i="5" s="1"/>
  <c r="B362" i="5"/>
  <c r="C362" i="5"/>
  <c r="D362" i="5"/>
  <c r="E362" i="5"/>
  <c r="F362" i="5"/>
  <c r="G362" i="5"/>
  <c r="A362" i="5" s="1"/>
  <c r="B363" i="5"/>
  <c r="C363" i="5"/>
  <c r="D363" i="5"/>
  <c r="E363" i="5"/>
  <c r="F363" i="5"/>
  <c r="G363" i="5"/>
  <c r="A363" i="5" s="1"/>
  <c r="B364" i="5"/>
  <c r="C364" i="5"/>
  <c r="D364" i="5"/>
  <c r="E364" i="5"/>
  <c r="F364" i="5"/>
  <c r="G364" i="5"/>
  <c r="A364" i="5" s="1"/>
  <c r="B365" i="5"/>
  <c r="C365" i="5"/>
  <c r="D365" i="5"/>
  <c r="E365" i="5"/>
  <c r="F365" i="5"/>
  <c r="G365" i="5"/>
  <c r="A365" i="5" s="1"/>
  <c r="B366" i="5"/>
  <c r="C366" i="5"/>
  <c r="D366" i="5"/>
  <c r="E366" i="5"/>
  <c r="F366" i="5"/>
  <c r="G366" i="5"/>
  <c r="A366" i="5" s="1"/>
  <c r="B367" i="5"/>
  <c r="C367" i="5"/>
  <c r="D367" i="5"/>
  <c r="E367" i="5"/>
  <c r="F367" i="5"/>
  <c r="G367" i="5"/>
  <c r="A367" i="5" s="1"/>
  <c r="B368" i="5"/>
  <c r="C368" i="5"/>
  <c r="D368" i="5"/>
  <c r="E368" i="5"/>
  <c r="F368" i="5"/>
  <c r="G368" i="5"/>
  <c r="A368" i="5" s="1"/>
  <c r="B369" i="5"/>
  <c r="C369" i="5"/>
  <c r="D369" i="5"/>
  <c r="E369" i="5"/>
  <c r="F369" i="5"/>
  <c r="G369" i="5"/>
  <c r="A369" i="5" s="1"/>
  <c r="B370" i="5"/>
  <c r="C370" i="5"/>
  <c r="D370" i="5"/>
  <c r="E370" i="5"/>
  <c r="F370" i="5"/>
  <c r="G370" i="5"/>
  <c r="A370" i="5" s="1"/>
  <c r="B371" i="5"/>
  <c r="C371" i="5"/>
  <c r="D371" i="5"/>
  <c r="E371" i="5"/>
  <c r="F371" i="5"/>
  <c r="G371" i="5"/>
  <c r="A371" i="5" s="1"/>
  <c r="B372" i="5"/>
  <c r="C372" i="5"/>
  <c r="D372" i="5"/>
  <c r="E372" i="5"/>
  <c r="F372" i="5"/>
  <c r="G372" i="5"/>
  <c r="A372" i="5" s="1"/>
  <c r="B373" i="5"/>
  <c r="C373" i="5"/>
  <c r="D373" i="5"/>
  <c r="E373" i="5"/>
  <c r="F373" i="5"/>
  <c r="G373" i="5"/>
  <c r="A373" i="5" s="1"/>
  <c r="B374" i="5"/>
  <c r="C374" i="5"/>
  <c r="D374" i="5"/>
  <c r="E374" i="5"/>
  <c r="F374" i="5"/>
  <c r="G374" i="5"/>
  <c r="A374" i="5" s="1"/>
  <c r="B375" i="5"/>
  <c r="C375" i="5"/>
  <c r="D375" i="5"/>
  <c r="E375" i="5"/>
  <c r="F375" i="5"/>
  <c r="G375" i="5"/>
  <c r="A375" i="5" s="1"/>
  <c r="B376" i="5"/>
  <c r="C376" i="5"/>
  <c r="D376" i="5"/>
  <c r="E376" i="5"/>
  <c r="F376" i="5"/>
  <c r="G376" i="5"/>
  <c r="A376" i="5" s="1"/>
  <c r="B377" i="5"/>
  <c r="C377" i="5"/>
  <c r="D377" i="5"/>
  <c r="E377" i="5"/>
  <c r="F377" i="5"/>
  <c r="G377" i="5"/>
  <c r="A377" i="5" s="1"/>
  <c r="B378" i="5"/>
  <c r="C378" i="5"/>
  <c r="D378" i="5"/>
  <c r="E378" i="5"/>
  <c r="F378" i="5"/>
  <c r="G378" i="5"/>
  <c r="A378" i="5" s="1"/>
  <c r="B379" i="5"/>
  <c r="C379" i="5"/>
  <c r="D379" i="5"/>
  <c r="E379" i="5"/>
  <c r="F379" i="5"/>
  <c r="G379" i="5"/>
  <c r="A379" i="5" s="1"/>
  <c r="B380" i="5"/>
  <c r="C380" i="5"/>
  <c r="D380" i="5"/>
  <c r="E380" i="5"/>
  <c r="F380" i="5"/>
  <c r="G380" i="5"/>
  <c r="A380" i="5" s="1"/>
  <c r="G6" i="5"/>
  <c r="A6" i="5" s="1"/>
  <c r="F6" i="5"/>
  <c r="E6" i="5"/>
  <c r="D6" i="5"/>
  <c r="C6" i="5"/>
  <c r="B6" i="5"/>
  <c r="K2" i="5"/>
  <c r="M2" i="5" s="1"/>
  <c r="K1" i="5"/>
  <c r="M1" i="5" s="1"/>
  <c r="A9" i="5"/>
  <c r="A12" i="5"/>
  <c r="A24" i="5"/>
  <c r="A25" i="5"/>
  <c r="A33" i="5"/>
  <c r="A41" i="5"/>
  <c r="A44" i="5"/>
  <c r="A49" i="5"/>
  <c r="A56" i="5"/>
  <c r="A57" i="5"/>
  <c r="A65" i="5"/>
  <c r="A81" i="5"/>
  <c r="A121" i="5"/>
  <c r="A129" i="5"/>
  <c r="P679" i="1"/>
  <c r="P678" i="1"/>
  <c r="P677" i="1"/>
  <c r="P640" i="1"/>
  <c r="P639" i="1"/>
  <c r="P638" i="1"/>
  <c r="P637" i="1"/>
  <c r="P636" i="1"/>
  <c r="P635" i="1"/>
  <c r="P634" i="1"/>
  <c r="P633" i="1"/>
  <c r="P629" i="1"/>
  <c r="P628" i="1"/>
  <c r="P627" i="1"/>
  <c r="P626" i="1"/>
  <c r="P625" i="1"/>
  <c r="P624" i="1"/>
  <c r="P623" i="1"/>
  <c r="P622" i="1"/>
  <c r="P621" i="1"/>
  <c r="P620" i="1"/>
  <c r="P619" i="1"/>
  <c r="P618" i="1"/>
  <c r="P617" i="1"/>
  <c r="P616" i="1"/>
  <c r="P615" i="1"/>
  <c r="P614" i="1"/>
  <c r="P613" i="1"/>
  <c r="P612" i="1"/>
  <c r="P611" i="1"/>
  <c r="P610" i="1"/>
  <c r="P609" i="1"/>
  <c r="P608" i="1"/>
  <c r="P607" i="1"/>
  <c r="P606" i="1"/>
  <c r="P605" i="1"/>
  <c r="P604" i="1"/>
  <c r="P603" i="1"/>
  <c r="P602" i="1"/>
  <c r="P601" i="1"/>
  <c r="P600" i="1"/>
  <c r="P599" i="1"/>
  <c r="P598" i="1"/>
  <c r="P597" i="1"/>
  <c r="P596" i="1"/>
  <c r="P595" i="1"/>
  <c r="P594" i="1"/>
  <c r="P593" i="1"/>
  <c r="P592" i="1"/>
  <c r="P591" i="1"/>
  <c r="P590" i="1"/>
  <c r="P589" i="1"/>
  <c r="P588" i="1"/>
  <c r="P587" i="1"/>
  <c r="P586" i="1"/>
  <c r="P585" i="1"/>
  <c r="P584" i="1"/>
  <c r="P583" i="1"/>
  <c r="P582" i="1"/>
  <c r="P581" i="1"/>
  <c r="P580" i="1"/>
  <c r="P579" i="1"/>
  <c r="P578" i="1"/>
  <c r="P577" i="1"/>
  <c r="P576" i="1"/>
  <c r="P575" i="1"/>
  <c r="P574" i="1"/>
  <c r="P573" i="1"/>
  <c r="P572" i="1"/>
  <c r="P571" i="1"/>
  <c r="P570" i="1"/>
  <c r="P569" i="1"/>
  <c r="P568" i="1"/>
  <c r="P567" i="1"/>
  <c r="P566" i="1"/>
  <c r="P565" i="1"/>
  <c r="P564" i="1"/>
  <c r="P563" i="1"/>
  <c r="P562" i="1"/>
  <c r="P561" i="1"/>
  <c r="P560" i="1"/>
  <c r="P559" i="1"/>
  <c r="P558" i="1"/>
  <c r="P557" i="1"/>
  <c r="P556" i="1"/>
  <c r="P555" i="1"/>
  <c r="P554" i="1"/>
  <c r="P553" i="1"/>
  <c r="P552" i="1"/>
  <c r="P551" i="1"/>
  <c r="P550" i="1"/>
  <c r="P549" i="1"/>
  <c r="P548" i="1"/>
  <c r="P547" i="1"/>
  <c r="P546" i="1"/>
  <c r="P545" i="1"/>
  <c r="P541" i="1"/>
  <c r="P540" i="1"/>
  <c r="P539" i="1"/>
  <c r="P512" i="1"/>
  <c r="P511" i="1"/>
  <c r="P510" i="1"/>
  <c r="P509" i="1"/>
  <c r="P508" i="1"/>
  <c r="P507" i="1"/>
  <c r="P503" i="1"/>
  <c r="P502" i="1"/>
  <c r="P501" i="1"/>
  <c r="P491" i="1"/>
  <c r="P490" i="1"/>
  <c r="P489" i="1"/>
  <c r="P488" i="1"/>
  <c r="P487" i="1"/>
  <c r="P486" i="1"/>
  <c r="P482" i="1"/>
  <c r="P481" i="1"/>
  <c r="P480" i="1"/>
  <c r="P479" i="1"/>
  <c r="P478" i="1"/>
  <c r="P419" i="1"/>
  <c r="P418" i="1"/>
  <c r="P417" i="1"/>
  <c r="P416" i="1"/>
  <c r="P415" i="1"/>
  <c r="P414" i="1"/>
  <c r="P413" i="1"/>
  <c r="P412" i="1"/>
  <c r="P411" i="1"/>
  <c r="P390" i="1"/>
  <c r="P389" i="1"/>
  <c r="P388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7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3" i="1"/>
  <c r="P232" i="1"/>
  <c r="P163" i="1"/>
  <c r="P162" i="1"/>
  <c r="P161" i="1"/>
  <c r="P160" i="1"/>
  <c r="P159" i="1"/>
  <c r="P158" i="1"/>
  <c r="P157" i="1"/>
  <c r="P153" i="1"/>
  <c r="P152" i="1"/>
  <c r="P106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78" i="1"/>
  <c r="P74" i="1"/>
  <c r="P73" i="1"/>
  <c r="P72" i="1"/>
  <c r="P49" i="1"/>
  <c r="P48" i="1"/>
  <c r="P43" i="1"/>
  <c r="P42" i="1"/>
  <c r="P41" i="1"/>
  <c r="P40" i="1"/>
  <c r="P39" i="1"/>
  <c r="P38" i="1"/>
  <c r="P10" i="1"/>
  <c r="P11" i="1"/>
  <c r="P12" i="1"/>
  <c r="P13" i="1"/>
  <c r="P14" i="1"/>
  <c r="P15" i="1"/>
  <c r="P16" i="1"/>
  <c r="P17" i="1"/>
  <c r="P18" i="1"/>
  <c r="P33" i="1"/>
  <c r="P34" i="1"/>
  <c r="I35" i="1"/>
  <c r="I75" i="1"/>
  <c r="C737" i="1" s="1"/>
  <c r="I234" i="1"/>
  <c r="I304" i="1"/>
  <c r="C740" i="1" s="1"/>
  <c r="I385" i="1"/>
  <c r="I504" i="1"/>
  <c r="I542" i="1"/>
  <c r="C744" i="1" s="1"/>
  <c r="I630" i="1"/>
  <c r="I680" i="1"/>
  <c r="C748" i="1" s="1"/>
  <c r="L481" i="1"/>
  <c r="L480" i="1"/>
  <c r="L388" i="1"/>
  <c r="L389" i="1"/>
  <c r="L390" i="1"/>
  <c r="L411" i="1"/>
  <c r="L412" i="1"/>
  <c r="L413" i="1"/>
  <c r="L414" i="1"/>
  <c r="L415" i="1"/>
  <c r="L416" i="1"/>
  <c r="L417" i="1"/>
  <c r="L418" i="1"/>
  <c r="L419" i="1"/>
  <c r="L478" i="1"/>
  <c r="L479" i="1"/>
  <c r="L678" i="1"/>
  <c r="L634" i="1"/>
  <c r="L635" i="1"/>
  <c r="L636" i="1"/>
  <c r="L637" i="1"/>
  <c r="L638" i="1"/>
  <c r="L639" i="1"/>
  <c r="L640" i="1"/>
  <c r="L677" i="1"/>
  <c r="L33" i="1"/>
  <c r="L15" i="1"/>
  <c r="L16" i="1"/>
  <c r="L17" i="1"/>
  <c r="L18" i="1"/>
  <c r="L10" i="1"/>
  <c r="L11" i="1"/>
  <c r="L12" i="1"/>
  <c r="L13" i="1"/>
  <c r="L14" i="1"/>
  <c r="L73" i="1"/>
  <c r="L41" i="1"/>
  <c r="L42" i="1"/>
  <c r="L43" i="1"/>
  <c r="L48" i="1"/>
  <c r="L49" i="1"/>
  <c r="L72" i="1"/>
  <c r="L232" i="1"/>
  <c r="L157" i="1"/>
  <c r="L158" i="1"/>
  <c r="L159" i="1"/>
  <c r="L160" i="1"/>
  <c r="L161" i="1"/>
  <c r="L162" i="1"/>
  <c r="L163" i="1"/>
  <c r="L78" i="1"/>
  <c r="G747" i="1" s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106" i="1"/>
  <c r="L152" i="1"/>
  <c r="L502" i="1"/>
  <c r="L487" i="1"/>
  <c r="L488" i="1"/>
  <c r="L489" i="1"/>
  <c r="L490" i="1"/>
  <c r="L491" i="1"/>
  <c r="L501" i="1"/>
  <c r="L540" i="1"/>
  <c r="L510" i="1"/>
  <c r="L511" i="1"/>
  <c r="L512" i="1"/>
  <c r="L539" i="1"/>
  <c r="L628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302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83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C742" i="1"/>
  <c r="D742" i="1" s="1"/>
  <c r="I734" i="1" l="1"/>
  <c r="P680" i="1"/>
  <c r="P483" i="1"/>
  <c r="P234" i="1"/>
  <c r="P304" i="1"/>
  <c r="P385" i="1"/>
  <c r="P542" i="1"/>
  <c r="P630" i="1"/>
  <c r="P732" i="1"/>
  <c r="P154" i="1"/>
  <c r="P35" i="1"/>
  <c r="P75" i="1"/>
  <c r="C739" i="1"/>
  <c r="D739" i="1" s="1"/>
  <c r="C736" i="1"/>
  <c r="D744" i="1"/>
  <c r="L304" i="1"/>
  <c r="C741" i="1"/>
  <c r="D741" i="1" s="1"/>
  <c r="D737" i="1"/>
  <c r="C745" i="1"/>
  <c r="D745" i="1" s="1"/>
  <c r="P504" i="1"/>
  <c r="L35" i="1"/>
  <c r="L75" i="1"/>
  <c r="L234" i="1"/>
  <c r="C743" i="1"/>
  <c r="D743" i="1" s="1"/>
  <c r="D740" i="1"/>
  <c r="L154" i="1"/>
  <c r="L630" i="1"/>
  <c r="L385" i="1"/>
  <c r="L483" i="1"/>
  <c r="G742" i="1" s="1"/>
  <c r="L680" i="1"/>
  <c r="L504" i="1"/>
  <c r="L542" i="1"/>
  <c r="K22" i="5"/>
  <c r="L53" i="5"/>
  <c r="M19" i="5"/>
  <c r="O36" i="5"/>
  <c r="N34" i="5"/>
  <c r="N50" i="5"/>
  <c r="M11" i="5"/>
  <c r="O80" i="5"/>
  <c r="M75" i="5"/>
  <c r="K86" i="5"/>
  <c r="K10" i="5"/>
  <c r="O8" i="5"/>
  <c r="J56" i="5"/>
  <c r="O20" i="5"/>
  <c r="N32" i="5"/>
  <c r="J138" i="5"/>
  <c r="J184" i="5"/>
  <c r="M7" i="5"/>
  <c r="K18" i="5"/>
  <c r="M30" i="5"/>
  <c r="J48" i="5"/>
  <c r="L71" i="5"/>
  <c r="N162" i="5"/>
  <c r="O12" i="5"/>
  <c r="M23" i="5"/>
  <c r="J39" i="5"/>
  <c r="N58" i="5"/>
  <c r="J92" i="5"/>
  <c r="K14" i="5"/>
  <c r="K25" i="5"/>
  <c r="K41" i="5"/>
  <c r="L61" i="5"/>
  <c r="L104" i="5"/>
  <c r="N26" i="5"/>
  <c r="L43" i="5"/>
  <c r="J64" i="5"/>
  <c r="J119" i="5"/>
  <c r="M15" i="5"/>
  <c r="K6" i="5"/>
  <c r="O16" i="5"/>
  <c r="L28" i="5"/>
  <c r="L45" i="5"/>
  <c r="M67" i="5"/>
  <c r="K7" i="5"/>
  <c r="O9" i="5"/>
  <c r="M12" i="5"/>
  <c r="K15" i="5"/>
  <c r="O17" i="5"/>
  <c r="O21" i="5"/>
  <c r="J6" i="5"/>
  <c r="L7" i="5"/>
  <c r="N8" i="5"/>
  <c r="J10" i="5"/>
  <c r="L11" i="5"/>
  <c r="N12" i="5"/>
  <c r="J14" i="5"/>
  <c r="L15" i="5"/>
  <c r="N16" i="5"/>
  <c r="J18" i="5"/>
  <c r="L19" i="5"/>
  <c r="N20" i="5"/>
  <c r="J22" i="5"/>
  <c r="L23" i="5"/>
  <c r="O24" i="5"/>
  <c r="M26" i="5"/>
  <c r="K28" i="5"/>
  <c r="K30" i="5"/>
  <c r="L32" i="5"/>
  <c r="M34" i="5"/>
  <c r="N36" i="5"/>
  <c r="N38" i="5"/>
  <c r="O40" i="5"/>
  <c r="J43" i="5"/>
  <c r="K45" i="5"/>
  <c r="M47" i="5"/>
  <c r="K50" i="5"/>
  <c r="O52" i="5"/>
  <c r="M55" i="5"/>
  <c r="K58" i="5"/>
  <c r="O60" i="5"/>
  <c r="M63" i="5"/>
  <c r="L67" i="5"/>
  <c r="N70" i="5"/>
  <c r="N74" i="5"/>
  <c r="J80" i="5"/>
  <c r="L85" i="5"/>
  <c r="N90" i="5"/>
  <c r="M102" i="5"/>
  <c r="J117" i="5"/>
  <c r="L135" i="5"/>
  <c r="L159" i="5"/>
  <c r="N187" i="5"/>
  <c r="L6" i="5"/>
  <c r="N7" i="5"/>
  <c r="J9" i="5"/>
  <c r="L10" i="5"/>
  <c r="N11" i="5"/>
  <c r="J13" i="5"/>
  <c r="L14" i="5"/>
  <c r="N15" i="5"/>
  <c r="J17" i="5"/>
  <c r="L18" i="5"/>
  <c r="N19" i="5"/>
  <c r="J21" i="5"/>
  <c r="L22" i="5"/>
  <c r="O23" i="5"/>
  <c r="L25" i="5"/>
  <c r="O26" i="5"/>
  <c r="N28" i="5"/>
  <c r="N30" i="5"/>
  <c r="O32" i="5"/>
  <c r="J35" i="5"/>
  <c r="K37" i="5"/>
  <c r="L39" i="5"/>
  <c r="L41" i="5"/>
  <c r="M43" i="5"/>
  <c r="N45" i="5"/>
  <c r="L48" i="5"/>
  <c r="J51" i="5"/>
  <c r="N53" i="5"/>
  <c r="L56" i="5"/>
  <c r="J59" i="5"/>
  <c r="N61" i="5"/>
  <c r="N64" i="5"/>
  <c r="J68" i="5"/>
  <c r="M71" i="5"/>
  <c r="J76" i="5"/>
  <c r="L81" i="5"/>
  <c r="N86" i="5"/>
  <c r="L93" i="5"/>
  <c r="J106" i="5"/>
  <c r="K121" i="5"/>
  <c r="N140" i="5"/>
  <c r="L166" i="5"/>
  <c r="K9" i="5"/>
  <c r="K13" i="5"/>
  <c r="O15" i="5"/>
  <c r="K17" i="5"/>
  <c r="K21" i="5"/>
  <c r="M22" i="5"/>
  <c r="J24" i="5"/>
  <c r="M25" i="5"/>
  <c r="J27" i="5"/>
  <c r="O28" i="5"/>
  <c r="J31" i="5"/>
  <c r="K33" i="5"/>
  <c r="L35" i="5"/>
  <c r="L37" i="5"/>
  <c r="M39" i="5"/>
  <c r="N41" i="5"/>
  <c r="O43" i="5"/>
  <c r="J46" i="5"/>
  <c r="N48" i="5"/>
  <c r="L51" i="5"/>
  <c r="J54" i="5"/>
  <c r="N56" i="5"/>
  <c r="L59" i="5"/>
  <c r="J62" i="5"/>
  <c r="O64" i="5"/>
  <c r="N68" i="5"/>
  <c r="J72" i="5"/>
  <c r="O76" i="5"/>
  <c r="K82" i="5"/>
  <c r="M87" i="5"/>
  <c r="O94" i="5"/>
  <c r="O107" i="5"/>
  <c r="L123" i="5"/>
  <c r="M143" i="5"/>
  <c r="J170" i="5"/>
  <c r="N112" i="5"/>
  <c r="J273" i="5"/>
  <c r="O7" i="5"/>
  <c r="O11" i="5"/>
  <c r="O19" i="5"/>
  <c r="N6" i="5"/>
  <c r="J8" i="5"/>
  <c r="L9" i="5"/>
  <c r="N10" i="5"/>
  <c r="J12" i="5"/>
  <c r="L13" i="5"/>
  <c r="N14" i="5"/>
  <c r="J16" i="5"/>
  <c r="L17" i="5"/>
  <c r="N18" i="5"/>
  <c r="J20" i="5"/>
  <c r="L21" i="5"/>
  <c r="N22" i="5"/>
  <c r="K24" i="5"/>
  <c r="N25" i="5"/>
  <c r="L27" i="5"/>
  <c r="K29" i="5"/>
  <c r="L31" i="5"/>
  <c r="L33" i="5"/>
  <c r="M35" i="5"/>
  <c r="N37" i="5"/>
  <c r="O39" i="5"/>
  <c r="J42" i="5"/>
  <c r="J44" i="5"/>
  <c r="K46" i="5"/>
  <c r="O48" i="5"/>
  <c r="M51" i="5"/>
  <c r="K54" i="5"/>
  <c r="O56" i="5"/>
  <c r="M59" i="5"/>
  <c r="K62" i="5"/>
  <c r="L65" i="5"/>
  <c r="O68" i="5"/>
  <c r="N72" i="5"/>
  <c r="L77" i="5"/>
  <c r="N82" i="5"/>
  <c r="J88" i="5"/>
  <c r="L96" i="5"/>
  <c r="N109" i="5"/>
  <c r="M125" i="5"/>
  <c r="M146" i="5"/>
  <c r="L173" i="5"/>
  <c r="M6" i="5"/>
  <c r="M10" i="5"/>
  <c r="M14" i="5"/>
  <c r="M18" i="5"/>
  <c r="O6" i="5"/>
  <c r="K8" i="5"/>
  <c r="M9" i="5"/>
  <c r="O10" i="5"/>
  <c r="K12" i="5"/>
  <c r="M13" i="5"/>
  <c r="O14" i="5"/>
  <c r="K16" i="5"/>
  <c r="M17" i="5"/>
  <c r="O18" i="5"/>
  <c r="K20" i="5"/>
  <c r="M21" i="5"/>
  <c r="O22" i="5"/>
  <c r="L24" i="5"/>
  <c r="O25" i="5"/>
  <c r="M27" i="5"/>
  <c r="L29" i="5"/>
  <c r="M31" i="5"/>
  <c r="N33" i="5"/>
  <c r="O35" i="5"/>
  <c r="J38" i="5"/>
  <c r="J40" i="5"/>
  <c r="K42" i="5"/>
  <c r="L44" i="5"/>
  <c r="N46" i="5"/>
  <c r="L49" i="5"/>
  <c r="J52" i="5"/>
  <c r="N54" i="5"/>
  <c r="L57" i="5"/>
  <c r="J60" i="5"/>
  <c r="N62" i="5"/>
  <c r="J66" i="5"/>
  <c r="L69" i="5"/>
  <c r="O72" i="5"/>
  <c r="K78" i="5"/>
  <c r="M83" i="5"/>
  <c r="O88" i="5"/>
  <c r="O97" i="5"/>
  <c r="L111" i="5"/>
  <c r="N127" i="5"/>
  <c r="N149" i="5"/>
  <c r="J177" i="5"/>
  <c r="J7" i="5"/>
  <c r="L8" i="5"/>
  <c r="N9" i="5"/>
  <c r="J11" i="5"/>
  <c r="L12" i="5"/>
  <c r="N13" i="5"/>
  <c r="J15" i="5"/>
  <c r="L16" i="5"/>
  <c r="N17" i="5"/>
  <c r="J19" i="5"/>
  <c r="L20" i="5"/>
  <c r="N21" i="5"/>
  <c r="J23" i="5"/>
  <c r="M24" i="5"/>
  <c r="J26" i="5"/>
  <c r="O27" i="5"/>
  <c r="N29" i="5"/>
  <c r="O31" i="5"/>
  <c r="J34" i="5"/>
  <c r="J36" i="5"/>
  <c r="K38" i="5"/>
  <c r="L40" i="5"/>
  <c r="M42" i="5"/>
  <c r="N44" i="5"/>
  <c r="J47" i="5"/>
  <c r="N49" i="5"/>
  <c r="L52" i="5"/>
  <c r="J55" i="5"/>
  <c r="N57" i="5"/>
  <c r="L60" i="5"/>
  <c r="J63" i="5"/>
  <c r="K66" i="5"/>
  <c r="J70" i="5"/>
  <c r="L73" i="5"/>
  <c r="N78" i="5"/>
  <c r="J84" i="5"/>
  <c r="L89" i="5"/>
  <c r="L99" i="5"/>
  <c r="K113" i="5"/>
  <c r="J130" i="5"/>
  <c r="N152" i="5"/>
  <c r="N180" i="5"/>
  <c r="M8" i="5"/>
  <c r="K11" i="5"/>
  <c r="O13" i="5"/>
  <c r="M16" i="5"/>
  <c r="K19" i="5"/>
  <c r="M20" i="5"/>
  <c r="K23" i="5"/>
  <c r="N24" i="5"/>
  <c r="K26" i="5"/>
  <c r="J28" i="5"/>
  <c r="J30" i="5"/>
  <c r="J32" i="5"/>
  <c r="K34" i="5"/>
  <c r="L36" i="5"/>
  <c r="M38" i="5"/>
  <c r="N40" i="5"/>
  <c r="N42" i="5"/>
  <c r="O44" i="5"/>
  <c r="L47" i="5"/>
  <c r="J50" i="5"/>
  <c r="N52" i="5"/>
  <c r="L55" i="5"/>
  <c r="J58" i="5"/>
  <c r="N60" i="5"/>
  <c r="L63" i="5"/>
  <c r="N66" i="5"/>
  <c r="K70" i="5"/>
  <c r="K74" i="5"/>
  <c r="M79" i="5"/>
  <c r="O84" i="5"/>
  <c r="K90" i="5"/>
  <c r="O100" i="5"/>
  <c r="J115" i="5"/>
  <c r="N132" i="5"/>
  <c r="N155" i="5"/>
  <c r="O131" i="5"/>
  <c r="L38" i="5"/>
  <c r="J37" i="5"/>
  <c r="N35" i="5"/>
  <c r="L34" i="5"/>
  <c r="J33" i="5"/>
  <c r="N31" i="5"/>
  <c r="L30" i="5"/>
  <c r="J29" i="5"/>
  <c r="N27" i="5"/>
  <c r="L26" i="5"/>
  <c r="J25" i="5"/>
  <c r="N23" i="5"/>
  <c r="J109" i="5"/>
  <c r="K107" i="5"/>
  <c r="M105" i="5"/>
  <c r="N103" i="5"/>
  <c r="O101" i="5"/>
  <c r="L100" i="5"/>
  <c r="O98" i="5"/>
  <c r="K97" i="5"/>
  <c r="N95" i="5"/>
  <c r="K94" i="5"/>
  <c r="O92" i="5"/>
  <c r="M91" i="5"/>
  <c r="N88" i="5"/>
  <c r="L87" i="5"/>
  <c r="J86" i="5"/>
  <c r="N84" i="5"/>
  <c r="L83" i="5"/>
  <c r="J82" i="5"/>
  <c r="N80" i="5"/>
  <c r="L79" i="5"/>
  <c r="J78" i="5"/>
  <c r="N76" i="5"/>
  <c r="L75" i="5"/>
  <c r="J74" i="5"/>
  <c r="O41" i="5"/>
  <c r="M40" i="5"/>
  <c r="K39" i="5"/>
  <c r="O37" i="5"/>
  <c r="M36" i="5"/>
  <c r="K35" i="5"/>
  <c r="O33" i="5"/>
  <c r="M32" i="5"/>
  <c r="K31" i="5"/>
  <c r="O29" i="5"/>
  <c r="M28" i="5"/>
  <c r="K27" i="5"/>
  <c r="J79" i="5"/>
  <c r="N77" i="5"/>
  <c r="L76" i="5"/>
  <c r="J75" i="5"/>
  <c r="N73" i="5"/>
  <c r="L72" i="5"/>
  <c r="J71" i="5"/>
  <c r="N69" i="5"/>
  <c r="L68" i="5"/>
  <c r="J67" i="5"/>
  <c r="N65" i="5"/>
  <c r="L64" i="5"/>
  <c r="K44" i="5"/>
  <c r="O42" i="5"/>
  <c r="M41" i="5"/>
  <c r="K40" i="5"/>
  <c r="O38" i="5"/>
  <c r="M37" i="5"/>
  <c r="K36" i="5"/>
  <c r="O34" i="5"/>
  <c r="M33" i="5"/>
  <c r="K32" i="5"/>
  <c r="O30" i="5"/>
  <c r="M29" i="5"/>
  <c r="L270" i="5"/>
  <c r="N252" i="5"/>
  <c r="O238" i="5"/>
  <c r="L228" i="5"/>
  <c r="N217" i="5"/>
  <c r="L211" i="5"/>
  <c r="J207" i="5"/>
  <c r="N202" i="5"/>
  <c r="L198" i="5"/>
  <c r="N194" i="5"/>
  <c r="L191" i="5"/>
  <c r="K61" i="5"/>
  <c r="O59" i="5"/>
  <c r="M58" i="5"/>
  <c r="K57" i="5"/>
  <c r="O55" i="5"/>
  <c r="M54" i="5"/>
  <c r="K53" i="5"/>
  <c r="O51" i="5"/>
  <c r="M50" i="5"/>
  <c r="K49" i="5"/>
  <c r="O47" i="5"/>
  <c r="M46" i="5"/>
  <c r="M62" i="5"/>
  <c r="O63" i="5"/>
  <c r="K65" i="5"/>
  <c r="M66" i="5"/>
  <c r="O67" i="5"/>
  <c r="K69" i="5"/>
  <c r="M70" i="5"/>
  <c r="O71" i="5"/>
  <c r="K73" i="5"/>
  <c r="M74" i="5"/>
  <c r="O75" i="5"/>
  <c r="K77" i="5"/>
  <c r="M78" i="5"/>
  <c r="O79" i="5"/>
  <c r="K81" i="5"/>
  <c r="M82" i="5"/>
  <c r="O83" i="5"/>
  <c r="K85" i="5"/>
  <c r="M86" i="5"/>
  <c r="O87" i="5"/>
  <c r="K89" i="5"/>
  <c r="M90" i="5"/>
  <c r="O91" i="5"/>
  <c r="K93" i="5"/>
  <c r="M94" i="5"/>
  <c r="K96" i="5"/>
  <c r="N97" i="5"/>
  <c r="K99" i="5"/>
  <c r="N100" i="5"/>
  <c r="L102" i="5"/>
  <c r="K104" i="5"/>
  <c r="O105" i="5"/>
  <c r="N107" i="5"/>
  <c r="M109" i="5"/>
  <c r="K111" i="5"/>
  <c r="J113" i="5"/>
  <c r="O114" i="5"/>
  <c r="N116" i="5"/>
  <c r="O118" i="5"/>
  <c r="J121" i="5"/>
  <c r="J123" i="5"/>
  <c r="K125" i="5"/>
  <c r="L127" i="5"/>
  <c r="N129" i="5"/>
  <c r="L132" i="5"/>
  <c r="J135" i="5"/>
  <c r="N137" i="5"/>
  <c r="L140" i="5"/>
  <c r="K143" i="5"/>
  <c r="K146" i="5"/>
  <c r="K149" i="5"/>
  <c r="L152" i="5"/>
  <c r="L155" i="5"/>
  <c r="N158" i="5"/>
  <c r="L162" i="5"/>
  <c r="J166" i="5"/>
  <c r="L169" i="5"/>
  <c r="J173" i="5"/>
  <c r="N176" i="5"/>
  <c r="J180" i="5"/>
  <c r="N183" i="5"/>
  <c r="L187" i="5"/>
  <c r="N190" i="5"/>
  <c r="L194" i="5"/>
  <c r="J198" i="5"/>
  <c r="K202" i="5"/>
  <c r="L206" i="5"/>
  <c r="N210" i="5"/>
  <c r="L216" i="5"/>
  <c r="J226" i="5"/>
  <c r="M238" i="5"/>
  <c r="M250" i="5"/>
  <c r="L266" i="5"/>
  <c r="M45" i="5"/>
  <c r="O46" i="5"/>
  <c r="K48" i="5"/>
  <c r="M49" i="5"/>
  <c r="O50" i="5"/>
  <c r="K52" i="5"/>
  <c r="M53" i="5"/>
  <c r="O54" i="5"/>
  <c r="K56" i="5"/>
  <c r="M57" i="5"/>
  <c r="O58" i="5"/>
  <c r="K60" i="5"/>
  <c r="M61" i="5"/>
  <c r="O62" i="5"/>
  <c r="K64" i="5"/>
  <c r="M65" i="5"/>
  <c r="O66" i="5"/>
  <c r="K68" i="5"/>
  <c r="M69" i="5"/>
  <c r="O70" i="5"/>
  <c r="K72" i="5"/>
  <c r="M73" i="5"/>
  <c r="O74" i="5"/>
  <c r="K76" i="5"/>
  <c r="M77" i="5"/>
  <c r="O78" i="5"/>
  <c r="K80" i="5"/>
  <c r="M81" i="5"/>
  <c r="O82" i="5"/>
  <c r="K84" i="5"/>
  <c r="M85" i="5"/>
  <c r="O86" i="5"/>
  <c r="K88" i="5"/>
  <c r="M89" i="5"/>
  <c r="O90" i="5"/>
  <c r="K92" i="5"/>
  <c r="M93" i="5"/>
  <c r="J95" i="5"/>
  <c r="M96" i="5"/>
  <c r="J98" i="5"/>
  <c r="M99" i="5"/>
  <c r="J101" i="5"/>
  <c r="O102" i="5"/>
  <c r="M104" i="5"/>
  <c r="L106" i="5"/>
  <c r="K108" i="5"/>
  <c r="O109" i="5"/>
  <c r="N111" i="5"/>
  <c r="M113" i="5"/>
  <c r="K115" i="5"/>
  <c r="K117" i="5"/>
  <c r="L119" i="5"/>
  <c r="M121" i="5"/>
  <c r="N123" i="5"/>
  <c r="N125" i="5"/>
  <c r="O127" i="5"/>
  <c r="L130" i="5"/>
  <c r="J133" i="5"/>
  <c r="N135" i="5"/>
  <c r="L138" i="5"/>
  <c r="J141" i="5"/>
  <c r="O143" i="5"/>
  <c r="J147" i="5"/>
  <c r="J150" i="5"/>
  <c r="J153" i="5"/>
  <c r="J156" i="5"/>
  <c r="N159" i="5"/>
  <c r="L163" i="5"/>
  <c r="N166" i="5"/>
  <c r="L170" i="5"/>
  <c r="J174" i="5"/>
  <c r="L177" i="5"/>
  <c r="J181" i="5"/>
  <c r="N184" i="5"/>
  <c r="J188" i="5"/>
  <c r="N191" i="5"/>
  <c r="L195" i="5"/>
  <c r="J199" i="5"/>
  <c r="L203" i="5"/>
  <c r="M207" i="5"/>
  <c r="N211" i="5"/>
  <c r="O217" i="5"/>
  <c r="J230" i="5"/>
  <c r="K241" i="5"/>
  <c r="J253" i="5"/>
  <c r="L80" i="5"/>
  <c r="N81" i="5"/>
  <c r="J83" i="5"/>
  <c r="L84" i="5"/>
  <c r="N85" i="5"/>
  <c r="J87" i="5"/>
  <c r="L88" i="5"/>
  <c r="N89" i="5"/>
  <c r="J91" i="5"/>
  <c r="L92" i="5"/>
  <c r="N93" i="5"/>
  <c r="K95" i="5"/>
  <c r="N96" i="5"/>
  <c r="K98" i="5"/>
  <c r="N99" i="5"/>
  <c r="K101" i="5"/>
  <c r="J103" i="5"/>
  <c r="N104" i="5"/>
  <c r="M106" i="5"/>
  <c r="L108" i="5"/>
  <c r="J110" i="5"/>
  <c r="O111" i="5"/>
  <c r="N113" i="5"/>
  <c r="L115" i="5"/>
  <c r="M117" i="5"/>
  <c r="N119" i="5"/>
  <c r="N121" i="5"/>
  <c r="O123" i="5"/>
  <c r="J126" i="5"/>
  <c r="K128" i="5"/>
  <c r="M130" i="5"/>
  <c r="K133" i="5"/>
  <c r="O135" i="5"/>
  <c r="M138" i="5"/>
  <c r="K141" i="5"/>
  <c r="J144" i="5"/>
  <c r="K147" i="5"/>
  <c r="K150" i="5"/>
  <c r="K153" i="5"/>
  <c r="L156" i="5"/>
  <c r="O159" i="5"/>
  <c r="M163" i="5"/>
  <c r="J167" i="5"/>
  <c r="M170" i="5"/>
  <c r="K174" i="5"/>
  <c r="N177" i="5"/>
  <c r="K181" i="5"/>
  <c r="O184" i="5"/>
  <c r="L188" i="5"/>
  <c r="O191" i="5"/>
  <c r="M195" i="5"/>
  <c r="L199" i="5"/>
  <c r="M203" i="5"/>
  <c r="N207" i="5"/>
  <c r="J212" i="5"/>
  <c r="O219" i="5"/>
  <c r="L230" i="5"/>
  <c r="O242" i="5"/>
  <c r="O255" i="5"/>
  <c r="K273" i="5"/>
  <c r="L281" i="5"/>
  <c r="J280" i="5"/>
  <c r="N278" i="5"/>
  <c r="L277" i="5"/>
  <c r="J276" i="5"/>
  <c r="N274" i="5"/>
  <c r="L273" i="5"/>
  <c r="J272" i="5"/>
  <c r="N270" i="5"/>
  <c r="L269" i="5"/>
  <c r="J268" i="5"/>
  <c r="N266" i="5"/>
  <c r="L265" i="5"/>
  <c r="J264" i="5"/>
  <c r="N262" i="5"/>
  <c r="L261" i="5"/>
  <c r="J260" i="5"/>
  <c r="N258" i="5"/>
  <c r="L257" i="5"/>
  <c r="J256" i="5"/>
  <c r="N254" i="5"/>
  <c r="L253" i="5"/>
  <c r="J252" i="5"/>
  <c r="N250" i="5"/>
  <c r="L249" i="5"/>
  <c r="J248" i="5"/>
  <c r="N246" i="5"/>
  <c r="L245" i="5"/>
  <c r="J244" i="5"/>
  <c r="N242" i="5"/>
  <c r="L241" i="5"/>
  <c r="J240" i="5"/>
  <c r="N238" i="5"/>
  <c r="L237" i="5"/>
  <c r="J236" i="5"/>
  <c r="N234" i="5"/>
  <c r="L233" i="5"/>
  <c r="J232" i="5"/>
  <c r="N230" i="5"/>
  <c r="L229" i="5"/>
  <c r="J228" i="5"/>
  <c r="N226" i="5"/>
  <c r="L225" i="5"/>
  <c r="J224" i="5"/>
  <c r="N222" i="5"/>
  <c r="L221" i="5"/>
  <c r="J220" i="5"/>
  <c r="N218" i="5"/>
  <c r="L217" i="5"/>
  <c r="J216" i="5"/>
  <c r="N214" i="5"/>
  <c r="O280" i="5"/>
  <c r="M279" i="5"/>
  <c r="K278" i="5"/>
  <c r="O276" i="5"/>
  <c r="M275" i="5"/>
  <c r="K274" i="5"/>
  <c r="O272" i="5"/>
  <c r="M271" i="5"/>
  <c r="K270" i="5"/>
  <c r="O268" i="5"/>
  <c r="M267" i="5"/>
  <c r="K266" i="5"/>
  <c r="O264" i="5"/>
  <c r="M263" i="5"/>
  <c r="K262" i="5"/>
  <c r="O260" i="5"/>
  <c r="M259" i="5"/>
  <c r="K258" i="5"/>
  <c r="O256" i="5"/>
  <c r="M255" i="5"/>
  <c r="K254" i="5"/>
  <c r="O252" i="5"/>
  <c r="M251" i="5"/>
  <c r="K250" i="5"/>
  <c r="O248" i="5"/>
  <c r="M247" i="5"/>
  <c r="K246" i="5"/>
  <c r="O244" i="5"/>
  <c r="M243" i="5"/>
  <c r="K242" i="5"/>
  <c r="O240" i="5"/>
  <c r="M239" i="5"/>
  <c r="K238" i="5"/>
  <c r="O236" i="5"/>
  <c r="M235" i="5"/>
  <c r="K234" i="5"/>
  <c r="O232" i="5"/>
  <c r="M231" i="5"/>
  <c r="K230" i="5"/>
  <c r="O228" i="5"/>
  <c r="M227" i="5"/>
  <c r="K226" i="5"/>
  <c r="O224" i="5"/>
  <c r="M223" i="5"/>
  <c r="K222" i="5"/>
  <c r="O220" i="5"/>
  <c r="M219" i="5"/>
  <c r="K218" i="5"/>
  <c r="O216" i="5"/>
  <c r="M215" i="5"/>
  <c r="K214" i="5"/>
  <c r="O281" i="5"/>
  <c r="M280" i="5"/>
  <c r="K279" i="5"/>
  <c r="O277" i="5"/>
  <c r="M276" i="5"/>
  <c r="K275" i="5"/>
  <c r="O273" i="5"/>
  <c r="M272" i="5"/>
  <c r="K271" i="5"/>
  <c r="O269" i="5"/>
  <c r="M268" i="5"/>
  <c r="K267" i="5"/>
  <c r="O265" i="5"/>
  <c r="M264" i="5"/>
  <c r="K263" i="5"/>
  <c r="O261" i="5"/>
  <c r="M260" i="5"/>
  <c r="K259" i="5"/>
  <c r="O257" i="5"/>
  <c r="M256" i="5"/>
  <c r="K255" i="5"/>
  <c r="O253" i="5"/>
  <c r="M252" i="5"/>
  <c r="K251" i="5"/>
  <c r="O249" i="5"/>
  <c r="M248" i="5"/>
  <c r="K247" i="5"/>
  <c r="O245" i="5"/>
  <c r="M244" i="5"/>
  <c r="K243" i="5"/>
  <c r="O241" i="5"/>
  <c r="M240" i="5"/>
  <c r="K239" i="5"/>
  <c r="O237" i="5"/>
  <c r="M236" i="5"/>
  <c r="K235" i="5"/>
  <c r="O233" i="5"/>
  <c r="M232" i="5"/>
  <c r="K231" i="5"/>
  <c r="O229" i="5"/>
  <c r="M228" i="5"/>
  <c r="K227" i="5"/>
  <c r="O225" i="5"/>
  <c r="M224" i="5"/>
  <c r="K223" i="5"/>
  <c r="O221" i="5"/>
  <c r="M220" i="5"/>
  <c r="N281" i="5"/>
  <c r="L280" i="5"/>
  <c r="J279" i="5"/>
  <c r="N277" i="5"/>
  <c r="L276" i="5"/>
  <c r="J275" i="5"/>
  <c r="N273" i="5"/>
  <c r="L272" i="5"/>
  <c r="J271" i="5"/>
  <c r="N269" i="5"/>
  <c r="L268" i="5"/>
  <c r="J267" i="5"/>
  <c r="N265" i="5"/>
  <c r="L264" i="5"/>
  <c r="J263" i="5"/>
  <c r="N261" i="5"/>
  <c r="L260" i="5"/>
  <c r="J259" i="5"/>
  <c r="N257" i="5"/>
  <c r="L256" i="5"/>
  <c r="M281" i="5"/>
  <c r="K280" i="5"/>
  <c r="O278" i="5"/>
  <c r="M277" i="5"/>
  <c r="K276" i="5"/>
  <c r="O274" i="5"/>
  <c r="M273" i="5"/>
  <c r="K272" i="5"/>
  <c r="O270" i="5"/>
  <c r="M269" i="5"/>
  <c r="K268" i="5"/>
  <c r="O266" i="5"/>
  <c r="M265" i="5"/>
  <c r="K264" i="5"/>
  <c r="O262" i="5"/>
  <c r="M261" i="5"/>
  <c r="K260" i="5"/>
  <c r="O258" i="5"/>
  <c r="M257" i="5"/>
  <c r="K256" i="5"/>
  <c r="O254" i="5"/>
  <c r="M253" i="5"/>
  <c r="K252" i="5"/>
  <c r="O250" i="5"/>
  <c r="M249" i="5"/>
  <c r="K248" i="5"/>
  <c r="O246" i="5"/>
  <c r="N279" i="5"/>
  <c r="O275" i="5"/>
  <c r="N272" i="5"/>
  <c r="J269" i="5"/>
  <c r="K265" i="5"/>
  <c r="J262" i="5"/>
  <c r="L258" i="5"/>
  <c r="J255" i="5"/>
  <c r="L252" i="5"/>
  <c r="N249" i="5"/>
  <c r="J247" i="5"/>
  <c r="N244" i="5"/>
  <c r="M242" i="5"/>
  <c r="L240" i="5"/>
  <c r="L238" i="5"/>
  <c r="K236" i="5"/>
  <c r="J234" i="5"/>
  <c r="O231" i="5"/>
  <c r="N229" i="5"/>
  <c r="N227" i="5"/>
  <c r="M225" i="5"/>
  <c r="L223" i="5"/>
  <c r="K221" i="5"/>
  <c r="K219" i="5"/>
  <c r="M217" i="5"/>
  <c r="N215" i="5"/>
  <c r="O213" i="5"/>
  <c r="M212" i="5"/>
  <c r="K211" i="5"/>
  <c r="O209" i="5"/>
  <c r="M208" i="5"/>
  <c r="K207" i="5"/>
  <c r="O205" i="5"/>
  <c r="M204" i="5"/>
  <c r="K203" i="5"/>
  <c r="O201" i="5"/>
  <c r="M200" i="5"/>
  <c r="K199" i="5"/>
  <c r="O197" i="5"/>
  <c r="M196" i="5"/>
  <c r="K195" i="5"/>
  <c r="O193" i="5"/>
  <c r="M192" i="5"/>
  <c r="K191" i="5"/>
  <c r="O189" i="5"/>
  <c r="M188" i="5"/>
  <c r="K187" i="5"/>
  <c r="O185" i="5"/>
  <c r="M184" i="5"/>
  <c r="K183" i="5"/>
  <c r="O181" i="5"/>
  <c r="M180" i="5"/>
  <c r="K179" i="5"/>
  <c r="O177" i="5"/>
  <c r="M176" i="5"/>
  <c r="K175" i="5"/>
  <c r="O173" i="5"/>
  <c r="M172" i="5"/>
  <c r="K171" i="5"/>
  <c r="O169" i="5"/>
  <c r="M168" i="5"/>
  <c r="K167" i="5"/>
  <c r="O165" i="5"/>
  <c r="M164" i="5"/>
  <c r="K163" i="5"/>
  <c r="O161" i="5"/>
  <c r="M160" i="5"/>
  <c r="K159" i="5"/>
  <c r="O157" i="5"/>
  <c r="M156" i="5"/>
  <c r="M278" i="5"/>
  <c r="L275" i="5"/>
  <c r="N271" i="5"/>
  <c r="O267" i="5"/>
  <c r="N264" i="5"/>
  <c r="J261" i="5"/>
  <c r="K257" i="5"/>
  <c r="L254" i="5"/>
  <c r="N251" i="5"/>
  <c r="J249" i="5"/>
  <c r="L246" i="5"/>
  <c r="K244" i="5"/>
  <c r="J242" i="5"/>
  <c r="O239" i="5"/>
  <c r="N237" i="5"/>
  <c r="N235" i="5"/>
  <c r="M233" i="5"/>
  <c r="L231" i="5"/>
  <c r="K229" i="5"/>
  <c r="J227" i="5"/>
  <c r="J225" i="5"/>
  <c r="O222" i="5"/>
  <c r="N220" i="5"/>
  <c r="O218" i="5"/>
  <c r="J217" i="5"/>
  <c r="K215" i="5"/>
  <c r="M213" i="5"/>
  <c r="K212" i="5"/>
  <c r="O210" i="5"/>
  <c r="M209" i="5"/>
  <c r="K208" i="5"/>
  <c r="O206" i="5"/>
  <c r="M205" i="5"/>
  <c r="K204" i="5"/>
  <c r="O202" i="5"/>
  <c r="M201" i="5"/>
  <c r="K200" i="5"/>
  <c r="O198" i="5"/>
  <c r="M197" i="5"/>
  <c r="K196" i="5"/>
  <c r="O194" i="5"/>
  <c r="M193" i="5"/>
  <c r="K192" i="5"/>
  <c r="O190" i="5"/>
  <c r="M189" i="5"/>
  <c r="K188" i="5"/>
  <c r="O186" i="5"/>
  <c r="M185" i="5"/>
  <c r="K184" i="5"/>
  <c r="O182" i="5"/>
  <c r="M181" i="5"/>
  <c r="K180" i="5"/>
  <c r="O178" i="5"/>
  <c r="M177" i="5"/>
  <c r="K176" i="5"/>
  <c r="O174" i="5"/>
  <c r="M173" i="5"/>
  <c r="K172" i="5"/>
  <c r="O170" i="5"/>
  <c r="M169" i="5"/>
  <c r="K168" i="5"/>
  <c r="O166" i="5"/>
  <c r="M165" i="5"/>
  <c r="K164" i="5"/>
  <c r="O162" i="5"/>
  <c r="M161" i="5"/>
  <c r="K160" i="5"/>
  <c r="O158" i="5"/>
  <c r="M157" i="5"/>
  <c r="K156" i="5"/>
  <c r="O154" i="5"/>
  <c r="M153" i="5"/>
  <c r="K152" i="5"/>
  <c r="O150" i="5"/>
  <c r="M149" i="5"/>
  <c r="K148" i="5"/>
  <c r="O146" i="5"/>
  <c r="M145" i="5"/>
  <c r="K144" i="5"/>
  <c r="O142" i="5"/>
  <c r="L278" i="5"/>
  <c r="M274" i="5"/>
  <c r="L271" i="5"/>
  <c r="N267" i="5"/>
  <c r="O263" i="5"/>
  <c r="N260" i="5"/>
  <c r="J257" i="5"/>
  <c r="J254" i="5"/>
  <c r="L251" i="5"/>
  <c r="N248" i="5"/>
  <c r="J246" i="5"/>
  <c r="O243" i="5"/>
  <c r="N241" i="5"/>
  <c r="N239" i="5"/>
  <c r="M237" i="5"/>
  <c r="L235" i="5"/>
  <c r="K233" i="5"/>
  <c r="J231" i="5"/>
  <c r="J229" i="5"/>
  <c r="O226" i="5"/>
  <c r="N224" i="5"/>
  <c r="M222" i="5"/>
  <c r="L220" i="5"/>
  <c r="M218" i="5"/>
  <c r="N216" i="5"/>
  <c r="J215" i="5"/>
  <c r="K281" i="5"/>
  <c r="J278" i="5"/>
  <c r="L274" i="5"/>
  <c r="M270" i="5"/>
  <c r="L267" i="5"/>
  <c r="N263" i="5"/>
  <c r="O259" i="5"/>
  <c r="N256" i="5"/>
  <c r="N253" i="5"/>
  <c r="J251" i="5"/>
  <c r="L248" i="5"/>
  <c r="N245" i="5"/>
  <c r="N243" i="5"/>
  <c r="M241" i="5"/>
  <c r="L239" i="5"/>
  <c r="K237" i="5"/>
  <c r="J235" i="5"/>
  <c r="J233" i="5"/>
  <c r="O230" i="5"/>
  <c r="N228" i="5"/>
  <c r="M226" i="5"/>
  <c r="L224" i="5"/>
  <c r="L222" i="5"/>
  <c r="K220" i="5"/>
  <c r="L218" i="5"/>
  <c r="M216" i="5"/>
  <c r="O214" i="5"/>
  <c r="K213" i="5"/>
  <c r="O211" i="5"/>
  <c r="M210" i="5"/>
  <c r="K209" i="5"/>
  <c r="O207" i="5"/>
  <c r="M206" i="5"/>
  <c r="K205" i="5"/>
  <c r="O203" i="5"/>
  <c r="M202" i="5"/>
  <c r="K201" i="5"/>
  <c r="O199" i="5"/>
  <c r="M198" i="5"/>
  <c r="J281" i="5"/>
  <c r="J274" i="5"/>
  <c r="M266" i="5"/>
  <c r="N259" i="5"/>
  <c r="K253" i="5"/>
  <c r="O247" i="5"/>
  <c r="L243" i="5"/>
  <c r="J239" i="5"/>
  <c r="O234" i="5"/>
  <c r="M230" i="5"/>
  <c r="L226" i="5"/>
  <c r="J222" i="5"/>
  <c r="J218" i="5"/>
  <c r="M214" i="5"/>
  <c r="L212" i="5"/>
  <c r="K210" i="5"/>
  <c r="J208" i="5"/>
  <c r="J206" i="5"/>
  <c r="N203" i="5"/>
  <c r="N201" i="5"/>
  <c r="M199" i="5"/>
  <c r="L197" i="5"/>
  <c r="N195" i="5"/>
  <c r="J194" i="5"/>
  <c r="J192" i="5"/>
  <c r="L190" i="5"/>
  <c r="N188" i="5"/>
  <c r="N186" i="5"/>
  <c r="J185" i="5"/>
  <c r="L183" i="5"/>
  <c r="L181" i="5"/>
  <c r="N179" i="5"/>
  <c r="J178" i="5"/>
  <c r="J176" i="5"/>
  <c r="L174" i="5"/>
  <c r="N172" i="5"/>
  <c r="N170" i="5"/>
  <c r="J169" i="5"/>
  <c r="L167" i="5"/>
  <c r="L165" i="5"/>
  <c r="N163" i="5"/>
  <c r="J162" i="5"/>
  <c r="J160" i="5"/>
  <c r="L158" i="5"/>
  <c r="N156" i="5"/>
  <c r="J155" i="5"/>
  <c r="L153" i="5"/>
  <c r="O151" i="5"/>
  <c r="L150" i="5"/>
  <c r="O148" i="5"/>
  <c r="L147" i="5"/>
  <c r="O145" i="5"/>
  <c r="L144" i="5"/>
  <c r="N142" i="5"/>
  <c r="L141" i="5"/>
  <c r="J140" i="5"/>
  <c r="N138" i="5"/>
  <c r="L137" i="5"/>
  <c r="J136" i="5"/>
  <c r="N134" i="5"/>
  <c r="L133" i="5"/>
  <c r="J132" i="5"/>
  <c r="N130" i="5"/>
  <c r="L129" i="5"/>
  <c r="J128" i="5"/>
  <c r="N126" i="5"/>
  <c r="L125" i="5"/>
  <c r="J124" i="5"/>
  <c r="N122" i="5"/>
  <c r="L121" i="5"/>
  <c r="J120" i="5"/>
  <c r="N118" i="5"/>
  <c r="L117" i="5"/>
  <c r="J116" i="5"/>
  <c r="N114" i="5"/>
  <c r="L113" i="5"/>
  <c r="J112" i="5"/>
  <c r="N110" i="5"/>
  <c r="L109" i="5"/>
  <c r="J108" i="5"/>
  <c r="N106" i="5"/>
  <c r="L105" i="5"/>
  <c r="J104" i="5"/>
  <c r="N102" i="5"/>
  <c r="L101" i="5"/>
  <c r="J100" i="5"/>
  <c r="N98" i="5"/>
  <c r="L97" i="5"/>
  <c r="J96" i="5"/>
  <c r="N94" i="5"/>
  <c r="L279" i="5"/>
  <c r="O271" i="5"/>
  <c r="J265" i="5"/>
  <c r="J258" i="5"/>
  <c r="O251" i="5"/>
  <c r="M246" i="5"/>
  <c r="L242" i="5"/>
  <c r="J238" i="5"/>
  <c r="N233" i="5"/>
  <c r="M229" i="5"/>
  <c r="K225" i="5"/>
  <c r="J221" i="5"/>
  <c r="K217" i="5"/>
  <c r="N213" i="5"/>
  <c r="M211" i="5"/>
  <c r="L209" i="5"/>
  <c r="L207" i="5"/>
  <c r="J205" i="5"/>
  <c r="J203" i="5"/>
  <c r="O200" i="5"/>
  <c r="N198" i="5"/>
  <c r="O196" i="5"/>
  <c r="J195" i="5"/>
  <c r="K193" i="5"/>
  <c r="M191" i="5"/>
  <c r="N189" i="5"/>
  <c r="O187" i="5"/>
  <c r="K186" i="5"/>
  <c r="L184" i="5"/>
  <c r="M182" i="5"/>
  <c r="O180" i="5"/>
  <c r="J179" i="5"/>
  <c r="K177" i="5"/>
  <c r="M175" i="5"/>
  <c r="N173" i="5"/>
  <c r="O171" i="5"/>
  <c r="K170" i="5"/>
  <c r="L168" i="5"/>
  <c r="M166" i="5"/>
  <c r="O164" i="5"/>
  <c r="J163" i="5"/>
  <c r="K161" i="5"/>
  <c r="M159" i="5"/>
  <c r="N157" i="5"/>
  <c r="O155" i="5"/>
  <c r="L154" i="5"/>
  <c r="O152" i="5"/>
  <c r="L151" i="5"/>
  <c r="O149" i="5"/>
  <c r="L148" i="5"/>
  <c r="N146" i="5"/>
  <c r="K145" i="5"/>
  <c r="N143" i="5"/>
  <c r="K142" i="5"/>
  <c r="O140" i="5"/>
  <c r="M139" i="5"/>
  <c r="K138" i="5"/>
  <c r="O136" i="5"/>
  <c r="M135" i="5"/>
  <c r="K134" i="5"/>
  <c r="O132" i="5"/>
  <c r="M131" i="5"/>
  <c r="K130" i="5"/>
  <c r="O128" i="5"/>
  <c r="M127" i="5"/>
  <c r="K126" i="5"/>
  <c r="O124" i="5"/>
  <c r="M123" i="5"/>
  <c r="K122" i="5"/>
  <c r="O120" i="5"/>
  <c r="M119" i="5"/>
  <c r="K118" i="5"/>
  <c r="O116" i="5"/>
  <c r="M115" i="5"/>
  <c r="K114" i="5"/>
  <c r="O112" i="5"/>
  <c r="M111" i="5"/>
  <c r="K110" i="5"/>
  <c r="O108" i="5"/>
  <c r="M107" i="5"/>
  <c r="K106" i="5"/>
  <c r="O104" i="5"/>
  <c r="M103" i="5"/>
  <c r="K102" i="5"/>
  <c r="J277" i="5"/>
  <c r="J270" i="5"/>
  <c r="M262" i="5"/>
  <c r="N255" i="5"/>
  <c r="L250" i="5"/>
  <c r="K245" i="5"/>
  <c r="J241" i="5"/>
  <c r="N236" i="5"/>
  <c r="L232" i="5"/>
  <c r="K228" i="5"/>
  <c r="O223" i="5"/>
  <c r="N219" i="5"/>
  <c r="K216" i="5"/>
  <c r="J213" i="5"/>
  <c r="J211" i="5"/>
  <c r="O208" i="5"/>
  <c r="N206" i="5"/>
  <c r="N204" i="5"/>
  <c r="L202" i="5"/>
  <c r="L200" i="5"/>
  <c r="K198" i="5"/>
  <c r="L196" i="5"/>
  <c r="M194" i="5"/>
  <c r="O192" i="5"/>
  <c r="J191" i="5"/>
  <c r="K189" i="5"/>
  <c r="M187" i="5"/>
  <c r="N185" i="5"/>
  <c r="O183" i="5"/>
  <c r="K182" i="5"/>
  <c r="L180" i="5"/>
  <c r="M178" i="5"/>
  <c r="O176" i="5"/>
  <c r="J175" i="5"/>
  <c r="K173" i="5"/>
  <c r="M171" i="5"/>
  <c r="N169" i="5"/>
  <c r="O167" i="5"/>
  <c r="K166" i="5"/>
  <c r="L164" i="5"/>
  <c r="M162" i="5"/>
  <c r="O160" i="5"/>
  <c r="J159" i="5"/>
  <c r="K157" i="5"/>
  <c r="M155" i="5"/>
  <c r="J154" i="5"/>
  <c r="M152" i="5"/>
  <c r="J151" i="5"/>
  <c r="L149" i="5"/>
  <c r="O147" i="5"/>
  <c r="L146" i="5"/>
  <c r="O144" i="5"/>
  <c r="L143" i="5"/>
  <c r="O141" i="5"/>
  <c r="M140" i="5"/>
  <c r="K139" i="5"/>
  <c r="O137" i="5"/>
  <c r="M136" i="5"/>
  <c r="K135" i="5"/>
  <c r="O133" i="5"/>
  <c r="M132" i="5"/>
  <c r="K131" i="5"/>
  <c r="O129" i="5"/>
  <c r="M128" i="5"/>
  <c r="K127" i="5"/>
  <c r="O125" i="5"/>
  <c r="M124" i="5"/>
  <c r="K123" i="5"/>
  <c r="O121" i="5"/>
  <c r="M120" i="5"/>
  <c r="K119" i="5"/>
  <c r="O117" i="5"/>
  <c r="M116" i="5"/>
  <c r="N276" i="5"/>
  <c r="K269" i="5"/>
  <c r="L262" i="5"/>
  <c r="L255" i="5"/>
  <c r="J250" i="5"/>
  <c r="J245" i="5"/>
  <c r="N240" i="5"/>
  <c r="L236" i="5"/>
  <c r="K232" i="5"/>
  <c r="O227" i="5"/>
  <c r="N223" i="5"/>
  <c r="L219" i="5"/>
  <c r="O215" i="5"/>
  <c r="N275" i="5"/>
  <c r="N268" i="5"/>
  <c r="K261" i="5"/>
  <c r="M254" i="5"/>
  <c r="K249" i="5"/>
  <c r="L244" i="5"/>
  <c r="K240" i="5"/>
  <c r="O235" i="5"/>
  <c r="N231" i="5"/>
  <c r="L227" i="5"/>
  <c r="J223" i="5"/>
  <c r="J219" i="5"/>
  <c r="L215" i="5"/>
  <c r="N212" i="5"/>
  <c r="L210" i="5"/>
  <c r="L208" i="5"/>
  <c r="K206" i="5"/>
  <c r="J204" i="5"/>
  <c r="J202" i="5"/>
  <c r="N199" i="5"/>
  <c r="N197" i="5"/>
  <c r="O195" i="5"/>
  <c r="K194" i="5"/>
  <c r="L192" i="5"/>
  <c r="M190" i="5"/>
  <c r="O188" i="5"/>
  <c r="J187" i="5"/>
  <c r="K185" i="5"/>
  <c r="M183" i="5"/>
  <c r="N181" i="5"/>
  <c r="O179" i="5"/>
  <c r="K178" i="5"/>
  <c r="L176" i="5"/>
  <c r="M174" i="5"/>
  <c r="O172" i="5"/>
  <c r="J171" i="5"/>
  <c r="K169" i="5"/>
  <c r="M167" i="5"/>
  <c r="N165" i="5"/>
  <c r="O163" i="5"/>
  <c r="K162" i="5"/>
  <c r="L160" i="5"/>
  <c r="M158" i="5"/>
  <c r="O156" i="5"/>
  <c r="K155" i="5"/>
  <c r="N153" i="5"/>
  <c r="J152" i="5"/>
  <c r="M150" i="5"/>
  <c r="J149" i="5"/>
  <c r="M147" i="5"/>
  <c r="J146" i="5"/>
  <c r="M144" i="5"/>
  <c r="J143" i="5"/>
  <c r="M141" i="5"/>
  <c r="K140" i="5"/>
  <c r="O138" i="5"/>
  <c r="M137" i="5"/>
  <c r="K136" i="5"/>
  <c r="O134" i="5"/>
  <c r="M133" i="5"/>
  <c r="K132" i="5"/>
  <c r="O130" i="5"/>
  <c r="M129" i="5"/>
  <c r="K43" i="5"/>
  <c r="M44" i="5"/>
  <c r="O45" i="5"/>
  <c r="K47" i="5"/>
  <c r="M48" i="5"/>
  <c r="O49" i="5"/>
  <c r="K51" i="5"/>
  <c r="M52" i="5"/>
  <c r="O53" i="5"/>
  <c r="K55" i="5"/>
  <c r="M56" i="5"/>
  <c r="O57" i="5"/>
  <c r="K59" i="5"/>
  <c r="M60" i="5"/>
  <c r="O61" i="5"/>
  <c r="K63" i="5"/>
  <c r="M64" i="5"/>
  <c r="O65" i="5"/>
  <c r="K67" i="5"/>
  <c r="M68" i="5"/>
  <c r="O69" i="5"/>
  <c r="K71" i="5"/>
  <c r="M72" i="5"/>
  <c r="O73" i="5"/>
  <c r="K75" i="5"/>
  <c r="M76" i="5"/>
  <c r="O77" i="5"/>
  <c r="K79" i="5"/>
  <c r="M80" i="5"/>
  <c r="O81" i="5"/>
  <c r="K83" i="5"/>
  <c r="M84" i="5"/>
  <c r="O85" i="5"/>
  <c r="K87" i="5"/>
  <c r="M88" i="5"/>
  <c r="O89" i="5"/>
  <c r="K91" i="5"/>
  <c r="M92" i="5"/>
  <c r="O93" i="5"/>
  <c r="L95" i="5"/>
  <c r="O96" i="5"/>
  <c r="L98" i="5"/>
  <c r="O99" i="5"/>
  <c r="M101" i="5"/>
  <c r="K103" i="5"/>
  <c r="J105" i="5"/>
  <c r="O106" i="5"/>
  <c r="M108" i="5"/>
  <c r="L110" i="5"/>
  <c r="K112" i="5"/>
  <c r="O113" i="5"/>
  <c r="N115" i="5"/>
  <c r="N117" i="5"/>
  <c r="O119" i="5"/>
  <c r="J122" i="5"/>
  <c r="K124" i="5"/>
  <c r="L126" i="5"/>
  <c r="L128" i="5"/>
  <c r="J131" i="5"/>
  <c r="N133" i="5"/>
  <c r="L136" i="5"/>
  <c r="J139" i="5"/>
  <c r="N141" i="5"/>
  <c r="N144" i="5"/>
  <c r="N147" i="5"/>
  <c r="N150" i="5"/>
  <c r="O153" i="5"/>
  <c r="J157" i="5"/>
  <c r="N160" i="5"/>
  <c r="J164" i="5"/>
  <c r="N167" i="5"/>
  <c r="L171" i="5"/>
  <c r="N174" i="5"/>
  <c r="L178" i="5"/>
  <c r="J182" i="5"/>
  <c r="L185" i="5"/>
  <c r="J189" i="5"/>
  <c r="N192" i="5"/>
  <c r="J196" i="5"/>
  <c r="J200" i="5"/>
  <c r="L204" i="5"/>
  <c r="N208" i="5"/>
  <c r="O212" i="5"/>
  <c r="M221" i="5"/>
  <c r="N232" i="5"/>
  <c r="J243" i="5"/>
  <c r="M258" i="5"/>
  <c r="K277" i="5"/>
  <c r="J90" i="5"/>
  <c r="L91" i="5"/>
  <c r="N92" i="5"/>
  <c r="J94" i="5"/>
  <c r="M95" i="5"/>
  <c r="J97" i="5"/>
  <c r="M98" i="5"/>
  <c r="K100" i="5"/>
  <c r="N101" i="5"/>
  <c r="L103" i="5"/>
  <c r="K105" i="5"/>
  <c r="J107" i="5"/>
  <c r="N108" i="5"/>
  <c r="M110" i="5"/>
  <c r="L112" i="5"/>
  <c r="J114" i="5"/>
  <c r="O115" i="5"/>
  <c r="J118" i="5"/>
  <c r="K120" i="5"/>
  <c r="L122" i="5"/>
  <c r="L124" i="5"/>
  <c r="M126" i="5"/>
  <c r="N128" i="5"/>
  <c r="L131" i="5"/>
  <c r="J134" i="5"/>
  <c r="N136" i="5"/>
  <c r="L139" i="5"/>
  <c r="J142" i="5"/>
  <c r="J145" i="5"/>
  <c r="J148" i="5"/>
  <c r="K151" i="5"/>
  <c r="K154" i="5"/>
  <c r="L157" i="5"/>
  <c r="J161" i="5"/>
  <c r="N164" i="5"/>
  <c r="J168" i="5"/>
  <c r="N171" i="5"/>
  <c r="L175" i="5"/>
  <c r="N178" i="5"/>
  <c r="L182" i="5"/>
  <c r="J186" i="5"/>
  <c r="L189" i="5"/>
  <c r="J193" i="5"/>
  <c r="N196" i="5"/>
  <c r="N200" i="5"/>
  <c r="O204" i="5"/>
  <c r="J209" i="5"/>
  <c r="L213" i="5"/>
  <c r="N221" i="5"/>
  <c r="L234" i="5"/>
  <c r="M245" i="5"/>
  <c r="L259" i="5"/>
  <c r="O279" i="5"/>
  <c r="O110" i="5"/>
  <c r="M112" i="5"/>
  <c r="L114" i="5"/>
  <c r="K116" i="5"/>
  <c r="L118" i="5"/>
  <c r="L120" i="5"/>
  <c r="M122" i="5"/>
  <c r="N124" i="5"/>
  <c r="O126" i="5"/>
  <c r="J129" i="5"/>
  <c r="N131" i="5"/>
  <c r="L134" i="5"/>
  <c r="J137" i="5"/>
  <c r="N139" i="5"/>
  <c r="L142" i="5"/>
  <c r="L145" i="5"/>
  <c r="M148" i="5"/>
  <c r="M151" i="5"/>
  <c r="M154" i="5"/>
  <c r="J158" i="5"/>
  <c r="L161" i="5"/>
  <c r="J165" i="5"/>
  <c r="N168" i="5"/>
  <c r="J172" i="5"/>
  <c r="N175" i="5"/>
  <c r="L179" i="5"/>
  <c r="N182" i="5"/>
  <c r="L186" i="5"/>
  <c r="J190" i="5"/>
  <c r="L193" i="5"/>
  <c r="J197" i="5"/>
  <c r="J201" i="5"/>
  <c r="L205" i="5"/>
  <c r="N209" i="5"/>
  <c r="J214" i="5"/>
  <c r="K224" i="5"/>
  <c r="M234" i="5"/>
  <c r="L247" i="5"/>
  <c r="L263" i="5"/>
  <c r="N280" i="5"/>
  <c r="N39" i="5"/>
  <c r="J41" i="5"/>
  <c r="L42" i="5"/>
  <c r="N43" i="5"/>
  <c r="J45" i="5"/>
  <c r="L46" i="5"/>
  <c r="N47" i="5"/>
  <c r="J49" i="5"/>
  <c r="L50" i="5"/>
  <c r="N51" i="5"/>
  <c r="J53" i="5"/>
  <c r="L54" i="5"/>
  <c r="N55" i="5"/>
  <c r="J57" i="5"/>
  <c r="L58" i="5"/>
  <c r="N59" i="5"/>
  <c r="J61" i="5"/>
  <c r="L62" i="5"/>
  <c r="N63" i="5"/>
  <c r="J65" i="5"/>
  <c r="L66" i="5"/>
  <c r="N67" i="5"/>
  <c r="J69" i="5"/>
  <c r="L70" i="5"/>
  <c r="N71" i="5"/>
  <c r="J73" i="5"/>
  <c r="L74" i="5"/>
  <c r="N75" i="5"/>
  <c r="J77" i="5"/>
  <c r="L78" i="5"/>
  <c r="N79" i="5"/>
  <c r="J81" i="5"/>
  <c r="L82" i="5"/>
  <c r="N83" i="5"/>
  <c r="J85" i="5"/>
  <c r="L86" i="5"/>
  <c r="N87" i="5"/>
  <c r="J89" i="5"/>
  <c r="L90" i="5"/>
  <c r="N91" i="5"/>
  <c r="J93" i="5"/>
  <c r="L94" i="5"/>
  <c r="O95" i="5"/>
  <c r="M97" i="5"/>
  <c r="J99" i="5"/>
  <c r="M100" i="5"/>
  <c r="J102" i="5"/>
  <c r="O103" i="5"/>
  <c r="N105" i="5"/>
  <c r="L107" i="5"/>
  <c r="K109" i="5"/>
  <c r="J111" i="5"/>
  <c r="M114" i="5"/>
  <c r="L116" i="5"/>
  <c r="M118" i="5"/>
  <c r="N120" i="5"/>
  <c r="O122" i="5"/>
  <c r="J125" i="5"/>
  <c r="J127" i="5"/>
  <c r="K129" i="5"/>
  <c r="M134" i="5"/>
  <c r="K137" i="5"/>
  <c r="O139" i="5"/>
  <c r="M142" i="5"/>
  <c r="N145" i="5"/>
  <c r="N148" i="5"/>
  <c r="N151" i="5"/>
  <c r="N154" i="5"/>
  <c r="K158" i="5"/>
  <c r="N161" i="5"/>
  <c r="K165" i="5"/>
  <c r="O168" i="5"/>
  <c r="L172" i="5"/>
  <c r="O175" i="5"/>
  <c r="M179" i="5"/>
  <c r="J183" i="5"/>
  <c r="M186" i="5"/>
  <c r="K190" i="5"/>
  <c r="N193" i="5"/>
  <c r="K197" i="5"/>
  <c r="L201" i="5"/>
  <c r="N205" i="5"/>
  <c r="J210" i="5"/>
  <c r="L214" i="5"/>
  <c r="N225" i="5"/>
  <c r="J237" i="5"/>
  <c r="N247" i="5"/>
  <c r="J266" i="5"/>
  <c r="G748" i="1" l="1"/>
  <c r="D736" i="1"/>
  <c r="G739" i="1"/>
  <c r="G741" i="1"/>
  <c r="G745" i="1"/>
  <c r="G736" i="1"/>
  <c r="C746" i="1"/>
  <c r="P4" i="1"/>
  <c r="G743" i="1"/>
  <c r="O2" i="5"/>
  <c r="D749" i="1" l="1"/>
  <c r="D754" i="1"/>
  <c r="D750" i="1"/>
  <c r="D747" i="1"/>
  <c r="D746" i="1"/>
  <c r="P3" i="1" l="1"/>
  <c r="Q542" i="1" l="1"/>
  <c r="Q385" i="1"/>
  <c r="Q504" i="1"/>
  <c r="Q234" i="1"/>
  <c r="Q75" i="1"/>
  <c r="Q483" i="1"/>
  <c r="Q630" i="1"/>
  <c r="Q680" i="1"/>
  <c r="P5" i="1"/>
  <c r="Q732" i="1"/>
  <c r="Q35" i="1"/>
  <c r="Q154" i="1"/>
  <c r="Q304" i="1"/>
  <c r="L734" i="1"/>
</calcChain>
</file>

<file path=xl/sharedStrings.xml><?xml version="1.0" encoding="utf-8"?>
<sst xmlns="http://schemas.openxmlformats.org/spreadsheetml/2006/main" count="127" uniqueCount="95">
  <si>
    <t>NÚM. FACTURA</t>
  </si>
  <si>
    <t xml:space="preserve">CONCEPTE DE DESPESA </t>
  </si>
  <si>
    <t>DATA D'EMISSIÓ</t>
  </si>
  <si>
    <t>CREDITOR</t>
  </si>
  <si>
    <t>2. PERSONAL ARTÍSTIC</t>
  </si>
  <si>
    <t>3. EQUIP TÈCNIC</t>
  </si>
  <si>
    <t>4. ESCENOGRAFIA</t>
  </si>
  <si>
    <t>5. ESTUDIS RODATGE/SONORITZACIÓ I DIVERSOS PRODUCCIÓ</t>
  </si>
  <si>
    <t>6. MAQUINÀRIA, RODATGE I TRANSPORTS</t>
  </si>
  <si>
    <t>7. VIATGES, HOTELS I ÀPATS</t>
  </si>
  <si>
    <t>11. DESPESES GENERALS</t>
  </si>
  <si>
    <t>12. DESPESES D'EXPLOTACIÓ, COMERCIAL I FINANCERS</t>
  </si>
  <si>
    <t>NIF/CIF</t>
  </si>
  <si>
    <t xml:space="preserve">Total Capítol 1. = </t>
  </si>
  <si>
    <t xml:space="preserve">Total Capítol 2. = </t>
  </si>
  <si>
    <t xml:space="preserve">Total Capítol 3. = </t>
  </si>
  <si>
    <t xml:space="preserve">Total Capítol 4. = </t>
  </si>
  <si>
    <t xml:space="preserve">Total Capítol 5. = </t>
  </si>
  <si>
    <t xml:space="preserve">Total Capítol 6. = </t>
  </si>
  <si>
    <t xml:space="preserve">Total Capítol 7. = </t>
  </si>
  <si>
    <t xml:space="preserve">Total Capítol 8. = </t>
  </si>
  <si>
    <t xml:space="preserve">Total Capítol 9. = </t>
  </si>
  <si>
    <t xml:space="preserve">Total Capítol 10. = </t>
  </si>
  <si>
    <t xml:space="preserve">Total Capítol 11. = </t>
  </si>
  <si>
    <t xml:space="preserve">Total Capítol 12. = </t>
  </si>
  <si>
    <t xml:space="preserve">TOTAL DESPESES </t>
  </si>
  <si>
    <t>SÍ</t>
  </si>
  <si>
    <t>NO</t>
  </si>
  <si>
    <t>9. LABORATORI (ETALONATGE, TÍTOLS DE CRÈDIT...)</t>
  </si>
  <si>
    <t>10. ASSEGURANCES (SS, ALTRES ASSEGURANCES CONTRACTADES)</t>
  </si>
  <si>
    <t>8. MATERIAL SUPORT RODATGE (DCP, ALTRES)</t>
  </si>
  <si>
    <t>10. ASSEGURANCES (SS, ALTRES DESPES CONTRACTADES)</t>
  </si>
  <si>
    <t xml:space="preserve">1. GUIÓ I MÚSICA </t>
  </si>
  <si>
    <t>COST</t>
  </si>
  <si>
    <t>RESUM</t>
  </si>
  <si>
    <t>DESP. CATALUNYA
(SÍ/NO)</t>
  </si>
  <si>
    <t>IMPORT</t>
  </si>
  <si>
    <t>MOSTREIG 25%</t>
  </si>
  <si>
    <t>25% COST TOTAL</t>
  </si>
  <si>
    <t>Suma fins a 25%</t>
  </si>
  <si>
    <t>Pendent fins a 25%</t>
  </si>
  <si>
    <t>IMPORT DESPESA A CATALUNYA</t>
  </si>
  <si>
    <t>DATA INICI RODATGE</t>
  </si>
  <si>
    <t>DATA FI RODATGE</t>
  </si>
  <si>
    <t>FACTURA OK</t>
  </si>
  <si>
    <t>PAGAMENT OK</t>
  </si>
  <si>
    <t>COMENTARIS</t>
  </si>
  <si>
    <t>FACTURES DEMANADES
X</t>
  </si>
  <si>
    <t>TÍTOL:</t>
  </si>
  <si>
    <t>PRODUCTORA SOL·LICITANT:</t>
  </si>
  <si>
    <t>NÚMERO D'EXPEDIENT:</t>
  </si>
  <si>
    <t>DATA  INICI RODATGE</t>
  </si>
  <si>
    <t>* No tocar. Info per caselles de la relació amb desplegable</t>
  </si>
  <si>
    <t>IMPORT TOTAL MOSTREIG</t>
  </si>
  <si>
    <t>MOSTREIG</t>
  </si>
  <si>
    <t>sense IVA</t>
  </si>
  <si>
    <t>IMPORT BRUT
(sense IVA)</t>
  </si>
  <si>
    <t>DATA PAGAMENT O VENCIMENT</t>
  </si>
  <si>
    <t>FORMA DE PAGAMENT</t>
  </si>
  <si>
    <t>EFECTIU</t>
  </si>
  <si>
    <t>COST AMB LÍMITS</t>
  </si>
  <si>
    <t xml:space="preserve">7. VIATGES, HOTELS I ÀPATS </t>
  </si>
  <si>
    <t xml:space="preserve">PUBLICITAT I PROMOCIÓ </t>
  </si>
  <si>
    <t>PUBLICITAT I PROMOCIÓ</t>
  </si>
  <si>
    <t>PRODUCCIÓ EXECUTIVA</t>
  </si>
  <si>
    <t>COST DE REALITZACIÓ</t>
  </si>
  <si>
    <t>COST TOTAL DEL PROJECTE</t>
  </si>
  <si>
    <t>POBLACIÓ
del domicili fiscal</t>
  </si>
  <si>
    <t>RELACIÓ CLASSIFICADA I DETALLADA DE LES DESPESES DEL PROJECTE</t>
  </si>
  <si>
    <t>DOBLATGE</t>
  </si>
  <si>
    <t>* Sense productor executiu</t>
  </si>
  <si>
    <t>* Sense doblatge</t>
  </si>
  <si>
    <t>* Sense sala de doblatge</t>
  </si>
  <si>
    <t>SALA DE DOBLATGE</t>
  </si>
  <si>
    <t>* Sense subtítols</t>
  </si>
  <si>
    <t>SUBTÍTOLS</t>
  </si>
  <si>
    <t>Límit màxim: 5% del cost de realització</t>
  </si>
  <si>
    <t xml:space="preserve">DESPESES GENERALS / CAP 11 </t>
  </si>
  <si>
    <t xml:space="preserve">PRODUCTOR EXECUTIU </t>
  </si>
  <si>
    <t>Límit màxim: 40% del cost de realització</t>
  </si>
  <si>
    <t>Límit màxim: 20% del cost de realització</t>
  </si>
  <si>
    <t>INTERESSOS PASSIUS I DESPESES DE NEGOCIACIÓ</t>
  </si>
  <si>
    <t>CÒPIES</t>
  </si>
  <si>
    <t>INFORME ECONÒMIC / AUDITORIA</t>
  </si>
  <si>
    <t>*A qualsevol idioma de l'Estat Espanyol</t>
  </si>
  <si>
    <t>AUDITORIA</t>
  </si>
  <si>
    <t>INVERSIÓ A
CATALUNYA</t>
  </si>
  <si>
    <t>TARGETA DE CRÈDIT / DÈBIT</t>
  </si>
  <si>
    <t>TRANSFERÈNCIA / DOMICILIACIÓ</t>
  </si>
  <si>
    <t>NIF</t>
  </si>
  <si>
    <t>NOM CREDITOR / PROVEÏDOR</t>
  </si>
  <si>
    <t>DOBLATGE I SUBTITULAT</t>
  </si>
  <si>
    <t>APORTACIÓ EN ESPÈCIE</t>
  </si>
  <si>
    <t>SUBVENCIONS PER A LA PRODUCCIÓ DE DOCUMENTALS DESTINATS A SER EMESOS PER TELEVISIÓ 2025</t>
  </si>
  <si>
    <t>Límit màxim: 7% del cost de realització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</si>
</sst>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dd/mm/yy;@"/>
    <numFmt numFmtId="165" formatCode="#,##0.00\ _€"/>
  </numFmts>
  <fonts count="2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u/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indexed="17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sz val="10"/>
      <name val="Arial"/>
      <family val="2"/>
    </font>
    <font>
      <b/>
      <sz val="18"/>
      <color theme="0"/>
      <name val="Calibri"/>
      <family val="2"/>
      <scheme val="minor"/>
    </font>
    <font>
      <b/>
      <sz val="11"/>
      <color rgb="FF009999"/>
      <name val="Calibri"/>
      <family val="2"/>
      <scheme val="minor"/>
    </font>
    <font>
      <b/>
      <sz val="10"/>
      <color rgb="FF009999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8"/>
      <name val="Arial"/>
      <family val="2"/>
    </font>
    <font>
      <b/>
      <sz val="10"/>
      <name val="Arial"/>
      <family val="2"/>
    </font>
    <font>
      <b/>
      <sz val="10"/>
      <name val="Calibri"/>
      <family val="2"/>
    </font>
    <font>
      <b/>
      <sz val="18"/>
      <name val="Calibri"/>
      <family val="2"/>
      <scheme val="minor"/>
    </font>
    <font>
      <sz val="14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168">
    <xf numFmtId="0" fontId="0" fillId="0" borderId="0" xfId="0"/>
    <xf numFmtId="0" fontId="10" fillId="0" borderId="0" xfId="0" applyFont="1" applyBorder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" fillId="0" borderId="0" xfId="0" applyFont="1"/>
    <xf numFmtId="0" fontId="3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right" vertical="center"/>
    </xf>
    <xf numFmtId="0" fontId="9" fillId="7" borderId="13" xfId="0" applyFont="1" applyFill="1" applyBorder="1" applyAlignment="1" applyProtection="1">
      <alignment horizontal="center" vertical="center" wrapText="1"/>
    </xf>
    <xf numFmtId="0" fontId="9" fillId="7" borderId="14" xfId="0" applyFont="1" applyFill="1" applyBorder="1" applyAlignment="1" applyProtection="1">
      <alignment horizontal="center" vertical="center" wrapText="1"/>
    </xf>
    <xf numFmtId="9" fontId="5" fillId="0" borderId="10" xfId="0" applyNumberFormat="1" applyFont="1" applyBorder="1" applyAlignment="1" applyProtection="1">
      <alignment horizontal="right" vertical="center"/>
    </xf>
    <xf numFmtId="0" fontId="5" fillId="0" borderId="13" xfId="0" applyFont="1" applyBorder="1" applyAlignment="1" applyProtection="1">
      <alignment horizontal="right" vertical="center"/>
    </xf>
    <xf numFmtId="0" fontId="20" fillId="0" borderId="0" xfId="0" applyFont="1" applyAlignment="1" applyProtection="1">
      <alignment horizontal="center" vertical="center"/>
    </xf>
    <xf numFmtId="164" fontId="6" fillId="0" borderId="1" xfId="0" applyNumberFormat="1" applyFont="1" applyBorder="1" applyAlignment="1" applyProtection="1">
      <alignment horizontal="center" vertical="center"/>
    </xf>
    <xf numFmtId="164" fontId="6" fillId="0" borderId="3" xfId="0" applyNumberFormat="1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164" fontId="13" fillId="0" borderId="0" xfId="0" applyNumberFormat="1" applyFont="1" applyAlignment="1" applyProtection="1">
      <alignment horizontal="center" vertical="center"/>
    </xf>
    <xf numFmtId="4" fontId="6" fillId="0" borderId="1" xfId="0" applyNumberFormat="1" applyFont="1" applyBorder="1" applyAlignment="1" applyProtection="1">
      <alignment horizontal="center" vertical="center"/>
    </xf>
    <xf numFmtId="4" fontId="6" fillId="0" borderId="3" xfId="0" applyNumberFormat="1" applyFont="1" applyBorder="1" applyAlignment="1" applyProtection="1">
      <alignment horizontal="center" vertical="center"/>
    </xf>
    <xf numFmtId="9" fontId="13" fillId="0" borderId="18" xfId="2" applyFont="1" applyBorder="1" applyAlignment="1" applyProtection="1">
      <alignment vertical="center"/>
    </xf>
    <xf numFmtId="4" fontId="1" fillId="0" borderId="0" xfId="0" applyNumberFormat="1" applyFont="1"/>
    <xf numFmtId="164" fontId="0" fillId="0" borderId="8" xfId="0" applyNumberFormat="1" applyBorder="1"/>
    <xf numFmtId="0" fontId="0" fillId="0" borderId="0" xfId="0" applyAlignment="1">
      <alignment horizontal="center"/>
    </xf>
    <xf numFmtId="0" fontId="9" fillId="0" borderId="8" xfId="0" applyFont="1" applyBorder="1" applyAlignment="1" applyProtection="1">
      <alignment horizontal="center" vertical="center" wrapText="1"/>
    </xf>
    <xf numFmtId="165" fontId="5" fillId="0" borderId="14" xfId="0" applyNumberFormat="1" applyFont="1" applyBorder="1" applyAlignment="1" applyProtection="1">
      <alignment horizontal="center" vertical="center"/>
    </xf>
    <xf numFmtId="165" fontId="22" fillId="0" borderId="14" xfId="0" applyNumberFormat="1" applyFont="1" applyBorder="1" applyAlignment="1" applyProtection="1">
      <alignment horizontal="center" vertical="center"/>
    </xf>
    <xf numFmtId="0" fontId="15" fillId="7" borderId="10" xfId="0" applyFont="1" applyFill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left" vertical="center" wrapText="1"/>
    </xf>
    <xf numFmtId="0" fontId="13" fillId="0" borderId="0" xfId="0" applyFont="1" applyAlignment="1" applyProtection="1">
      <alignment horizontal="left" vertical="center"/>
    </xf>
    <xf numFmtId="0" fontId="18" fillId="3" borderId="0" xfId="0" applyFont="1" applyFill="1" applyAlignment="1" applyProtection="1">
      <alignment horizontal="left" vertical="center"/>
    </xf>
    <xf numFmtId="14" fontId="7" fillId="0" borderId="14" xfId="0" applyNumberFormat="1" applyFont="1" applyBorder="1" applyAlignment="1" applyProtection="1">
      <alignment vertical="center"/>
    </xf>
    <xf numFmtId="14" fontId="7" fillId="0" borderId="6" xfId="0" applyNumberFormat="1" applyFont="1" applyBorder="1" applyAlignment="1" applyProtection="1">
      <alignment vertical="center"/>
    </xf>
    <xf numFmtId="0" fontId="0" fillId="0" borderId="0" xfId="0" applyFill="1" applyAlignment="1">
      <alignment horizontal="center"/>
    </xf>
    <xf numFmtId="0" fontId="1" fillId="8" borderId="24" xfId="0" applyFont="1" applyFill="1" applyBorder="1"/>
    <xf numFmtId="0" fontId="24" fillId="0" borderId="0" xfId="0" applyFont="1"/>
    <xf numFmtId="0" fontId="0" fillId="0" borderId="0" xfId="0" applyFill="1" applyAlignment="1">
      <alignment horizontal="center" vertical="center"/>
    </xf>
    <xf numFmtId="4" fontId="0" fillId="0" borderId="9" xfId="0" applyNumberFormat="1" applyBorder="1"/>
    <xf numFmtId="0" fontId="25" fillId="0" borderId="11" xfId="0" applyFont="1" applyBorder="1"/>
    <xf numFmtId="0" fontId="0" fillId="0" borderId="11" xfId="0" applyBorder="1"/>
    <xf numFmtId="0" fontId="0" fillId="0" borderId="12" xfId="0" applyBorder="1"/>
    <xf numFmtId="0" fontId="1" fillId="8" borderId="25" xfId="0" applyFont="1" applyFill="1" applyBorder="1"/>
    <xf numFmtId="4" fontId="0" fillId="0" borderId="0" xfId="0" applyNumberFormat="1"/>
    <xf numFmtId="0" fontId="26" fillId="9" borderId="26" xfId="0" applyFont="1" applyFill="1" applyBorder="1" applyAlignment="1">
      <alignment horizontal="center" vertical="center" wrapText="1"/>
    </xf>
    <xf numFmtId="0" fontId="26" fillId="9" borderId="27" xfId="0" applyFont="1" applyFill="1" applyBorder="1" applyAlignment="1">
      <alignment horizontal="center" vertical="center" wrapText="1"/>
    </xf>
    <xf numFmtId="0" fontId="0" fillId="0" borderId="8" xfId="0" applyNumberFormat="1" applyBorder="1" applyAlignment="1">
      <alignment horizontal="left"/>
    </xf>
    <xf numFmtId="14" fontId="0" fillId="0" borderId="8" xfId="0" applyNumberFormat="1" applyBorder="1" applyAlignment="1">
      <alignment horizontal="left"/>
    </xf>
    <xf numFmtId="4" fontId="0" fillId="0" borderId="8" xfId="0" applyNumberFormat="1" applyBorder="1" applyAlignment="1">
      <alignment horizontal="left"/>
    </xf>
    <xf numFmtId="0" fontId="0" fillId="0" borderId="29" xfId="0" applyBorder="1"/>
    <xf numFmtId="0" fontId="0" fillId="0" borderId="25" xfId="0" applyBorder="1"/>
    <xf numFmtId="0" fontId="7" fillId="0" borderId="0" xfId="0" applyFont="1" applyAlignment="1" applyProtection="1">
      <alignment horizontal="center" vertical="center"/>
    </xf>
    <xf numFmtId="4" fontId="7" fillId="0" borderId="0" xfId="0" applyNumberFormat="1" applyFont="1" applyAlignment="1" applyProtection="1">
      <alignment horizontal="center" vertical="center"/>
    </xf>
    <xf numFmtId="164" fontId="7" fillId="0" borderId="0" xfId="0" applyNumberFormat="1" applyFont="1" applyAlignment="1" applyProtection="1">
      <alignment horizontal="center" vertical="center"/>
    </xf>
    <xf numFmtId="0" fontId="13" fillId="5" borderId="4" xfId="0" applyFont="1" applyFill="1" applyBorder="1" applyAlignment="1" applyProtection="1">
      <alignment horizontal="center" vertical="center"/>
    </xf>
    <xf numFmtId="0" fontId="13" fillId="5" borderId="9" xfId="0" applyFont="1" applyFill="1" applyBorder="1" applyAlignment="1" applyProtection="1">
      <alignment horizontal="center" vertical="center"/>
    </xf>
    <xf numFmtId="4" fontId="7" fillId="3" borderId="35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164" fontId="3" fillId="0" borderId="0" xfId="0" applyNumberFormat="1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horizontal="right" vertical="center"/>
    </xf>
    <xf numFmtId="0" fontId="12" fillId="0" borderId="0" xfId="0" applyFont="1" applyAlignment="1" applyProtection="1">
      <alignment horizontal="right" vertical="center"/>
    </xf>
    <xf numFmtId="0" fontId="23" fillId="0" borderId="13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center" vertical="center"/>
    </xf>
    <xf numFmtId="0" fontId="13" fillId="0" borderId="6" xfId="0" applyFont="1" applyBorder="1" applyAlignment="1" applyProtection="1">
      <alignment horizontal="right" vertical="center"/>
    </xf>
    <xf numFmtId="0" fontId="5" fillId="0" borderId="16" xfId="0" applyFont="1" applyBorder="1" applyAlignment="1" applyProtection="1">
      <alignment horizontal="right" vertical="center"/>
    </xf>
    <xf numFmtId="0" fontId="3" fillId="0" borderId="17" xfId="0" applyFont="1" applyBorder="1" applyAlignment="1" applyProtection="1">
      <alignment vertical="center"/>
    </xf>
    <xf numFmtId="0" fontId="13" fillId="0" borderId="14" xfId="0" applyFont="1" applyBorder="1" applyAlignment="1" applyProtection="1">
      <alignment horizontal="right" vertical="center"/>
    </xf>
    <xf numFmtId="0" fontId="5" fillId="0" borderId="10" xfId="0" applyFont="1" applyBorder="1" applyAlignment="1" applyProtection="1">
      <alignment horizontal="right" vertical="center"/>
    </xf>
    <xf numFmtId="0" fontId="21" fillId="0" borderId="13" xfId="0" applyFont="1" applyBorder="1" applyAlignment="1" applyProtection="1">
      <alignment vertical="center"/>
    </xf>
    <xf numFmtId="0" fontId="23" fillId="0" borderId="21" xfId="0" applyFont="1" applyBorder="1" applyAlignment="1" applyProtection="1">
      <alignment vertical="center"/>
      <protection locked="0"/>
    </xf>
    <xf numFmtId="0" fontId="3" fillId="0" borderId="22" xfId="0" applyFont="1" applyBorder="1" applyAlignment="1" applyProtection="1">
      <alignment horizontal="center" vertical="center"/>
    </xf>
    <xf numFmtId="164" fontId="6" fillId="0" borderId="8" xfId="0" applyNumberFormat="1" applyFont="1" applyBorder="1" applyAlignment="1" applyProtection="1">
      <alignment horizontal="center" vertical="center"/>
      <protection locked="0"/>
    </xf>
    <xf numFmtId="164" fontId="6" fillId="0" borderId="0" xfId="0" applyNumberFormat="1" applyFont="1" applyAlignment="1" applyProtection="1">
      <alignment horizontal="center" vertical="center"/>
    </xf>
    <xf numFmtId="0" fontId="8" fillId="0" borderId="0" xfId="0" applyFont="1" applyAlignment="1" applyProtection="1">
      <alignment vertical="center"/>
    </xf>
    <xf numFmtId="0" fontId="7" fillId="3" borderId="0" xfId="0" applyFont="1" applyFill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164" fontId="7" fillId="3" borderId="1" xfId="0" applyNumberFormat="1" applyFont="1" applyFill="1" applyBorder="1" applyAlignment="1" applyProtection="1">
      <alignment horizontal="center" vertical="center"/>
    </xf>
    <xf numFmtId="0" fontId="7" fillId="3" borderId="0" xfId="0" applyFont="1" applyFill="1" applyAlignment="1" applyProtection="1">
      <alignment vertical="center"/>
    </xf>
    <xf numFmtId="164" fontId="7" fillId="3" borderId="0" xfId="0" applyNumberFormat="1" applyFont="1" applyFill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left" vertical="center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17" fontId="7" fillId="0" borderId="1" xfId="0" applyNumberFormat="1" applyFont="1" applyBorder="1" applyAlignment="1" applyProtection="1">
      <alignment horizontal="center" vertical="center"/>
      <protection locked="0"/>
    </xf>
    <xf numFmtId="164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vertical="center"/>
      <protection locked="0"/>
    </xf>
    <xf numFmtId="164" fontId="7" fillId="0" borderId="28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left" vertical="center"/>
    </xf>
    <xf numFmtId="164" fontId="7" fillId="0" borderId="0" xfId="0" applyNumberFormat="1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right" vertical="center"/>
    </xf>
    <xf numFmtId="4" fontId="7" fillId="3" borderId="4" xfId="0" applyNumberFormat="1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left" vertical="center"/>
    </xf>
    <xf numFmtId="0" fontId="7" fillId="0" borderId="3" xfId="0" applyFont="1" applyBorder="1" applyAlignment="1" applyProtection="1">
      <alignment horizontal="center" vertical="center"/>
    </xf>
    <xf numFmtId="164" fontId="7" fillId="0" borderId="3" xfId="0" applyNumberFormat="1" applyFont="1" applyBorder="1" applyAlignment="1" applyProtection="1">
      <alignment horizontal="center" vertical="center"/>
    </xf>
    <xf numFmtId="0" fontId="7" fillId="4" borderId="2" xfId="0" applyFont="1" applyFill="1" applyBorder="1" applyAlignment="1" applyProtection="1">
      <alignment vertical="center"/>
    </xf>
    <xf numFmtId="0" fontId="7" fillId="0" borderId="3" xfId="0" applyFont="1" applyFill="1" applyBorder="1" applyAlignment="1" applyProtection="1">
      <alignment horizontal="left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4" fontId="7" fillId="0" borderId="4" xfId="0" applyNumberFormat="1" applyFont="1" applyBorder="1" applyAlignment="1" applyProtection="1">
      <alignment horizontal="center" vertical="center"/>
    </xf>
    <xf numFmtId="0" fontId="7" fillId="3" borderId="19" xfId="0" applyFont="1" applyFill="1" applyBorder="1" applyAlignment="1" applyProtection="1">
      <alignment horizontal="center" vertical="center"/>
    </xf>
    <xf numFmtId="164" fontId="7" fillId="3" borderId="19" xfId="0" applyNumberFormat="1" applyFont="1" applyFill="1" applyBorder="1" applyAlignment="1" applyProtection="1">
      <alignment horizontal="center" vertical="center"/>
    </xf>
    <xf numFmtId="4" fontId="7" fillId="4" borderId="4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vertical="center"/>
    </xf>
    <xf numFmtId="4" fontId="7" fillId="3" borderId="33" xfId="0" applyNumberFormat="1" applyFont="1" applyFill="1" applyBorder="1" applyAlignment="1" applyProtection="1">
      <alignment horizontal="center" vertical="center"/>
    </xf>
    <xf numFmtId="4" fontId="7" fillId="3" borderId="34" xfId="0" applyNumberFormat="1" applyFont="1" applyFill="1" applyBorder="1" applyAlignment="1" applyProtection="1">
      <alignment horizontal="center" vertical="center"/>
    </xf>
    <xf numFmtId="4" fontId="14" fillId="3" borderId="4" xfId="0" applyNumberFormat="1" applyFont="1" applyFill="1" applyBorder="1" applyAlignment="1" applyProtection="1">
      <alignment horizontal="center" vertical="center"/>
    </xf>
    <xf numFmtId="2" fontId="5" fillId="0" borderId="0" xfId="0" applyNumberFormat="1" applyFont="1" applyAlignment="1" applyProtection="1">
      <alignment horizontal="center" vertical="center"/>
    </xf>
    <xf numFmtId="4" fontId="3" fillId="0" borderId="0" xfId="0" applyNumberFormat="1" applyFont="1" applyAlignment="1" applyProtection="1">
      <alignment horizontal="center" vertical="center"/>
    </xf>
    <xf numFmtId="4" fontId="6" fillId="0" borderId="0" xfId="0" applyNumberFormat="1" applyFont="1" applyAlignment="1" applyProtection="1">
      <alignment horizontal="center" vertical="center"/>
    </xf>
    <xf numFmtId="4" fontId="7" fillId="3" borderId="0" xfId="0" applyNumberFormat="1" applyFont="1" applyFill="1" applyAlignment="1" applyProtection="1">
      <alignment horizontal="center" vertical="center"/>
    </xf>
    <xf numFmtId="4" fontId="7" fillId="3" borderId="2" xfId="0" applyNumberFormat="1" applyFont="1" applyFill="1" applyBorder="1" applyAlignment="1" applyProtection="1">
      <alignment horizontal="center" vertical="center"/>
    </xf>
    <xf numFmtId="4" fontId="7" fillId="3" borderId="2" xfId="0" applyNumberFormat="1" applyFont="1" applyFill="1" applyBorder="1" applyAlignment="1" applyProtection="1">
      <alignment horizontal="center" vertical="center" wrapText="1"/>
    </xf>
    <xf numFmtId="4" fontId="7" fillId="3" borderId="3" xfId="0" applyNumberFormat="1" applyFont="1" applyFill="1" applyBorder="1" applyAlignment="1" applyProtection="1">
      <alignment horizontal="center" vertical="center"/>
    </xf>
    <xf numFmtId="4" fontId="7" fillId="0" borderId="3" xfId="0" applyNumberFormat="1" applyFont="1" applyBorder="1" applyAlignment="1" applyProtection="1">
      <alignment horizontal="center" vertical="center"/>
    </xf>
    <xf numFmtId="4" fontId="7" fillId="4" borderId="2" xfId="0" applyNumberFormat="1" applyFont="1" applyFill="1" applyBorder="1" applyAlignment="1" applyProtection="1">
      <alignment horizontal="center" vertical="center"/>
    </xf>
    <xf numFmtId="4" fontId="7" fillId="0" borderId="0" xfId="0" applyNumberFormat="1" applyFont="1" applyBorder="1" applyAlignment="1" applyProtection="1">
      <alignment horizontal="center" vertical="center"/>
    </xf>
    <xf numFmtId="4" fontId="13" fillId="3" borderId="4" xfId="0" applyNumberFormat="1" applyFont="1" applyFill="1" applyBorder="1" applyAlignment="1" applyProtection="1">
      <alignment horizontal="center" vertical="center"/>
    </xf>
    <xf numFmtId="14" fontId="7" fillId="0" borderId="2" xfId="0" applyNumberFormat="1" applyFont="1" applyBorder="1" applyAlignment="1" applyProtection="1">
      <alignment horizontal="center" vertical="center" wrapText="1"/>
      <protection locked="0"/>
    </xf>
    <xf numFmtId="14" fontId="7" fillId="0" borderId="0" xfId="0" applyNumberFormat="1" applyFont="1" applyAlignment="1" applyProtection="1">
      <alignment horizontal="center" vertical="center"/>
    </xf>
    <xf numFmtId="14" fontId="7" fillId="3" borderId="0" xfId="0" applyNumberFormat="1" applyFont="1" applyFill="1" applyAlignment="1" applyProtection="1">
      <alignment horizontal="center" vertical="center"/>
    </xf>
    <xf numFmtId="14" fontId="7" fillId="0" borderId="3" xfId="0" applyNumberFormat="1" applyFont="1" applyBorder="1" applyAlignment="1" applyProtection="1">
      <alignment horizontal="center" vertical="center"/>
    </xf>
    <xf numFmtId="14" fontId="7" fillId="0" borderId="2" xfId="0" applyNumberFormat="1" applyFont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 applyProtection="1">
      <alignment horizontal="left" vertical="center"/>
    </xf>
    <xf numFmtId="164" fontId="7" fillId="0" borderId="20" xfId="0" applyNumberFormat="1" applyFont="1" applyBorder="1" applyAlignment="1" applyProtection="1">
      <alignment horizontal="center" vertical="center"/>
    </xf>
    <xf numFmtId="164" fontId="7" fillId="0" borderId="23" xfId="0" applyNumberFormat="1" applyFont="1" applyBorder="1" applyAlignment="1" applyProtection="1">
      <alignment horizontal="center" vertical="center"/>
    </xf>
    <xf numFmtId="4" fontId="7" fillId="0" borderId="2" xfId="0" applyNumberFormat="1" applyFont="1" applyFill="1" applyBorder="1" applyAlignment="1" applyProtection="1">
      <alignment horizontal="center" vertical="center"/>
      <protection locked="0"/>
    </xf>
    <xf numFmtId="4" fontId="7" fillId="4" borderId="2" xfId="0" applyNumberFormat="1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center" vertical="center"/>
    </xf>
    <xf numFmtId="0" fontId="28" fillId="0" borderId="0" xfId="0" applyFont="1" applyAlignment="1" applyProtection="1">
      <alignment vertical="center"/>
    </xf>
    <xf numFmtId="0" fontId="13" fillId="3" borderId="30" xfId="0" applyFont="1" applyFill="1" applyBorder="1" applyAlignment="1" applyProtection="1">
      <alignment horizontal="left" vertical="center"/>
    </xf>
    <xf numFmtId="0" fontId="13" fillId="3" borderId="31" xfId="0" applyFont="1" applyFill="1" applyBorder="1" applyAlignment="1" applyProtection="1">
      <alignment horizontal="left" vertical="center"/>
    </xf>
    <xf numFmtId="0" fontId="14" fillId="3" borderId="9" xfId="0" applyFont="1" applyFill="1" applyBorder="1" applyAlignment="1" applyProtection="1">
      <alignment horizontal="left" vertical="center"/>
    </xf>
    <xf numFmtId="0" fontId="13" fillId="3" borderId="32" xfId="0" applyFont="1" applyFill="1" applyBorder="1" applyAlignment="1" applyProtection="1">
      <alignment horizontal="left" vertical="center"/>
    </xf>
    <xf numFmtId="0" fontId="13" fillId="3" borderId="36" xfId="0" applyFont="1" applyFill="1" applyBorder="1" applyAlignment="1" applyProtection="1">
      <alignment horizontal="left" vertical="center"/>
    </xf>
    <xf numFmtId="4" fontId="7" fillId="3" borderId="29" xfId="0" applyNumberFormat="1" applyFont="1" applyFill="1" applyBorder="1" applyAlignment="1" applyProtection="1">
      <alignment horizontal="center" vertical="center"/>
    </xf>
    <xf numFmtId="0" fontId="5" fillId="10" borderId="4" xfId="0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vertical="center"/>
    </xf>
    <xf numFmtId="0" fontId="7" fillId="3" borderId="2" xfId="0" applyFont="1" applyFill="1" applyBorder="1" applyAlignment="1" applyProtection="1">
      <alignment horizontal="center" vertical="center"/>
    </xf>
    <xf numFmtId="0" fontId="13" fillId="3" borderId="2" xfId="0" applyFont="1" applyFill="1" applyBorder="1" applyAlignment="1" applyProtection="1">
      <alignment vertical="center"/>
    </xf>
    <xf numFmtId="4" fontId="13" fillId="3" borderId="2" xfId="0" applyNumberFormat="1" applyFont="1" applyFill="1" applyBorder="1" applyAlignment="1" applyProtection="1">
      <alignment horizontal="center" vertical="center"/>
    </xf>
    <xf numFmtId="14" fontId="13" fillId="3" borderId="2" xfId="0" applyNumberFormat="1" applyFont="1" applyFill="1" applyBorder="1" applyAlignment="1" applyProtection="1">
      <alignment horizontal="center" vertical="center"/>
    </xf>
    <xf numFmtId="164" fontId="13" fillId="3" borderId="28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right" vertical="center" wrapText="1"/>
    </xf>
    <xf numFmtId="0" fontId="1" fillId="0" borderId="29" xfId="0" applyFont="1" applyBorder="1"/>
    <xf numFmtId="0" fontId="1" fillId="0" borderId="24" xfId="0" applyFont="1" applyBorder="1"/>
    <xf numFmtId="0" fontId="13" fillId="2" borderId="5" xfId="0" applyFont="1" applyFill="1" applyBorder="1" applyAlignment="1" applyProtection="1">
      <alignment horizontal="center" vertical="center" wrapText="1"/>
    </xf>
    <xf numFmtId="0" fontId="13" fillId="2" borderId="6" xfId="0" applyFont="1" applyFill="1" applyBorder="1" applyAlignment="1" applyProtection="1">
      <alignment horizontal="center" vertical="center" wrapText="1"/>
    </xf>
    <xf numFmtId="164" fontId="13" fillId="2" borderId="6" xfId="0" applyNumberFormat="1" applyFont="1" applyFill="1" applyBorder="1" applyAlignment="1" applyProtection="1">
      <alignment horizontal="center" vertical="center" wrapText="1"/>
    </xf>
    <xf numFmtId="4" fontId="13" fillId="2" borderId="6" xfId="0" applyNumberFormat="1" applyFont="1" applyFill="1" applyBorder="1" applyAlignment="1" applyProtection="1">
      <alignment horizontal="center" vertical="center" wrapText="1"/>
    </xf>
    <xf numFmtId="164" fontId="13" fillId="2" borderId="7" xfId="0" applyNumberFormat="1" applyFont="1" applyFill="1" applyBorder="1" applyAlignment="1" applyProtection="1">
      <alignment horizontal="center" vertical="center" wrapText="1"/>
    </xf>
    <xf numFmtId="164" fontId="13" fillId="2" borderId="14" xfId="0" applyNumberFormat="1" applyFont="1" applyFill="1" applyBorder="1" applyAlignment="1" applyProtection="1">
      <alignment horizontal="center" vertical="center" wrapText="1"/>
    </xf>
    <xf numFmtId="4" fontId="13" fillId="2" borderId="7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/>
    <xf numFmtId="0" fontId="5" fillId="7" borderId="13" xfId="0" applyFont="1" applyFill="1" applyBorder="1" applyAlignment="1" applyProtection="1">
      <alignment horizontal="center" vertical="center"/>
    </xf>
    <xf numFmtId="0" fontId="5" fillId="7" borderId="15" xfId="0" applyFont="1" applyFill="1" applyBorder="1" applyAlignment="1" applyProtection="1">
      <alignment horizontal="center" vertical="center"/>
    </xf>
    <xf numFmtId="0" fontId="5" fillId="7" borderId="14" xfId="0" applyFont="1" applyFill="1" applyBorder="1" applyAlignment="1" applyProtection="1">
      <alignment horizontal="center" vertical="center"/>
    </xf>
    <xf numFmtId="0" fontId="17" fillId="6" borderId="0" xfId="0" applyFont="1" applyFill="1" applyBorder="1" applyAlignment="1" applyProtection="1">
      <alignment horizontal="center" vertical="center"/>
    </xf>
    <xf numFmtId="0" fontId="26" fillId="9" borderId="24" xfId="0" applyFont="1" applyFill="1" applyBorder="1" applyAlignment="1">
      <alignment horizontal="center" vertical="center" wrapText="1"/>
    </xf>
    <xf numFmtId="0" fontId="26" fillId="9" borderId="25" xfId="0" applyFont="1" applyFill="1" applyBorder="1" applyAlignment="1">
      <alignment horizontal="center" vertical="center" wrapText="1"/>
    </xf>
  </cellXfs>
  <cellStyles count="3">
    <cellStyle name="Euro" xfId="1"/>
    <cellStyle name="Normal" xfId="0" builtinId="0"/>
    <cellStyle name="Percentatge" xfId="2" builtinId="5"/>
  </cellStyles>
  <dxfs count="1">
    <dxf>
      <font>
        <color auto="1"/>
      </font>
    </dxf>
  </dxfs>
  <tableStyles count="0" defaultTableStyle="TableStyleMedium2" defaultPivotStyle="PivotStyleLight16"/>
  <colors>
    <mruColors>
      <color rgb="FFFFE5E5"/>
      <color rgb="FFFFC9C9"/>
      <color rgb="FFFCE4D6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T756"/>
  <sheetViews>
    <sheetView showGridLines="0" tabSelected="1" zoomScale="70" zoomScaleNormal="70" zoomScaleSheetLayoutView="55" zoomScalePageLayoutView="75" workbookViewId="0">
      <pane ySplit="8" topLeftCell="A713" activePane="bottomLeft" state="frozen"/>
      <selection pane="bottomLeft" activeCell="E748" sqref="E748"/>
    </sheetView>
  </sheetViews>
  <sheetFormatPr defaultColWidth="9.140625" defaultRowHeight="12.75" x14ac:dyDescent="0.2"/>
  <cols>
    <col min="1" max="1" width="3.42578125" style="58" customWidth="1"/>
    <col min="2" max="2" width="96.42578125" style="60" customWidth="1"/>
    <col min="3" max="3" width="21.7109375" style="59" customWidth="1"/>
    <col min="4" max="4" width="23.85546875" style="59" customWidth="1"/>
    <col min="5" max="5" width="26.5703125" style="59" customWidth="1"/>
    <col min="6" max="6" width="24" style="59" customWidth="1"/>
    <col min="7" max="7" width="21.5703125" style="77" customWidth="1"/>
    <col min="8" max="8" width="65.42578125" style="58" customWidth="1"/>
    <col min="9" max="9" width="19.85546875" style="116" customWidth="1"/>
    <col min="10" max="11" width="21" style="77" customWidth="1"/>
    <col min="12" max="12" width="20" style="116" bestFit="1" customWidth="1"/>
    <col min="13" max="13" width="4.140625" style="58" customWidth="1"/>
    <col min="14" max="14" width="17" style="59" hidden="1" customWidth="1"/>
    <col min="15" max="15" width="3.28515625" style="58" hidden="1" customWidth="1"/>
    <col min="16" max="16" width="21" style="59" hidden="1" customWidth="1"/>
    <col min="17" max="17" width="8.140625" style="58" hidden="1" customWidth="1"/>
    <col min="18" max="18" width="11.28515625" style="59" hidden="1" customWidth="1"/>
    <col min="19" max="19" width="13" style="59" hidden="1" customWidth="1"/>
    <col min="20" max="20" width="15.140625" style="60" hidden="1" customWidth="1"/>
    <col min="21" max="248" width="11.42578125" style="58" customWidth="1"/>
    <col min="249" max="16384" width="9.140625" style="58"/>
  </cols>
  <sheetData>
    <row r="1" spans="1:20" ht="24" customHeight="1" x14ac:dyDescent="0.2">
      <c r="A1" s="165" t="s">
        <v>93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</row>
    <row r="2" spans="1:20" s="4" customFormat="1" ht="22.5" customHeight="1" x14ac:dyDescent="0.2">
      <c r="A2" s="135" t="s">
        <v>68</v>
      </c>
      <c r="B2" s="61"/>
      <c r="C2" s="55"/>
      <c r="D2" s="55"/>
      <c r="E2" s="55"/>
      <c r="F2" s="55"/>
      <c r="G2" s="62"/>
      <c r="I2" s="115"/>
      <c r="J2" s="62"/>
      <c r="K2" s="62"/>
      <c r="L2" s="115"/>
      <c r="N2" s="162" t="s">
        <v>37</v>
      </c>
      <c r="O2" s="163"/>
      <c r="P2" s="164"/>
      <c r="R2" s="55"/>
      <c r="S2" s="55"/>
      <c r="T2" s="63"/>
    </row>
    <row r="3" spans="1:20" s="4" customFormat="1" ht="15.95" customHeight="1" x14ac:dyDescent="0.2">
      <c r="B3" s="63"/>
      <c r="C3" s="55"/>
      <c r="D3" s="55"/>
      <c r="E3" s="55"/>
      <c r="F3" s="15"/>
      <c r="G3" s="15"/>
      <c r="H3" s="64"/>
      <c r="I3" s="62"/>
      <c r="J3" s="62"/>
      <c r="K3" s="62"/>
      <c r="L3" s="115"/>
      <c r="N3" s="10" t="s">
        <v>38</v>
      </c>
      <c r="O3" s="11"/>
      <c r="P3" s="24">
        <f>0.25*C754</f>
        <v>0</v>
      </c>
      <c r="R3" s="55"/>
      <c r="S3" s="55"/>
      <c r="T3" s="63"/>
    </row>
    <row r="4" spans="1:20" s="4" customFormat="1" ht="18" customHeight="1" x14ac:dyDescent="0.2">
      <c r="B4" s="65" t="s">
        <v>48</v>
      </c>
      <c r="C4" s="66"/>
      <c r="D4" s="67"/>
      <c r="E4" s="67"/>
      <c r="F4" s="68"/>
      <c r="G4" s="31"/>
      <c r="H4" s="30"/>
      <c r="I4" s="62"/>
      <c r="J4" s="64"/>
      <c r="K4" s="64"/>
      <c r="L4" s="55"/>
      <c r="N4" s="69" t="s">
        <v>39</v>
      </c>
      <c r="O4" s="70"/>
      <c r="P4" s="24">
        <f>P35+P75+P154+P234+P304+P385+P483+P504+P542+P630+P680+P732</f>
        <v>0</v>
      </c>
      <c r="R4" s="55"/>
      <c r="S4" s="55"/>
      <c r="T4" s="63"/>
    </row>
    <row r="5" spans="1:20" s="4" customFormat="1" ht="18" customHeight="1" x14ac:dyDescent="0.2">
      <c r="B5" s="65" t="s">
        <v>49</v>
      </c>
      <c r="C5" s="66"/>
      <c r="D5" s="67"/>
      <c r="E5" s="67"/>
      <c r="F5" s="68"/>
      <c r="G5" s="68"/>
      <c r="H5" s="71"/>
      <c r="I5" s="62"/>
      <c r="J5" s="64"/>
      <c r="K5" s="64"/>
      <c r="L5" s="55"/>
      <c r="N5" s="72" t="s">
        <v>40</v>
      </c>
      <c r="O5" s="73"/>
      <c r="P5" s="25">
        <f>P3-P4</f>
        <v>0</v>
      </c>
      <c r="R5" s="55"/>
      <c r="S5" s="55"/>
      <c r="T5" s="63"/>
    </row>
    <row r="6" spans="1:20" s="4" customFormat="1" ht="18" customHeight="1" x14ac:dyDescent="0.2">
      <c r="B6" s="65" t="s">
        <v>50</v>
      </c>
      <c r="C6" s="74"/>
      <c r="D6" s="75"/>
      <c r="E6" s="55"/>
      <c r="F6" s="65" t="s">
        <v>51</v>
      </c>
      <c r="G6" s="76"/>
      <c r="H6" s="64"/>
      <c r="I6" s="62"/>
      <c r="J6" s="64"/>
      <c r="K6" s="64"/>
      <c r="L6" s="55"/>
      <c r="N6" s="55"/>
      <c r="P6" s="55"/>
      <c r="R6" s="55"/>
      <c r="S6" s="55"/>
      <c r="T6" s="63"/>
    </row>
    <row r="7" spans="1:20" ht="15.75" x14ac:dyDescent="0.2">
      <c r="A7" s="4"/>
      <c r="F7" s="65" t="s">
        <v>43</v>
      </c>
      <c r="G7" s="76"/>
    </row>
    <row r="8" spans="1:20" s="5" customFormat="1" ht="42" customHeight="1" x14ac:dyDescent="0.2">
      <c r="A8" s="4"/>
      <c r="B8" s="154" t="s">
        <v>90</v>
      </c>
      <c r="C8" s="155" t="s">
        <v>67</v>
      </c>
      <c r="D8" s="155" t="s">
        <v>35</v>
      </c>
      <c r="E8" s="155" t="s">
        <v>89</v>
      </c>
      <c r="F8" s="155" t="s">
        <v>0</v>
      </c>
      <c r="G8" s="156" t="s">
        <v>2</v>
      </c>
      <c r="H8" s="155" t="s">
        <v>1</v>
      </c>
      <c r="I8" s="157" t="s">
        <v>56</v>
      </c>
      <c r="J8" s="158" t="s">
        <v>57</v>
      </c>
      <c r="K8" s="159" t="s">
        <v>58</v>
      </c>
      <c r="L8" s="160" t="s">
        <v>41</v>
      </c>
      <c r="N8" s="26" t="s">
        <v>47</v>
      </c>
      <c r="O8" s="8"/>
      <c r="P8" s="9" t="s">
        <v>36</v>
      </c>
      <c r="R8" s="23" t="s">
        <v>44</v>
      </c>
      <c r="S8" s="23" t="s">
        <v>45</v>
      </c>
      <c r="T8" s="27" t="s">
        <v>46</v>
      </c>
    </row>
    <row r="9" spans="1:20" s="84" customFormat="1" ht="24.75" customHeight="1" x14ac:dyDescent="0.2">
      <c r="A9" s="78"/>
      <c r="B9" s="29" t="s">
        <v>32</v>
      </c>
      <c r="C9" s="79"/>
      <c r="D9" s="79"/>
      <c r="E9" s="79"/>
      <c r="F9" s="80"/>
      <c r="G9" s="81"/>
      <c r="H9" s="82"/>
      <c r="I9" s="117"/>
      <c r="J9" s="83"/>
      <c r="K9" s="83"/>
      <c r="L9" s="117"/>
      <c r="N9" s="49"/>
      <c r="P9" s="50"/>
      <c r="R9" s="49"/>
      <c r="S9" s="49"/>
      <c r="T9" s="85"/>
    </row>
    <row r="10" spans="1:20" s="84" customFormat="1" ht="15" x14ac:dyDescent="0.2">
      <c r="A10" s="12">
        <v>1</v>
      </c>
      <c r="B10" s="86"/>
      <c r="C10" s="87"/>
      <c r="D10" s="87"/>
      <c r="E10" s="87"/>
      <c r="F10" s="88"/>
      <c r="G10" s="89"/>
      <c r="H10" s="90"/>
      <c r="I10" s="133"/>
      <c r="J10" s="125"/>
      <c r="K10" s="91"/>
      <c r="L10" s="118">
        <f t="shared" ref="L10:L33" si="0">IF(D10="SÍ",I10,0)</f>
        <v>0</v>
      </c>
      <c r="N10" s="13"/>
      <c r="P10" s="17" t="str">
        <f>IF(N10="x",I10,"")</f>
        <v/>
      </c>
      <c r="R10" s="13"/>
      <c r="S10" s="13"/>
      <c r="T10" s="130"/>
    </row>
    <row r="11" spans="1:20" s="84" customFormat="1" ht="15" x14ac:dyDescent="0.2">
      <c r="A11" s="12">
        <v>1</v>
      </c>
      <c r="B11" s="86"/>
      <c r="C11" s="87"/>
      <c r="D11" s="87"/>
      <c r="E11" s="87"/>
      <c r="F11" s="92"/>
      <c r="G11" s="89"/>
      <c r="H11" s="90"/>
      <c r="I11" s="133"/>
      <c r="J11" s="125"/>
      <c r="K11" s="91"/>
      <c r="L11" s="119">
        <f t="shared" si="0"/>
        <v>0</v>
      </c>
      <c r="N11" s="13"/>
      <c r="P11" s="17" t="str">
        <f t="shared" ref="P11:P34" si="1">IF(N11="x",I11,"")</f>
        <v/>
      </c>
      <c r="R11" s="13"/>
      <c r="S11" s="13"/>
      <c r="T11" s="130"/>
    </row>
    <row r="12" spans="1:20" s="84" customFormat="1" ht="15" x14ac:dyDescent="0.2">
      <c r="A12" s="12">
        <v>1</v>
      </c>
      <c r="B12" s="86"/>
      <c r="C12" s="87"/>
      <c r="D12" s="87"/>
      <c r="E12" s="87"/>
      <c r="F12" s="92"/>
      <c r="G12" s="89"/>
      <c r="H12" s="90"/>
      <c r="I12" s="133"/>
      <c r="J12" s="125"/>
      <c r="K12" s="91"/>
      <c r="L12" s="118">
        <f t="shared" si="0"/>
        <v>0</v>
      </c>
      <c r="N12" s="13"/>
      <c r="P12" s="17" t="str">
        <f t="shared" si="1"/>
        <v/>
      </c>
      <c r="R12" s="13"/>
      <c r="S12" s="13"/>
      <c r="T12" s="130"/>
    </row>
    <row r="13" spans="1:20" s="84" customFormat="1" ht="15" x14ac:dyDescent="0.2">
      <c r="A13" s="12">
        <v>1</v>
      </c>
      <c r="B13" s="86"/>
      <c r="C13" s="87"/>
      <c r="D13" s="87"/>
      <c r="E13" s="87"/>
      <c r="F13" s="92"/>
      <c r="G13" s="89"/>
      <c r="H13" s="90"/>
      <c r="I13" s="133"/>
      <c r="J13" s="125"/>
      <c r="K13" s="91"/>
      <c r="L13" s="118">
        <f t="shared" si="0"/>
        <v>0</v>
      </c>
      <c r="N13" s="13"/>
      <c r="P13" s="17" t="str">
        <f t="shared" si="1"/>
        <v/>
      </c>
      <c r="R13" s="13"/>
      <c r="S13" s="13"/>
      <c r="T13" s="130"/>
    </row>
    <row r="14" spans="1:20" s="84" customFormat="1" ht="15" x14ac:dyDescent="0.2">
      <c r="A14" s="12">
        <v>1</v>
      </c>
      <c r="B14" s="86"/>
      <c r="C14" s="87"/>
      <c r="D14" s="87"/>
      <c r="E14" s="87"/>
      <c r="F14" s="92"/>
      <c r="G14" s="89"/>
      <c r="H14" s="90"/>
      <c r="I14" s="133"/>
      <c r="J14" s="125"/>
      <c r="K14" s="91"/>
      <c r="L14" s="118">
        <f t="shared" si="0"/>
        <v>0</v>
      </c>
      <c r="N14" s="13"/>
      <c r="P14" s="17" t="str">
        <f t="shared" si="1"/>
        <v/>
      </c>
      <c r="R14" s="13"/>
      <c r="S14" s="13"/>
      <c r="T14" s="130"/>
    </row>
    <row r="15" spans="1:20" s="84" customFormat="1" ht="15" x14ac:dyDescent="0.2">
      <c r="A15" s="12">
        <v>1</v>
      </c>
      <c r="B15" s="86"/>
      <c r="C15" s="87"/>
      <c r="D15" s="87"/>
      <c r="E15" s="87"/>
      <c r="F15" s="92"/>
      <c r="G15" s="89"/>
      <c r="H15" s="90"/>
      <c r="I15" s="133"/>
      <c r="J15" s="125"/>
      <c r="K15" s="91"/>
      <c r="L15" s="118">
        <f t="shared" si="0"/>
        <v>0</v>
      </c>
      <c r="N15" s="13"/>
      <c r="P15" s="17" t="str">
        <f t="shared" si="1"/>
        <v/>
      </c>
      <c r="R15" s="13"/>
      <c r="S15" s="13"/>
      <c r="T15" s="130"/>
    </row>
    <row r="16" spans="1:20" s="84" customFormat="1" ht="15" x14ac:dyDescent="0.2">
      <c r="A16" s="12">
        <v>1</v>
      </c>
      <c r="B16" s="86"/>
      <c r="C16" s="87"/>
      <c r="D16" s="87"/>
      <c r="E16" s="87"/>
      <c r="F16" s="92"/>
      <c r="G16" s="89"/>
      <c r="H16" s="90"/>
      <c r="I16" s="133"/>
      <c r="J16" s="125"/>
      <c r="K16" s="91"/>
      <c r="L16" s="118">
        <f t="shared" si="0"/>
        <v>0</v>
      </c>
      <c r="N16" s="13"/>
      <c r="P16" s="17" t="str">
        <f t="shared" si="1"/>
        <v/>
      </c>
      <c r="R16" s="13"/>
      <c r="S16" s="13"/>
      <c r="T16" s="130"/>
    </row>
    <row r="17" spans="1:20" s="84" customFormat="1" ht="15" x14ac:dyDescent="0.2">
      <c r="A17" s="12">
        <v>1</v>
      </c>
      <c r="B17" s="86"/>
      <c r="C17" s="87"/>
      <c r="D17" s="87"/>
      <c r="E17" s="87"/>
      <c r="F17" s="92"/>
      <c r="G17" s="89"/>
      <c r="H17" s="90"/>
      <c r="I17" s="133"/>
      <c r="J17" s="125"/>
      <c r="K17" s="91"/>
      <c r="L17" s="118">
        <f t="shared" si="0"/>
        <v>0</v>
      </c>
      <c r="N17" s="13"/>
      <c r="P17" s="17" t="str">
        <f t="shared" si="1"/>
        <v/>
      </c>
      <c r="R17" s="13"/>
      <c r="S17" s="13"/>
      <c r="T17" s="130"/>
    </row>
    <row r="18" spans="1:20" s="84" customFormat="1" ht="15" x14ac:dyDescent="0.2">
      <c r="A18" s="12">
        <v>1</v>
      </c>
      <c r="B18" s="86"/>
      <c r="C18" s="87"/>
      <c r="D18" s="87"/>
      <c r="E18" s="87"/>
      <c r="F18" s="92"/>
      <c r="G18" s="89"/>
      <c r="H18" s="90"/>
      <c r="I18" s="133"/>
      <c r="J18" s="125"/>
      <c r="K18" s="91"/>
      <c r="L18" s="118">
        <f t="shared" si="0"/>
        <v>0</v>
      </c>
      <c r="N18" s="13"/>
      <c r="P18" s="17" t="str">
        <f t="shared" si="1"/>
        <v/>
      </c>
      <c r="R18" s="13"/>
      <c r="S18" s="13"/>
      <c r="T18" s="130"/>
    </row>
    <row r="19" spans="1:20" s="84" customFormat="1" ht="15" x14ac:dyDescent="0.2">
      <c r="A19" s="12">
        <v>1</v>
      </c>
      <c r="B19" s="86"/>
      <c r="C19" s="87"/>
      <c r="D19" s="87"/>
      <c r="E19" s="87"/>
      <c r="F19" s="92"/>
      <c r="G19" s="89"/>
      <c r="H19" s="90"/>
      <c r="I19" s="133"/>
      <c r="J19" s="125"/>
      <c r="K19" s="91"/>
      <c r="L19" s="118">
        <f t="shared" si="0"/>
        <v>0</v>
      </c>
      <c r="N19" s="13"/>
      <c r="P19" s="17" t="str">
        <f t="shared" si="1"/>
        <v/>
      </c>
      <c r="R19" s="13"/>
      <c r="S19" s="13"/>
      <c r="T19" s="130"/>
    </row>
    <row r="20" spans="1:20" s="84" customFormat="1" ht="15" x14ac:dyDescent="0.2">
      <c r="A20" s="12">
        <v>1</v>
      </c>
      <c r="B20" s="86"/>
      <c r="C20" s="87"/>
      <c r="D20" s="87"/>
      <c r="E20" s="87"/>
      <c r="F20" s="92"/>
      <c r="G20" s="89"/>
      <c r="H20" s="90"/>
      <c r="I20" s="133"/>
      <c r="J20" s="125"/>
      <c r="K20" s="91"/>
      <c r="L20" s="118">
        <f t="shared" si="0"/>
        <v>0</v>
      </c>
      <c r="N20" s="13"/>
      <c r="P20" s="17" t="str">
        <f t="shared" si="1"/>
        <v/>
      </c>
      <c r="R20" s="13"/>
      <c r="S20" s="13"/>
      <c r="T20" s="130"/>
    </row>
    <row r="21" spans="1:20" s="84" customFormat="1" ht="15" x14ac:dyDescent="0.2">
      <c r="A21" s="12">
        <v>1</v>
      </c>
      <c r="B21" s="86"/>
      <c r="C21" s="87"/>
      <c r="D21" s="87"/>
      <c r="E21" s="87"/>
      <c r="F21" s="92"/>
      <c r="G21" s="89"/>
      <c r="H21" s="90"/>
      <c r="I21" s="133"/>
      <c r="J21" s="125"/>
      <c r="K21" s="91"/>
      <c r="L21" s="118">
        <f t="shared" si="0"/>
        <v>0</v>
      </c>
      <c r="N21" s="13"/>
      <c r="P21" s="17" t="str">
        <f t="shared" si="1"/>
        <v/>
      </c>
      <c r="R21" s="13"/>
      <c r="S21" s="13"/>
      <c r="T21" s="130"/>
    </row>
    <row r="22" spans="1:20" s="84" customFormat="1" ht="15" x14ac:dyDescent="0.2">
      <c r="A22" s="12">
        <v>1</v>
      </c>
      <c r="B22" s="86"/>
      <c r="C22" s="87"/>
      <c r="D22" s="87"/>
      <c r="E22" s="87"/>
      <c r="F22" s="92"/>
      <c r="G22" s="89"/>
      <c r="H22" s="90"/>
      <c r="I22" s="133"/>
      <c r="J22" s="125"/>
      <c r="K22" s="91"/>
      <c r="L22" s="118">
        <f t="shared" si="0"/>
        <v>0</v>
      </c>
      <c r="N22" s="13"/>
      <c r="P22" s="17" t="str">
        <f t="shared" si="1"/>
        <v/>
      </c>
      <c r="R22" s="13"/>
      <c r="S22" s="13"/>
      <c r="T22" s="130"/>
    </row>
    <row r="23" spans="1:20" s="84" customFormat="1" ht="15" x14ac:dyDescent="0.2">
      <c r="A23" s="12">
        <v>1</v>
      </c>
      <c r="B23" s="86"/>
      <c r="C23" s="87"/>
      <c r="D23" s="87"/>
      <c r="E23" s="87"/>
      <c r="F23" s="92"/>
      <c r="G23" s="89"/>
      <c r="H23" s="90"/>
      <c r="I23" s="133"/>
      <c r="J23" s="125"/>
      <c r="K23" s="91"/>
      <c r="L23" s="118">
        <f t="shared" si="0"/>
        <v>0</v>
      </c>
      <c r="N23" s="13"/>
      <c r="P23" s="17" t="str">
        <f t="shared" si="1"/>
        <v/>
      </c>
      <c r="R23" s="13"/>
      <c r="S23" s="13"/>
      <c r="T23" s="130"/>
    </row>
    <row r="24" spans="1:20" s="84" customFormat="1" ht="15" x14ac:dyDescent="0.2">
      <c r="A24" s="12">
        <v>1</v>
      </c>
      <c r="B24" s="86"/>
      <c r="C24" s="87"/>
      <c r="D24" s="87"/>
      <c r="E24" s="87"/>
      <c r="F24" s="92"/>
      <c r="G24" s="89"/>
      <c r="H24" s="90"/>
      <c r="I24" s="133"/>
      <c r="J24" s="125"/>
      <c r="K24" s="91"/>
      <c r="L24" s="118">
        <f t="shared" si="0"/>
        <v>0</v>
      </c>
      <c r="N24" s="13"/>
      <c r="P24" s="17" t="str">
        <f t="shared" si="1"/>
        <v/>
      </c>
      <c r="R24" s="13"/>
      <c r="S24" s="13"/>
      <c r="T24" s="130"/>
    </row>
    <row r="25" spans="1:20" s="84" customFormat="1" ht="15" x14ac:dyDescent="0.2">
      <c r="A25" s="12">
        <v>1</v>
      </c>
      <c r="B25" s="86"/>
      <c r="C25" s="87"/>
      <c r="D25" s="87"/>
      <c r="E25" s="87"/>
      <c r="F25" s="92"/>
      <c r="G25" s="89"/>
      <c r="H25" s="90"/>
      <c r="I25" s="133"/>
      <c r="J25" s="125"/>
      <c r="K25" s="91"/>
      <c r="L25" s="118">
        <f t="shared" si="0"/>
        <v>0</v>
      </c>
      <c r="N25" s="13"/>
      <c r="P25" s="17" t="str">
        <f t="shared" si="1"/>
        <v/>
      </c>
      <c r="R25" s="13"/>
      <c r="S25" s="13"/>
      <c r="T25" s="130"/>
    </row>
    <row r="26" spans="1:20" s="84" customFormat="1" ht="15" x14ac:dyDescent="0.2">
      <c r="A26" s="12">
        <v>1</v>
      </c>
      <c r="B26" s="86"/>
      <c r="C26" s="87"/>
      <c r="D26" s="87"/>
      <c r="E26" s="87"/>
      <c r="F26" s="92"/>
      <c r="G26" s="89"/>
      <c r="H26" s="90"/>
      <c r="I26" s="133"/>
      <c r="J26" s="125"/>
      <c r="K26" s="91"/>
      <c r="L26" s="118">
        <f t="shared" ref="L26:L32" si="2">IF(D26="SÍ",I26,0)</f>
        <v>0</v>
      </c>
      <c r="N26" s="13"/>
      <c r="P26" s="17" t="str">
        <f t="shared" ref="P26:P32" si="3">IF(N26="x",I26,"")</f>
        <v/>
      </c>
      <c r="R26" s="13"/>
      <c r="S26" s="13"/>
      <c r="T26" s="130"/>
    </row>
    <row r="27" spans="1:20" s="84" customFormat="1" ht="15" x14ac:dyDescent="0.2">
      <c r="A27" s="12">
        <v>1</v>
      </c>
      <c r="B27" s="86"/>
      <c r="C27" s="87"/>
      <c r="D27" s="87"/>
      <c r="E27" s="87"/>
      <c r="F27" s="92"/>
      <c r="G27" s="89"/>
      <c r="H27" s="90"/>
      <c r="I27" s="133"/>
      <c r="J27" s="125"/>
      <c r="K27" s="91"/>
      <c r="L27" s="118">
        <f t="shared" si="2"/>
        <v>0</v>
      </c>
      <c r="N27" s="13"/>
      <c r="P27" s="17" t="str">
        <f t="shared" si="3"/>
        <v/>
      </c>
      <c r="R27" s="13"/>
      <c r="S27" s="13"/>
      <c r="T27" s="130"/>
    </row>
    <row r="28" spans="1:20" s="84" customFormat="1" ht="15" x14ac:dyDescent="0.2">
      <c r="A28" s="12">
        <v>1</v>
      </c>
      <c r="B28" s="86"/>
      <c r="C28" s="87"/>
      <c r="D28" s="87"/>
      <c r="E28" s="87"/>
      <c r="F28" s="92"/>
      <c r="G28" s="89"/>
      <c r="H28" s="90"/>
      <c r="I28" s="133"/>
      <c r="J28" s="125"/>
      <c r="K28" s="91"/>
      <c r="L28" s="118">
        <f t="shared" si="2"/>
        <v>0</v>
      </c>
      <c r="N28" s="13"/>
      <c r="P28" s="17" t="str">
        <f t="shared" si="3"/>
        <v/>
      </c>
      <c r="R28" s="13"/>
      <c r="S28" s="13"/>
      <c r="T28" s="130"/>
    </row>
    <row r="29" spans="1:20" s="84" customFormat="1" ht="15" x14ac:dyDescent="0.2">
      <c r="A29" s="12">
        <v>1</v>
      </c>
      <c r="B29" s="86"/>
      <c r="C29" s="87"/>
      <c r="D29" s="87"/>
      <c r="E29" s="87"/>
      <c r="F29" s="92"/>
      <c r="G29" s="89"/>
      <c r="H29" s="90"/>
      <c r="I29" s="133"/>
      <c r="J29" s="125"/>
      <c r="K29" s="91"/>
      <c r="L29" s="118">
        <f t="shared" si="2"/>
        <v>0</v>
      </c>
      <c r="N29" s="13"/>
      <c r="P29" s="17" t="str">
        <f t="shared" si="3"/>
        <v/>
      </c>
      <c r="R29" s="13"/>
      <c r="S29" s="13"/>
      <c r="T29" s="130"/>
    </row>
    <row r="30" spans="1:20" s="84" customFormat="1" ht="15" x14ac:dyDescent="0.2">
      <c r="A30" s="12">
        <v>1</v>
      </c>
      <c r="B30" s="86"/>
      <c r="C30" s="87"/>
      <c r="D30" s="87"/>
      <c r="E30" s="87"/>
      <c r="F30" s="92"/>
      <c r="G30" s="89"/>
      <c r="H30" s="90"/>
      <c r="I30" s="133"/>
      <c r="J30" s="125"/>
      <c r="K30" s="91"/>
      <c r="L30" s="118">
        <f t="shared" si="2"/>
        <v>0</v>
      </c>
      <c r="N30" s="13"/>
      <c r="P30" s="17" t="str">
        <f t="shared" si="3"/>
        <v/>
      </c>
      <c r="R30" s="13"/>
      <c r="S30" s="13"/>
      <c r="T30" s="130"/>
    </row>
    <row r="31" spans="1:20" s="84" customFormat="1" ht="15" x14ac:dyDescent="0.2">
      <c r="A31" s="12">
        <v>1</v>
      </c>
      <c r="B31" s="86"/>
      <c r="C31" s="87"/>
      <c r="D31" s="87"/>
      <c r="E31" s="87"/>
      <c r="F31" s="92"/>
      <c r="G31" s="89"/>
      <c r="H31" s="90"/>
      <c r="I31" s="133"/>
      <c r="J31" s="125"/>
      <c r="K31" s="91"/>
      <c r="L31" s="118">
        <f t="shared" si="2"/>
        <v>0</v>
      </c>
      <c r="N31" s="13"/>
      <c r="P31" s="17" t="str">
        <f t="shared" si="3"/>
        <v/>
      </c>
      <c r="R31" s="13"/>
      <c r="S31" s="13"/>
      <c r="T31" s="130"/>
    </row>
    <row r="32" spans="1:20" s="84" customFormat="1" ht="15" x14ac:dyDescent="0.2">
      <c r="A32" s="12">
        <v>1</v>
      </c>
      <c r="B32" s="86"/>
      <c r="C32" s="87"/>
      <c r="D32" s="87"/>
      <c r="E32" s="87"/>
      <c r="F32" s="92"/>
      <c r="G32" s="89"/>
      <c r="H32" s="90"/>
      <c r="I32" s="133"/>
      <c r="J32" s="125"/>
      <c r="K32" s="91"/>
      <c r="L32" s="118">
        <f t="shared" si="2"/>
        <v>0</v>
      </c>
      <c r="N32" s="13"/>
      <c r="P32" s="17" t="str">
        <f t="shared" si="3"/>
        <v/>
      </c>
      <c r="R32" s="13"/>
      <c r="S32" s="13"/>
      <c r="T32" s="130"/>
    </row>
    <row r="33" spans="1:20" s="84" customFormat="1" ht="15" x14ac:dyDescent="0.2">
      <c r="A33" s="12">
        <v>1</v>
      </c>
      <c r="B33" s="86"/>
      <c r="C33" s="87"/>
      <c r="D33" s="87"/>
      <c r="E33" s="87"/>
      <c r="F33" s="92"/>
      <c r="G33" s="89"/>
      <c r="H33" s="90"/>
      <c r="I33" s="133"/>
      <c r="J33" s="125"/>
      <c r="K33" s="91"/>
      <c r="L33" s="118">
        <f t="shared" si="0"/>
        <v>0</v>
      </c>
      <c r="N33" s="13"/>
      <c r="P33" s="17" t="str">
        <f t="shared" si="1"/>
        <v/>
      </c>
      <c r="R33" s="13"/>
      <c r="S33" s="13"/>
      <c r="T33" s="130"/>
    </row>
    <row r="34" spans="1:20" s="84" customFormat="1" ht="15.75" thickBot="1" x14ac:dyDescent="0.25">
      <c r="A34" s="12"/>
      <c r="B34" s="98"/>
      <c r="C34" s="99"/>
      <c r="D34" s="99"/>
      <c r="E34" s="99"/>
      <c r="F34" s="93"/>
      <c r="G34" s="100"/>
      <c r="H34" s="93"/>
      <c r="I34" s="121"/>
      <c r="J34" s="128"/>
      <c r="K34" s="100"/>
      <c r="L34" s="120"/>
      <c r="N34" s="14"/>
      <c r="O34" s="93"/>
      <c r="P34" s="18" t="str">
        <f t="shared" si="1"/>
        <v/>
      </c>
      <c r="R34" s="13"/>
      <c r="S34" s="13"/>
      <c r="T34" s="130"/>
    </row>
    <row r="35" spans="1:20" s="84" customFormat="1" ht="15.75" thickBot="1" x14ac:dyDescent="0.25">
      <c r="A35" s="12"/>
      <c r="B35" s="94"/>
      <c r="C35" s="56"/>
      <c r="D35" s="56"/>
      <c r="E35" s="56"/>
      <c r="F35" s="56"/>
      <c r="G35" s="95"/>
      <c r="H35" s="96" t="s">
        <v>13</v>
      </c>
      <c r="I35" s="97">
        <f>SUM(I10:I34)</f>
        <v>0</v>
      </c>
      <c r="J35" s="126"/>
      <c r="K35" s="51"/>
      <c r="L35" s="97">
        <f>SUM(L10:L34)</f>
        <v>0</v>
      </c>
      <c r="N35" s="49"/>
      <c r="P35" s="97">
        <f>SUM(P10:P34)</f>
        <v>0</v>
      </c>
      <c r="Q35" s="19" t="e">
        <f>P35/$P$3</f>
        <v>#DIV/0!</v>
      </c>
      <c r="R35" s="49"/>
      <c r="S35" s="49"/>
      <c r="T35" s="85"/>
    </row>
    <row r="36" spans="1:20" s="84" customFormat="1" ht="9" customHeight="1" x14ac:dyDescent="0.2">
      <c r="A36" s="12"/>
      <c r="B36" s="94"/>
      <c r="C36" s="56"/>
      <c r="D36" s="56"/>
      <c r="E36" s="56"/>
      <c r="F36" s="56"/>
      <c r="G36" s="95"/>
      <c r="H36" s="57"/>
      <c r="I36" s="123"/>
      <c r="J36" s="126"/>
      <c r="K36" s="51"/>
      <c r="L36" s="50"/>
      <c r="N36" s="49"/>
      <c r="P36" s="50"/>
      <c r="R36" s="49"/>
      <c r="S36" s="49"/>
      <c r="T36" s="85"/>
    </row>
    <row r="37" spans="1:20" s="84" customFormat="1" ht="19.5" customHeight="1" x14ac:dyDescent="0.2">
      <c r="A37" s="12"/>
      <c r="B37" s="29" t="s">
        <v>4</v>
      </c>
      <c r="C37" s="79"/>
      <c r="D37" s="79"/>
      <c r="E37" s="79"/>
      <c r="F37" s="80"/>
      <c r="G37" s="81"/>
      <c r="H37" s="82"/>
      <c r="I37" s="117"/>
      <c r="J37" s="127"/>
      <c r="K37" s="83"/>
      <c r="L37" s="117"/>
      <c r="N37" s="49"/>
      <c r="P37" s="50"/>
      <c r="R37" s="49"/>
      <c r="S37" s="49"/>
      <c r="T37" s="85"/>
    </row>
    <row r="38" spans="1:20" s="84" customFormat="1" ht="15" x14ac:dyDescent="0.2">
      <c r="A38" s="12">
        <v>2</v>
      </c>
      <c r="B38" s="86"/>
      <c r="C38" s="87"/>
      <c r="D38" s="87"/>
      <c r="E38" s="87"/>
      <c r="F38" s="92"/>
      <c r="G38" s="89"/>
      <c r="H38" s="101" t="s">
        <v>69</v>
      </c>
      <c r="I38" s="134"/>
      <c r="J38" s="129"/>
      <c r="K38" s="91"/>
      <c r="L38" s="122">
        <f t="shared" ref="L38:L40" si="4">IF(D38="SÍ",I38,0)</f>
        <v>0</v>
      </c>
      <c r="N38" s="13"/>
      <c r="P38" s="17" t="str">
        <f t="shared" ref="P38:P74" si="5">IF(N38="x",I38,"")</f>
        <v/>
      </c>
      <c r="R38" s="13"/>
      <c r="S38" s="13"/>
      <c r="T38" s="130"/>
    </row>
    <row r="39" spans="1:20" s="84" customFormat="1" ht="15" x14ac:dyDescent="0.2">
      <c r="A39" s="12">
        <v>2</v>
      </c>
      <c r="B39" s="86"/>
      <c r="C39" s="87"/>
      <c r="D39" s="87"/>
      <c r="E39" s="87"/>
      <c r="F39" s="92"/>
      <c r="G39" s="89"/>
      <c r="H39" s="101" t="s">
        <v>69</v>
      </c>
      <c r="I39" s="134"/>
      <c r="J39" s="129"/>
      <c r="K39" s="91"/>
      <c r="L39" s="122">
        <f t="shared" si="4"/>
        <v>0</v>
      </c>
      <c r="N39" s="13"/>
      <c r="P39" s="17" t="str">
        <f t="shared" si="5"/>
        <v/>
      </c>
      <c r="R39" s="13"/>
      <c r="S39" s="13"/>
      <c r="T39" s="130"/>
    </row>
    <row r="40" spans="1:20" s="84" customFormat="1" ht="15" x14ac:dyDescent="0.2">
      <c r="A40" s="12">
        <v>2</v>
      </c>
      <c r="B40" s="86"/>
      <c r="C40" s="87"/>
      <c r="D40" s="87"/>
      <c r="E40" s="87"/>
      <c r="F40" s="92"/>
      <c r="G40" s="89"/>
      <c r="H40" s="101" t="s">
        <v>69</v>
      </c>
      <c r="I40" s="134"/>
      <c r="J40" s="129"/>
      <c r="K40" s="91"/>
      <c r="L40" s="122">
        <f t="shared" si="4"/>
        <v>0</v>
      </c>
      <c r="N40" s="13"/>
      <c r="P40" s="17" t="str">
        <f t="shared" si="5"/>
        <v/>
      </c>
      <c r="R40" s="13"/>
      <c r="S40" s="13"/>
      <c r="T40" s="130"/>
    </row>
    <row r="41" spans="1:20" s="84" customFormat="1" ht="15" x14ac:dyDescent="0.2">
      <c r="A41" s="12">
        <v>2</v>
      </c>
      <c r="B41" s="86"/>
      <c r="C41" s="87"/>
      <c r="D41" s="87"/>
      <c r="E41" s="87"/>
      <c r="F41" s="92"/>
      <c r="G41" s="89"/>
      <c r="H41" s="90"/>
      <c r="I41" s="133"/>
      <c r="J41" s="125"/>
      <c r="K41" s="91"/>
      <c r="L41" s="118">
        <f t="shared" ref="L41:L73" si="6">IF(D41="SÍ",I41,0)</f>
        <v>0</v>
      </c>
      <c r="N41" s="13"/>
      <c r="P41" s="17" t="str">
        <f t="shared" si="5"/>
        <v/>
      </c>
      <c r="R41" s="13"/>
      <c r="S41" s="13"/>
      <c r="T41" s="130"/>
    </row>
    <row r="42" spans="1:20" s="84" customFormat="1" ht="15" x14ac:dyDescent="0.2">
      <c r="A42" s="12">
        <v>2</v>
      </c>
      <c r="B42" s="86"/>
      <c r="C42" s="87"/>
      <c r="D42" s="87"/>
      <c r="E42" s="87"/>
      <c r="F42" s="92"/>
      <c r="G42" s="89"/>
      <c r="H42" s="90"/>
      <c r="I42" s="133"/>
      <c r="J42" s="125"/>
      <c r="K42" s="91"/>
      <c r="L42" s="118">
        <f t="shared" si="6"/>
        <v>0</v>
      </c>
      <c r="N42" s="13"/>
      <c r="P42" s="17" t="str">
        <f t="shared" si="5"/>
        <v/>
      </c>
      <c r="R42" s="13"/>
      <c r="S42" s="13"/>
      <c r="T42" s="130"/>
    </row>
    <row r="43" spans="1:20" s="84" customFormat="1" ht="15" x14ac:dyDescent="0.2">
      <c r="A43" s="12">
        <v>2</v>
      </c>
      <c r="B43" s="86"/>
      <c r="C43" s="87"/>
      <c r="D43" s="87"/>
      <c r="E43" s="87"/>
      <c r="F43" s="92"/>
      <c r="G43" s="89"/>
      <c r="H43" s="90"/>
      <c r="I43" s="133"/>
      <c r="J43" s="125"/>
      <c r="K43" s="91"/>
      <c r="L43" s="118">
        <f t="shared" si="6"/>
        <v>0</v>
      </c>
      <c r="N43" s="13"/>
      <c r="P43" s="17" t="str">
        <f t="shared" si="5"/>
        <v/>
      </c>
      <c r="R43" s="13"/>
      <c r="S43" s="13"/>
      <c r="T43" s="130"/>
    </row>
    <row r="44" spans="1:20" s="84" customFormat="1" ht="15" x14ac:dyDescent="0.2">
      <c r="A44" s="12">
        <v>2</v>
      </c>
      <c r="B44" s="86"/>
      <c r="C44" s="87"/>
      <c r="D44" s="87"/>
      <c r="E44" s="87"/>
      <c r="F44" s="92"/>
      <c r="G44" s="89"/>
      <c r="H44" s="90"/>
      <c r="I44" s="133"/>
      <c r="J44" s="125"/>
      <c r="K44" s="91"/>
      <c r="L44" s="118">
        <f t="shared" ref="L44:L47" si="7">IF(D44="SÍ",I44,0)</f>
        <v>0</v>
      </c>
      <c r="N44" s="13"/>
      <c r="P44" s="17" t="str">
        <f t="shared" ref="P44:P47" si="8">IF(N44="x",I44,"")</f>
        <v/>
      </c>
      <c r="R44" s="13"/>
      <c r="S44" s="13"/>
      <c r="T44" s="130"/>
    </row>
    <row r="45" spans="1:20" s="84" customFormat="1" ht="15" x14ac:dyDescent="0.2">
      <c r="A45" s="12">
        <v>2</v>
      </c>
      <c r="B45" s="86"/>
      <c r="C45" s="87"/>
      <c r="D45" s="87"/>
      <c r="E45" s="87"/>
      <c r="F45" s="92"/>
      <c r="G45" s="89"/>
      <c r="H45" s="90"/>
      <c r="I45" s="133"/>
      <c r="J45" s="125"/>
      <c r="K45" s="91"/>
      <c r="L45" s="118">
        <f t="shared" si="7"/>
        <v>0</v>
      </c>
      <c r="N45" s="13"/>
      <c r="P45" s="17" t="str">
        <f t="shared" si="8"/>
        <v/>
      </c>
      <c r="R45" s="13"/>
      <c r="S45" s="13"/>
      <c r="T45" s="130"/>
    </row>
    <row r="46" spans="1:20" s="84" customFormat="1" ht="15" x14ac:dyDescent="0.2">
      <c r="A46" s="12">
        <v>2</v>
      </c>
      <c r="B46" s="86"/>
      <c r="C46" s="87"/>
      <c r="D46" s="87"/>
      <c r="E46" s="87"/>
      <c r="F46" s="92"/>
      <c r="G46" s="89"/>
      <c r="H46" s="90"/>
      <c r="I46" s="133"/>
      <c r="J46" s="125"/>
      <c r="K46" s="91"/>
      <c r="L46" s="118">
        <f t="shared" si="7"/>
        <v>0</v>
      </c>
      <c r="N46" s="13"/>
      <c r="P46" s="17" t="str">
        <f t="shared" si="8"/>
        <v/>
      </c>
      <c r="R46" s="13"/>
      <c r="S46" s="13"/>
      <c r="T46" s="130"/>
    </row>
    <row r="47" spans="1:20" s="84" customFormat="1" ht="15" x14ac:dyDescent="0.2">
      <c r="A47" s="12">
        <v>2</v>
      </c>
      <c r="B47" s="86"/>
      <c r="C47" s="87"/>
      <c r="D47" s="87"/>
      <c r="E47" s="87"/>
      <c r="F47" s="92"/>
      <c r="G47" s="89"/>
      <c r="H47" s="90"/>
      <c r="I47" s="133"/>
      <c r="J47" s="125"/>
      <c r="K47" s="91"/>
      <c r="L47" s="118">
        <f t="shared" si="7"/>
        <v>0</v>
      </c>
      <c r="N47" s="13"/>
      <c r="P47" s="17" t="str">
        <f t="shared" si="8"/>
        <v/>
      </c>
      <c r="R47" s="13"/>
      <c r="S47" s="13"/>
      <c r="T47" s="130"/>
    </row>
    <row r="48" spans="1:20" s="84" customFormat="1" ht="15" x14ac:dyDescent="0.2">
      <c r="A48" s="12">
        <v>2</v>
      </c>
      <c r="B48" s="86"/>
      <c r="C48" s="87"/>
      <c r="D48" s="87"/>
      <c r="E48" s="87"/>
      <c r="F48" s="92"/>
      <c r="G48" s="89"/>
      <c r="H48" s="90"/>
      <c r="I48" s="133"/>
      <c r="J48" s="125"/>
      <c r="K48" s="91"/>
      <c r="L48" s="118">
        <f t="shared" si="6"/>
        <v>0</v>
      </c>
      <c r="N48" s="13"/>
      <c r="P48" s="17" t="str">
        <f t="shared" si="5"/>
        <v/>
      </c>
      <c r="R48" s="13"/>
      <c r="S48" s="13"/>
      <c r="T48" s="130"/>
    </row>
    <row r="49" spans="1:20" s="84" customFormat="1" ht="15" x14ac:dyDescent="0.2">
      <c r="A49" s="12">
        <v>2</v>
      </c>
      <c r="B49" s="86"/>
      <c r="C49" s="87"/>
      <c r="D49" s="87"/>
      <c r="E49" s="87"/>
      <c r="F49" s="92"/>
      <c r="G49" s="89"/>
      <c r="H49" s="90"/>
      <c r="I49" s="133"/>
      <c r="J49" s="125"/>
      <c r="K49" s="91"/>
      <c r="L49" s="118">
        <f t="shared" si="6"/>
        <v>0</v>
      </c>
      <c r="N49" s="13"/>
      <c r="P49" s="17" t="str">
        <f t="shared" si="5"/>
        <v/>
      </c>
      <c r="R49" s="13"/>
      <c r="S49" s="13"/>
      <c r="T49" s="130"/>
    </row>
    <row r="50" spans="1:20" s="84" customFormat="1" ht="15" x14ac:dyDescent="0.2">
      <c r="A50" s="12">
        <v>2</v>
      </c>
      <c r="B50" s="86"/>
      <c r="C50" s="87"/>
      <c r="D50" s="87"/>
      <c r="E50" s="87"/>
      <c r="F50" s="92"/>
      <c r="G50" s="89"/>
      <c r="H50" s="90"/>
      <c r="I50" s="133"/>
      <c r="J50" s="125"/>
      <c r="K50" s="91"/>
      <c r="L50" s="118">
        <f t="shared" ref="L50:L71" si="9">IF(D50="SÍ",I50,0)</f>
        <v>0</v>
      </c>
      <c r="N50" s="13"/>
      <c r="P50" s="17" t="str">
        <f t="shared" ref="P50:P71" si="10">IF(N50="x",I50,"")</f>
        <v/>
      </c>
      <c r="R50" s="13"/>
      <c r="S50" s="13"/>
      <c r="T50" s="130"/>
    </row>
    <row r="51" spans="1:20" s="84" customFormat="1" ht="15" x14ac:dyDescent="0.2">
      <c r="A51" s="12">
        <v>2</v>
      </c>
      <c r="B51" s="86"/>
      <c r="C51" s="87"/>
      <c r="D51" s="87"/>
      <c r="E51" s="87"/>
      <c r="F51" s="92"/>
      <c r="G51" s="89"/>
      <c r="H51" s="90"/>
      <c r="I51" s="133"/>
      <c r="J51" s="125"/>
      <c r="K51" s="91"/>
      <c r="L51" s="118">
        <f t="shared" si="9"/>
        <v>0</v>
      </c>
      <c r="N51" s="13"/>
      <c r="P51" s="17" t="str">
        <f t="shared" si="10"/>
        <v/>
      </c>
      <c r="R51" s="13"/>
      <c r="S51" s="13"/>
      <c r="T51" s="130"/>
    </row>
    <row r="52" spans="1:20" s="84" customFormat="1" ht="15" x14ac:dyDescent="0.2">
      <c r="A52" s="12">
        <v>2</v>
      </c>
      <c r="B52" s="86"/>
      <c r="C52" s="87"/>
      <c r="D52" s="87"/>
      <c r="E52" s="87"/>
      <c r="F52" s="92"/>
      <c r="G52" s="89"/>
      <c r="H52" s="90"/>
      <c r="I52" s="133"/>
      <c r="J52" s="125"/>
      <c r="K52" s="91"/>
      <c r="L52" s="118">
        <f t="shared" si="9"/>
        <v>0</v>
      </c>
      <c r="N52" s="13"/>
      <c r="P52" s="17" t="str">
        <f t="shared" si="10"/>
        <v/>
      </c>
      <c r="R52" s="13"/>
      <c r="S52" s="13"/>
      <c r="T52" s="130"/>
    </row>
    <row r="53" spans="1:20" s="84" customFormat="1" ht="15" x14ac:dyDescent="0.2">
      <c r="A53" s="12">
        <v>2</v>
      </c>
      <c r="B53" s="86"/>
      <c r="C53" s="87"/>
      <c r="D53" s="87"/>
      <c r="E53" s="87"/>
      <c r="F53" s="92"/>
      <c r="G53" s="89"/>
      <c r="H53" s="90"/>
      <c r="I53" s="133"/>
      <c r="J53" s="125"/>
      <c r="K53" s="91"/>
      <c r="L53" s="118">
        <f t="shared" ref="L53:L70" si="11">IF(D53="SÍ",I53,0)</f>
        <v>0</v>
      </c>
      <c r="N53" s="13"/>
      <c r="P53" s="17" t="str">
        <f t="shared" ref="P53:P70" si="12">IF(N53="x",I53,"")</f>
        <v/>
      </c>
      <c r="R53" s="13"/>
      <c r="S53" s="13"/>
      <c r="T53" s="130"/>
    </row>
    <row r="54" spans="1:20" s="84" customFormat="1" ht="15" x14ac:dyDescent="0.2">
      <c r="A54" s="12">
        <v>2</v>
      </c>
      <c r="B54" s="86"/>
      <c r="C54" s="87"/>
      <c r="D54" s="87"/>
      <c r="E54" s="87"/>
      <c r="F54" s="92"/>
      <c r="G54" s="89"/>
      <c r="H54" s="90"/>
      <c r="I54" s="133"/>
      <c r="J54" s="125"/>
      <c r="K54" s="91"/>
      <c r="L54" s="118">
        <f t="shared" si="11"/>
        <v>0</v>
      </c>
      <c r="N54" s="13"/>
      <c r="P54" s="17" t="str">
        <f t="shared" si="12"/>
        <v/>
      </c>
      <c r="R54" s="13"/>
      <c r="S54" s="13"/>
      <c r="T54" s="130"/>
    </row>
    <row r="55" spans="1:20" s="84" customFormat="1" ht="15" x14ac:dyDescent="0.2">
      <c r="A55" s="12">
        <v>2</v>
      </c>
      <c r="B55" s="86"/>
      <c r="C55" s="87"/>
      <c r="D55" s="87"/>
      <c r="E55" s="87"/>
      <c r="F55" s="92"/>
      <c r="G55" s="89"/>
      <c r="H55" s="90"/>
      <c r="I55" s="133"/>
      <c r="J55" s="125"/>
      <c r="K55" s="91"/>
      <c r="L55" s="118">
        <f t="shared" si="11"/>
        <v>0</v>
      </c>
      <c r="N55" s="13"/>
      <c r="P55" s="17" t="str">
        <f t="shared" si="12"/>
        <v/>
      </c>
      <c r="R55" s="13"/>
      <c r="S55" s="13"/>
      <c r="T55" s="130"/>
    </row>
    <row r="56" spans="1:20" s="84" customFormat="1" ht="15" x14ac:dyDescent="0.2">
      <c r="A56" s="12">
        <v>2</v>
      </c>
      <c r="B56" s="86"/>
      <c r="C56" s="87"/>
      <c r="D56" s="87"/>
      <c r="E56" s="87"/>
      <c r="F56" s="92"/>
      <c r="G56" s="89"/>
      <c r="H56" s="90"/>
      <c r="I56" s="133"/>
      <c r="J56" s="125"/>
      <c r="K56" s="91"/>
      <c r="L56" s="118">
        <f t="shared" si="11"/>
        <v>0</v>
      </c>
      <c r="N56" s="13"/>
      <c r="P56" s="17" t="str">
        <f t="shared" si="12"/>
        <v/>
      </c>
      <c r="R56" s="13"/>
      <c r="S56" s="13"/>
      <c r="T56" s="130"/>
    </row>
    <row r="57" spans="1:20" s="84" customFormat="1" ht="15" x14ac:dyDescent="0.2">
      <c r="A57" s="12">
        <v>2</v>
      </c>
      <c r="B57" s="86"/>
      <c r="C57" s="87"/>
      <c r="D57" s="87"/>
      <c r="E57" s="87"/>
      <c r="F57" s="92"/>
      <c r="G57" s="89"/>
      <c r="H57" s="90"/>
      <c r="I57" s="133"/>
      <c r="J57" s="125"/>
      <c r="K57" s="91"/>
      <c r="L57" s="118">
        <f t="shared" si="11"/>
        <v>0</v>
      </c>
      <c r="N57" s="13"/>
      <c r="P57" s="17" t="str">
        <f t="shared" si="12"/>
        <v/>
      </c>
      <c r="R57" s="13"/>
      <c r="S57" s="13"/>
      <c r="T57" s="130"/>
    </row>
    <row r="58" spans="1:20" s="84" customFormat="1" ht="15" x14ac:dyDescent="0.2">
      <c r="A58" s="12">
        <v>2</v>
      </c>
      <c r="B58" s="86"/>
      <c r="C58" s="87"/>
      <c r="D58" s="87"/>
      <c r="E58" s="87"/>
      <c r="F58" s="92"/>
      <c r="G58" s="89"/>
      <c r="H58" s="90"/>
      <c r="I58" s="133"/>
      <c r="J58" s="125"/>
      <c r="K58" s="91"/>
      <c r="L58" s="118">
        <f t="shared" si="11"/>
        <v>0</v>
      </c>
      <c r="N58" s="13"/>
      <c r="P58" s="17" t="str">
        <f t="shared" si="12"/>
        <v/>
      </c>
      <c r="R58" s="13"/>
      <c r="S58" s="13"/>
      <c r="T58" s="130"/>
    </row>
    <row r="59" spans="1:20" s="84" customFormat="1" ht="15" x14ac:dyDescent="0.2">
      <c r="A59" s="12">
        <v>2</v>
      </c>
      <c r="B59" s="86"/>
      <c r="C59" s="87"/>
      <c r="D59" s="87"/>
      <c r="E59" s="87"/>
      <c r="F59" s="92"/>
      <c r="G59" s="89"/>
      <c r="H59" s="90"/>
      <c r="I59" s="133"/>
      <c r="J59" s="125"/>
      <c r="K59" s="91"/>
      <c r="L59" s="118">
        <f t="shared" si="11"/>
        <v>0</v>
      </c>
      <c r="N59" s="13"/>
      <c r="P59" s="17" t="str">
        <f t="shared" si="12"/>
        <v/>
      </c>
      <c r="R59" s="13"/>
      <c r="S59" s="13"/>
      <c r="T59" s="130"/>
    </row>
    <row r="60" spans="1:20" s="84" customFormat="1" ht="15" x14ac:dyDescent="0.2">
      <c r="A60" s="12">
        <v>2</v>
      </c>
      <c r="B60" s="86"/>
      <c r="C60" s="87"/>
      <c r="D60" s="87"/>
      <c r="E60" s="87"/>
      <c r="F60" s="92"/>
      <c r="G60" s="89"/>
      <c r="H60" s="90"/>
      <c r="I60" s="133"/>
      <c r="J60" s="125"/>
      <c r="K60" s="91"/>
      <c r="L60" s="118">
        <f t="shared" si="11"/>
        <v>0</v>
      </c>
      <c r="N60" s="13"/>
      <c r="P60" s="17" t="str">
        <f t="shared" si="12"/>
        <v/>
      </c>
      <c r="R60" s="13"/>
      <c r="S60" s="13"/>
      <c r="T60" s="130"/>
    </row>
    <row r="61" spans="1:20" s="84" customFormat="1" ht="15" x14ac:dyDescent="0.2">
      <c r="A61" s="12">
        <v>2</v>
      </c>
      <c r="B61" s="86"/>
      <c r="C61" s="87"/>
      <c r="D61" s="87"/>
      <c r="E61" s="87"/>
      <c r="F61" s="92"/>
      <c r="G61" s="89"/>
      <c r="H61" s="90"/>
      <c r="I61" s="133"/>
      <c r="J61" s="125"/>
      <c r="K61" s="91"/>
      <c r="L61" s="118">
        <f t="shared" si="11"/>
        <v>0</v>
      </c>
      <c r="N61" s="13"/>
      <c r="P61" s="17" t="str">
        <f t="shared" si="12"/>
        <v/>
      </c>
      <c r="R61" s="13"/>
      <c r="S61" s="13"/>
      <c r="T61" s="130"/>
    </row>
    <row r="62" spans="1:20" s="84" customFormat="1" ht="15" x14ac:dyDescent="0.2">
      <c r="A62" s="12">
        <v>2</v>
      </c>
      <c r="B62" s="86"/>
      <c r="C62" s="87"/>
      <c r="D62" s="87"/>
      <c r="E62" s="87"/>
      <c r="F62" s="92"/>
      <c r="G62" s="89"/>
      <c r="H62" s="90"/>
      <c r="I62" s="133"/>
      <c r="J62" s="125"/>
      <c r="K62" s="91"/>
      <c r="L62" s="118">
        <f t="shared" si="11"/>
        <v>0</v>
      </c>
      <c r="N62" s="13"/>
      <c r="P62" s="17" t="str">
        <f t="shared" si="12"/>
        <v/>
      </c>
      <c r="R62" s="13"/>
      <c r="S62" s="13"/>
      <c r="T62" s="130"/>
    </row>
    <row r="63" spans="1:20" s="84" customFormat="1" ht="15" x14ac:dyDescent="0.2">
      <c r="A63" s="12">
        <v>2</v>
      </c>
      <c r="B63" s="86"/>
      <c r="C63" s="87"/>
      <c r="D63" s="87"/>
      <c r="E63" s="87"/>
      <c r="F63" s="92"/>
      <c r="G63" s="89"/>
      <c r="H63" s="90"/>
      <c r="I63" s="133"/>
      <c r="J63" s="125"/>
      <c r="K63" s="91"/>
      <c r="L63" s="118">
        <f t="shared" si="11"/>
        <v>0</v>
      </c>
      <c r="N63" s="13"/>
      <c r="P63" s="17" t="str">
        <f t="shared" si="12"/>
        <v/>
      </c>
      <c r="R63" s="13"/>
      <c r="S63" s="13"/>
      <c r="T63" s="130"/>
    </row>
    <row r="64" spans="1:20" s="84" customFormat="1" ht="15" x14ac:dyDescent="0.2">
      <c r="A64" s="12">
        <v>2</v>
      </c>
      <c r="B64" s="86"/>
      <c r="C64" s="87"/>
      <c r="D64" s="87"/>
      <c r="E64" s="87"/>
      <c r="F64" s="92"/>
      <c r="G64" s="89"/>
      <c r="H64" s="90"/>
      <c r="I64" s="133"/>
      <c r="J64" s="125"/>
      <c r="K64" s="91"/>
      <c r="L64" s="118">
        <f t="shared" si="11"/>
        <v>0</v>
      </c>
      <c r="N64" s="13"/>
      <c r="P64" s="17" t="str">
        <f t="shared" si="12"/>
        <v/>
      </c>
      <c r="R64" s="13"/>
      <c r="S64" s="13"/>
      <c r="T64" s="130"/>
    </row>
    <row r="65" spans="1:20" s="84" customFormat="1" ht="15" x14ac:dyDescent="0.2">
      <c r="A65" s="12">
        <v>2</v>
      </c>
      <c r="B65" s="86"/>
      <c r="C65" s="87"/>
      <c r="D65" s="87"/>
      <c r="E65" s="87"/>
      <c r="F65" s="92"/>
      <c r="G65" s="89"/>
      <c r="H65" s="90"/>
      <c r="I65" s="133"/>
      <c r="J65" s="125"/>
      <c r="K65" s="91"/>
      <c r="L65" s="118">
        <f t="shared" si="11"/>
        <v>0</v>
      </c>
      <c r="N65" s="13"/>
      <c r="P65" s="17" t="str">
        <f t="shared" si="12"/>
        <v/>
      </c>
      <c r="R65" s="13"/>
      <c r="S65" s="13"/>
      <c r="T65" s="130"/>
    </row>
    <row r="66" spans="1:20" s="84" customFormat="1" ht="15" x14ac:dyDescent="0.2">
      <c r="A66" s="12">
        <v>2</v>
      </c>
      <c r="B66" s="86"/>
      <c r="C66" s="87"/>
      <c r="D66" s="87"/>
      <c r="E66" s="87"/>
      <c r="F66" s="92"/>
      <c r="G66" s="89"/>
      <c r="H66" s="90"/>
      <c r="I66" s="133"/>
      <c r="J66" s="125"/>
      <c r="K66" s="91"/>
      <c r="L66" s="118">
        <f t="shared" si="11"/>
        <v>0</v>
      </c>
      <c r="N66" s="13"/>
      <c r="P66" s="17" t="str">
        <f t="shared" si="12"/>
        <v/>
      </c>
      <c r="R66" s="13"/>
      <c r="S66" s="13"/>
      <c r="T66" s="130"/>
    </row>
    <row r="67" spans="1:20" s="84" customFormat="1" ht="15" x14ac:dyDescent="0.2">
      <c r="A67" s="12">
        <v>2</v>
      </c>
      <c r="B67" s="86"/>
      <c r="C67" s="87"/>
      <c r="D67" s="87"/>
      <c r="E67" s="87"/>
      <c r="F67" s="92"/>
      <c r="G67" s="89"/>
      <c r="H67" s="90"/>
      <c r="I67" s="133"/>
      <c r="J67" s="125"/>
      <c r="K67" s="91"/>
      <c r="L67" s="118">
        <f t="shared" si="11"/>
        <v>0</v>
      </c>
      <c r="N67" s="13"/>
      <c r="P67" s="17" t="str">
        <f t="shared" si="12"/>
        <v/>
      </c>
      <c r="R67" s="13"/>
      <c r="S67" s="13"/>
      <c r="T67" s="130"/>
    </row>
    <row r="68" spans="1:20" s="84" customFormat="1" ht="15" x14ac:dyDescent="0.2">
      <c r="A68" s="12">
        <v>2</v>
      </c>
      <c r="B68" s="86"/>
      <c r="C68" s="87"/>
      <c r="D68" s="87"/>
      <c r="E68" s="87"/>
      <c r="F68" s="92"/>
      <c r="G68" s="89"/>
      <c r="H68" s="90"/>
      <c r="I68" s="133"/>
      <c r="J68" s="125"/>
      <c r="K68" s="91"/>
      <c r="L68" s="118">
        <f t="shared" si="11"/>
        <v>0</v>
      </c>
      <c r="N68" s="13"/>
      <c r="P68" s="17" t="str">
        <f t="shared" si="12"/>
        <v/>
      </c>
      <c r="R68" s="13"/>
      <c r="S68" s="13"/>
      <c r="T68" s="130"/>
    </row>
    <row r="69" spans="1:20" s="84" customFormat="1" ht="15" x14ac:dyDescent="0.2">
      <c r="A69" s="12">
        <v>2</v>
      </c>
      <c r="B69" s="86"/>
      <c r="C69" s="87"/>
      <c r="D69" s="87"/>
      <c r="E69" s="87"/>
      <c r="F69" s="92"/>
      <c r="G69" s="89"/>
      <c r="H69" s="90"/>
      <c r="I69" s="133"/>
      <c r="J69" s="125"/>
      <c r="K69" s="91"/>
      <c r="L69" s="118">
        <f t="shared" si="11"/>
        <v>0</v>
      </c>
      <c r="N69" s="13"/>
      <c r="P69" s="17" t="str">
        <f t="shared" si="12"/>
        <v/>
      </c>
      <c r="R69" s="13"/>
      <c r="S69" s="13"/>
      <c r="T69" s="130"/>
    </row>
    <row r="70" spans="1:20" s="84" customFormat="1" ht="15" x14ac:dyDescent="0.2">
      <c r="A70" s="12">
        <v>2</v>
      </c>
      <c r="B70" s="86"/>
      <c r="C70" s="87"/>
      <c r="D70" s="87"/>
      <c r="E70" s="87"/>
      <c r="F70" s="92"/>
      <c r="G70" s="89"/>
      <c r="H70" s="90"/>
      <c r="I70" s="133"/>
      <c r="J70" s="125"/>
      <c r="K70" s="91"/>
      <c r="L70" s="118">
        <f t="shared" si="11"/>
        <v>0</v>
      </c>
      <c r="N70" s="13"/>
      <c r="P70" s="17" t="str">
        <f t="shared" si="12"/>
        <v/>
      </c>
      <c r="R70" s="13"/>
      <c r="S70" s="13"/>
      <c r="T70" s="130"/>
    </row>
    <row r="71" spans="1:20" s="84" customFormat="1" ht="15" x14ac:dyDescent="0.2">
      <c r="A71" s="12">
        <v>2</v>
      </c>
      <c r="B71" s="86"/>
      <c r="C71" s="87"/>
      <c r="D71" s="87"/>
      <c r="E71" s="87"/>
      <c r="F71" s="92"/>
      <c r="G71" s="89"/>
      <c r="H71" s="90"/>
      <c r="I71" s="133"/>
      <c r="J71" s="125"/>
      <c r="K71" s="91"/>
      <c r="L71" s="118">
        <f t="shared" si="9"/>
        <v>0</v>
      </c>
      <c r="N71" s="13"/>
      <c r="P71" s="17" t="str">
        <f t="shared" si="10"/>
        <v/>
      </c>
      <c r="R71" s="13"/>
      <c r="S71" s="13"/>
      <c r="T71" s="130"/>
    </row>
    <row r="72" spans="1:20" s="84" customFormat="1" ht="15" x14ac:dyDescent="0.2">
      <c r="A72" s="12">
        <v>2</v>
      </c>
      <c r="B72" s="86"/>
      <c r="C72" s="87"/>
      <c r="D72" s="87"/>
      <c r="E72" s="87"/>
      <c r="F72" s="92"/>
      <c r="G72" s="89"/>
      <c r="H72" s="90"/>
      <c r="I72" s="133"/>
      <c r="J72" s="125"/>
      <c r="K72" s="91"/>
      <c r="L72" s="118">
        <f t="shared" si="6"/>
        <v>0</v>
      </c>
      <c r="N72" s="13"/>
      <c r="P72" s="17" t="str">
        <f t="shared" si="5"/>
        <v/>
      </c>
      <c r="R72" s="13"/>
      <c r="S72" s="13"/>
      <c r="T72" s="130"/>
    </row>
    <row r="73" spans="1:20" s="84" customFormat="1" ht="15" x14ac:dyDescent="0.2">
      <c r="A73" s="12">
        <v>2</v>
      </c>
      <c r="B73" s="86"/>
      <c r="C73" s="87"/>
      <c r="D73" s="87"/>
      <c r="E73" s="87"/>
      <c r="F73" s="92"/>
      <c r="G73" s="89"/>
      <c r="H73" s="90"/>
      <c r="I73" s="133"/>
      <c r="J73" s="125"/>
      <c r="K73" s="91"/>
      <c r="L73" s="118">
        <f t="shared" si="6"/>
        <v>0</v>
      </c>
      <c r="N73" s="13"/>
      <c r="P73" s="17" t="str">
        <f t="shared" si="5"/>
        <v/>
      </c>
      <c r="R73" s="13"/>
      <c r="S73" s="13"/>
      <c r="T73" s="130"/>
    </row>
    <row r="74" spans="1:20" s="84" customFormat="1" ht="15.75" thickBot="1" x14ac:dyDescent="0.25">
      <c r="A74" s="12"/>
      <c r="B74" s="98"/>
      <c r="C74" s="99"/>
      <c r="D74" s="99"/>
      <c r="E74" s="99"/>
      <c r="F74" s="93"/>
      <c r="G74" s="100"/>
      <c r="H74" s="93"/>
      <c r="I74" s="50"/>
      <c r="J74" s="128"/>
      <c r="K74" s="100"/>
      <c r="L74" s="121"/>
      <c r="N74" s="14"/>
      <c r="O74" s="93"/>
      <c r="P74" s="18" t="str">
        <f t="shared" si="5"/>
        <v/>
      </c>
      <c r="R74" s="13"/>
      <c r="S74" s="13"/>
      <c r="T74" s="130"/>
    </row>
    <row r="75" spans="1:20" s="84" customFormat="1" ht="15.75" thickBot="1" x14ac:dyDescent="0.25">
      <c r="A75" s="12"/>
      <c r="B75" s="94"/>
      <c r="C75" s="56"/>
      <c r="D75" s="56"/>
      <c r="E75" s="56"/>
      <c r="F75" s="56"/>
      <c r="G75" s="95"/>
      <c r="H75" s="96" t="s">
        <v>14</v>
      </c>
      <c r="I75" s="97">
        <f>SUM(I38:I74)</f>
        <v>0</v>
      </c>
      <c r="J75" s="126"/>
      <c r="K75" s="51"/>
      <c r="L75" s="97">
        <f>SUM(L38:L74)</f>
        <v>0</v>
      </c>
      <c r="N75" s="49"/>
      <c r="P75" s="97">
        <f>SUM(P38:P74)</f>
        <v>0</v>
      </c>
      <c r="Q75" s="19" t="e">
        <f>P75/$P$3</f>
        <v>#DIV/0!</v>
      </c>
      <c r="R75" s="49"/>
      <c r="S75" s="49"/>
      <c r="T75" s="85"/>
    </row>
    <row r="76" spans="1:20" s="84" customFormat="1" ht="9" customHeight="1" x14ac:dyDescent="0.2">
      <c r="A76" s="12"/>
      <c r="B76" s="94"/>
      <c r="C76" s="56"/>
      <c r="D76" s="56"/>
      <c r="E76" s="56"/>
      <c r="F76" s="56"/>
      <c r="G76" s="95"/>
      <c r="H76" s="57"/>
      <c r="I76" s="123"/>
      <c r="J76" s="126"/>
      <c r="K76" s="51"/>
      <c r="L76" s="50"/>
      <c r="N76" s="49"/>
      <c r="P76" s="50"/>
      <c r="R76" s="49"/>
      <c r="S76" s="49"/>
      <c r="T76" s="85"/>
    </row>
    <row r="77" spans="1:20" s="84" customFormat="1" ht="12.75" customHeight="1" x14ac:dyDescent="0.2">
      <c r="A77" s="12"/>
      <c r="B77" s="29" t="s">
        <v>5</v>
      </c>
      <c r="C77" s="79"/>
      <c r="D77" s="79"/>
      <c r="E77" s="79"/>
      <c r="F77" s="80"/>
      <c r="G77" s="81"/>
      <c r="H77" s="82"/>
      <c r="I77" s="117"/>
      <c r="J77" s="127"/>
      <c r="K77" s="83"/>
      <c r="L77" s="117"/>
      <c r="N77" s="49"/>
      <c r="P77" s="50"/>
      <c r="R77" s="49"/>
      <c r="S77" s="49"/>
      <c r="T77" s="85"/>
    </row>
    <row r="78" spans="1:20" s="84" customFormat="1" ht="15" x14ac:dyDescent="0.2">
      <c r="A78" s="12">
        <v>3</v>
      </c>
      <c r="B78" s="86"/>
      <c r="C78" s="87"/>
      <c r="D78" s="87"/>
      <c r="E78" s="87"/>
      <c r="F78" s="92"/>
      <c r="G78" s="89"/>
      <c r="H78" s="101" t="s">
        <v>64</v>
      </c>
      <c r="I78" s="134"/>
      <c r="J78" s="129"/>
      <c r="K78" s="91"/>
      <c r="L78" s="122">
        <f t="shared" ref="L78:L152" si="13">IF(D78="SÍ",I78,0)</f>
        <v>0</v>
      </c>
      <c r="N78" s="13"/>
      <c r="P78" s="17" t="str">
        <f t="shared" ref="P78:P153" si="14">IF(N78="x",I78,"")</f>
        <v/>
      </c>
      <c r="R78" s="13"/>
      <c r="S78" s="13"/>
      <c r="T78" s="130"/>
    </row>
    <row r="79" spans="1:20" s="84" customFormat="1" ht="15" x14ac:dyDescent="0.2">
      <c r="A79" s="12">
        <v>3</v>
      </c>
      <c r="B79" s="86"/>
      <c r="C79" s="87"/>
      <c r="D79" s="87"/>
      <c r="E79" s="87"/>
      <c r="F79" s="92"/>
      <c r="G79" s="89"/>
      <c r="H79" s="101" t="s">
        <v>64</v>
      </c>
      <c r="I79" s="134"/>
      <c r="J79" s="129"/>
      <c r="K79" s="91"/>
      <c r="L79" s="122">
        <f t="shared" ref="L79:L80" si="15">IF(D79="SÍ",I79,0)</f>
        <v>0</v>
      </c>
      <c r="N79" s="13"/>
      <c r="P79" s="17" t="str">
        <f t="shared" ref="P79:P80" si="16">IF(N79="x",I79,"")</f>
        <v/>
      </c>
      <c r="R79" s="13"/>
      <c r="S79" s="13"/>
      <c r="T79" s="130"/>
    </row>
    <row r="80" spans="1:20" s="84" customFormat="1" ht="15" x14ac:dyDescent="0.2">
      <c r="A80" s="12">
        <v>3</v>
      </c>
      <c r="B80" s="86"/>
      <c r="C80" s="87"/>
      <c r="D80" s="87"/>
      <c r="E80" s="87"/>
      <c r="F80" s="92"/>
      <c r="G80" s="89"/>
      <c r="H80" s="101" t="s">
        <v>64</v>
      </c>
      <c r="I80" s="134"/>
      <c r="J80" s="129"/>
      <c r="K80" s="91"/>
      <c r="L80" s="122">
        <f t="shared" si="15"/>
        <v>0</v>
      </c>
      <c r="N80" s="13"/>
      <c r="P80" s="17" t="str">
        <f t="shared" si="16"/>
        <v/>
      </c>
      <c r="R80" s="13"/>
      <c r="S80" s="13"/>
      <c r="T80" s="130"/>
    </row>
    <row r="81" spans="1:20" s="84" customFormat="1" ht="15" x14ac:dyDescent="0.2">
      <c r="A81" s="12">
        <v>3</v>
      </c>
      <c r="B81" s="86"/>
      <c r="C81" s="87"/>
      <c r="D81" s="87"/>
      <c r="E81" s="87"/>
      <c r="F81" s="92"/>
      <c r="G81" s="89"/>
      <c r="H81" s="90"/>
      <c r="I81" s="133"/>
      <c r="J81" s="125"/>
      <c r="K81" s="91"/>
      <c r="L81" s="118">
        <f t="shared" si="13"/>
        <v>0</v>
      </c>
      <c r="N81" s="13"/>
      <c r="P81" s="17" t="str">
        <f t="shared" si="14"/>
        <v/>
      </c>
      <c r="R81" s="13"/>
      <c r="S81" s="13"/>
      <c r="T81" s="130"/>
    </row>
    <row r="82" spans="1:20" s="84" customFormat="1" ht="15" x14ac:dyDescent="0.2">
      <c r="A82" s="12">
        <v>3</v>
      </c>
      <c r="B82" s="86"/>
      <c r="C82" s="87"/>
      <c r="D82" s="87"/>
      <c r="E82" s="87"/>
      <c r="F82" s="92"/>
      <c r="G82" s="89"/>
      <c r="H82" s="90"/>
      <c r="I82" s="133"/>
      <c r="J82" s="125"/>
      <c r="K82" s="91"/>
      <c r="L82" s="118">
        <f t="shared" si="13"/>
        <v>0</v>
      </c>
      <c r="N82" s="13"/>
      <c r="P82" s="17" t="str">
        <f t="shared" si="14"/>
        <v/>
      </c>
      <c r="R82" s="13"/>
      <c r="S82" s="13"/>
      <c r="T82" s="130"/>
    </row>
    <row r="83" spans="1:20" s="84" customFormat="1" ht="15" x14ac:dyDescent="0.2">
      <c r="A83" s="12">
        <v>3</v>
      </c>
      <c r="B83" s="86"/>
      <c r="C83" s="87"/>
      <c r="D83" s="87"/>
      <c r="E83" s="87"/>
      <c r="F83" s="92"/>
      <c r="G83" s="89"/>
      <c r="H83" s="90"/>
      <c r="I83" s="133"/>
      <c r="J83" s="125"/>
      <c r="K83" s="91"/>
      <c r="L83" s="118">
        <f t="shared" si="13"/>
        <v>0</v>
      </c>
      <c r="N83" s="13"/>
      <c r="P83" s="17" t="str">
        <f t="shared" si="14"/>
        <v/>
      </c>
      <c r="R83" s="13"/>
      <c r="S83" s="13"/>
      <c r="T83" s="130"/>
    </row>
    <row r="84" spans="1:20" s="84" customFormat="1" ht="15" x14ac:dyDescent="0.2">
      <c r="A84" s="12">
        <v>3</v>
      </c>
      <c r="B84" s="86"/>
      <c r="C84" s="87"/>
      <c r="D84" s="87"/>
      <c r="E84" s="87"/>
      <c r="F84" s="92"/>
      <c r="G84" s="89"/>
      <c r="H84" s="90"/>
      <c r="I84" s="133"/>
      <c r="J84" s="125"/>
      <c r="K84" s="91"/>
      <c r="L84" s="118">
        <f t="shared" si="13"/>
        <v>0</v>
      </c>
      <c r="N84" s="13"/>
      <c r="P84" s="17" t="str">
        <f t="shared" si="14"/>
        <v/>
      </c>
      <c r="R84" s="13"/>
      <c r="S84" s="13"/>
      <c r="T84" s="130"/>
    </row>
    <row r="85" spans="1:20" s="84" customFormat="1" ht="15" x14ac:dyDescent="0.2">
      <c r="A85" s="12">
        <v>3</v>
      </c>
      <c r="B85" s="86"/>
      <c r="C85" s="87"/>
      <c r="D85" s="87"/>
      <c r="E85" s="87"/>
      <c r="F85" s="92"/>
      <c r="G85" s="89"/>
      <c r="H85" s="90"/>
      <c r="I85" s="133"/>
      <c r="J85" s="125"/>
      <c r="K85" s="91"/>
      <c r="L85" s="118">
        <f t="shared" si="13"/>
        <v>0</v>
      </c>
      <c r="N85" s="13"/>
      <c r="P85" s="17" t="str">
        <f t="shared" si="14"/>
        <v/>
      </c>
      <c r="R85" s="13"/>
      <c r="S85" s="13"/>
      <c r="T85" s="130"/>
    </row>
    <row r="86" spans="1:20" s="84" customFormat="1" ht="15" x14ac:dyDescent="0.2">
      <c r="A86" s="12">
        <v>3</v>
      </c>
      <c r="B86" s="86"/>
      <c r="C86" s="87"/>
      <c r="D86" s="87"/>
      <c r="E86" s="87"/>
      <c r="F86" s="92"/>
      <c r="G86" s="89"/>
      <c r="H86" s="90"/>
      <c r="I86" s="133"/>
      <c r="J86" s="125"/>
      <c r="K86" s="91"/>
      <c r="L86" s="118">
        <f t="shared" si="13"/>
        <v>0</v>
      </c>
      <c r="N86" s="13"/>
      <c r="P86" s="17" t="str">
        <f t="shared" si="14"/>
        <v/>
      </c>
      <c r="R86" s="13"/>
      <c r="S86" s="13"/>
      <c r="T86" s="130"/>
    </row>
    <row r="87" spans="1:20" s="84" customFormat="1" ht="15" x14ac:dyDescent="0.2">
      <c r="A87" s="12">
        <v>3</v>
      </c>
      <c r="B87" s="86"/>
      <c r="C87" s="87"/>
      <c r="D87" s="87"/>
      <c r="E87" s="87"/>
      <c r="F87" s="92"/>
      <c r="G87" s="89"/>
      <c r="H87" s="90"/>
      <c r="I87" s="133"/>
      <c r="J87" s="125"/>
      <c r="K87" s="91"/>
      <c r="L87" s="118">
        <f t="shared" si="13"/>
        <v>0</v>
      </c>
      <c r="N87" s="13"/>
      <c r="P87" s="17" t="str">
        <f t="shared" si="14"/>
        <v/>
      </c>
      <c r="R87" s="13"/>
      <c r="S87" s="13"/>
      <c r="T87" s="130"/>
    </row>
    <row r="88" spans="1:20" s="84" customFormat="1" ht="15" x14ac:dyDescent="0.2">
      <c r="A88" s="12">
        <v>3</v>
      </c>
      <c r="B88" s="86"/>
      <c r="C88" s="87"/>
      <c r="D88" s="87"/>
      <c r="E88" s="87"/>
      <c r="F88" s="92"/>
      <c r="G88" s="89"/>
      <c r="H88" s="90"/>
      <c r="I88" s="133"/>
      <c r="J88" s="125"/>
      <c r="K88" s="91"/>
      <c r="L88" s="118">
        <f t="shared" si="13"/>
        <v>0</v>
      </c>
      <c r="N88" s="13"/>
      <c r="P88" s="17" t="str">
        <f t="shared" si="14"/>
        <v/>
      </c>
      <c r="R88" s="13"/>
      <c r="S88" s="13"/>
      <c r="T88" s="130"/>
    </row>
    <row r="89" spans="1:20" s="84" customFormat="1" ht="15" x14ac:dyDescent="0.2">
      <c r="A89" s="12">
        <v>3</v>
      </c>
      <c r="B89" s="86"/>
      <c r="C89" s="87"/>
      <c r="D89" s="87"/>
      <c r="E89" s="87"/>
      <c r="F89" s="92"/>
      <c r="G89" s="89"/>
      <c r="H89" s="90"/>
      <c r="I89" s="133"/>
      <c r="J89" s="125"/>
      <c r="K89" s="91"/>
      <c r="L89" s="118">
        <f t="shared" si="13"/>
        <v>0</v>
      </c>
      <c r="N89" s="13"/>
      <c r="P89" s="17" t="str">
        <f t="shared" si="14"/>
        <v/>
      </c>
      <c r="R89" s="13"/>
      <c r="S89" s="13"/>
      <c r="T89" s="130"/>
    </row>
    <row r="90" spans="1:20" s="84" customFormat="1" ht="15" x14ac:dyDescent="0.2">
      <c r="A90" s="12">
        <v>3</v>
      </c>
      <c r="B90" s="86"/>
      <c r="C90" s="87"/>
      <c r="D90" s="87"/>
      <c r="E90" s="87"/>
      <c r="F90" s="92"/>
      <c r="G90" s="89"/>
      <c r="H90" s="90"/>
      <c r="I90" s="133"/>
      <c r="J90" s="125"/>
      <c r="K90" s="91"/>
      <c r="L90" s="118">
        <f t="shared" si="13"/>
        <v>0</v>
      </c>
      <c r="N90" s="13"/>
      <c r="P90" s="17" t="str">
        <f t="shared" si="14"/>
        <v/>
      </c>
      <c r="R90" s="13"/>
      <c r="S90" s="13"/>
      <c r="T90" s="130"/>
    </row>
    <row r="91" spans="1:20" s="84" customFormat="1" ht="15" x14ac:dyDescent="0.2">
      <c r="A91" s="12">
        <v>3</v>
      </c>
      <c r="B91" s="86"/>
      <c r="C91" s="87"/>
      <c r="D91" s="87"/>
      <c r="E91" s="87"/>
      <c r="F91" s="92"/>
      <c r="G91" s="89"/>
      <c r="H91" s="90"/>
      <c r="I91" s="133"/>
      <c r="J91" s="125"/>
      <c r="K91" s="91"/>
      <c r="L91" s="118">
        <f t="shared" si="13"/>
        <v>0</v>
      </c>
      <c r="N91" s="13"/>
      <c r="P91" s="17" t="str">
        <f t="shared" si="14"/>
        <v/>
      </c>
      <c r="R91" s="13"/>
      <c r="S91" s="13"/>
      <c r="T91" s="130"/>
    </row>
    <row r="92" spans="1:20" s="84" customFormat="1" ht="15" x14ac:dyDescent="0.2">
      <c r="A92" s="12">
        <v>3</v>
      </c>
      <c r="B92" s="86"/>
      <c r="C92" s="87"/>
      <c r="D92" s="87"/>
      <c r="E92" s="87"/>
      <c r="F92" s="92"/>
      <c r="G92" s="89"/>
      <c r="H92" s="90"/>
      <c r="I92" s="133"/>
      <c r="J92" s="125"/>
      <c r="K92" s="91"/>
      <c r="L92" s="118">
        <f t="shared" si="13"/>
        <v>0</v>
      </c>
      <c r="N92" s="13"/>
      <c r="P92" s="17" t="str">
        <f t="shared" si="14"/>
        <v/>
      </c>
      <c r="R92" s="13"/>
      <c r="S92" s="13"/>
      <c r="T92" s="130"/>
    </row>
    <row r="93" spans="1:20" s="84" customFormat="1" ht="15" x14ac:dyDescent="0.2">
      <c r="A93" s="12">
        <v>3</v>
      </c>
      <c r="B93" s="86"/>
      <c r="C93" s="87"/>
      <c r="D93" s="87"/>
      <c r="E93" s="87"/>
      <c r="F93" s="92"/>
      <c r="G93" s="89"/>
      <c r="H93" s="90"/>
      <c r="I93" s="133"/>
      <c r="J93" s="125"/>
      <c r="K93" s="91"/>
      <c r="L93" s="118">
        <f t="shared" si="13"/>
        <v>0</v>
      </c>
      <c r="N93" s="13"/>
      <c r="P93" s="17" t="str">
        <f t="shared" si="14"/>
        <v/>
      </c>
      <c r="R93" s="13"/>
      <c r="S93" s="13"/>
      <c r="T93" s="130"/>
    </row>
    <row r="94" spans="1:20" s="84" customFormat="1" ht="15" x14ac:dyDescent="0.2">
      <c r="A94" s="12">
        <v>3</v>
      </c>
      <c r="B94" s="86"/>
      <c r="C94" s="87"/>
      <c r="D94" s="87"/>
      <c r="E94" s="87"/>
      <c r="F94" s="92"/>
      <c r="G94" s="89"/>
      <c r="H94" s="90"/>
      <c r="I94" s="133"/>
      <c r="J94" s="125"/>
      <c r="K94" s="91"/>
      <c r="L94" s="118">
        <f t="shared" si="13"/>
        <v>0</v>
      </c>
      <c r="N94" s="13"/>
      <c r="P94" s="17" t="str">
        <f t="shared" si="14"/>
        <v/>
      </c>
      <c r="R94" s="13"/>
      <c r="S94" s="13"/>
      <c r="T94" s="130"/>
    </row>
    <row r="95" spans="1:20" s="84" customFormat="1" ht="15" x14ac:dyDescent="0.2">
      <c r="A95" s="12">
        <v>3</v>
      </c>
      <c r="B95" s="86"/>
      <c r="C95" s="87"/>
      <c r="D95" s="87"/>
      <c r="E95" s="87"/>
      <c r="F95" s="92"/>
      <c r="G95" s="89"/>
      <c r="H95" s="90"/>
      <c r="I95" s="133"/>
      <c r="J95" s="125"/>
      <c r="K95" s="91"/>
      <c r="L95" s="118">
        <f t="shared" si="13"/>
        <v>0</v>
      </c>
      <c r="N95" s="13"/>
      <c r="P95" s="17" t="str">
        <f t="shared" si="14"/>
        <v/>
      </c>
      <c r="R95" s="13"/>
      <c r="S95" s="13"/>
      <c r="T95" s="130"/>
    </row>
    <row r="96" spans="1:20" s="84" customFormat="1" ht="15" x14ac:dyDescent="0.2">
      <c r="A96" s="12">
        <v>3</v>
      </c>
      <c r="B96" s="86"/>
      <c r="C96" s="87"/>
      <c r="D96" s="87"/>
      <c r="E96" s="87"/>
      <c r="F96" s="92"/>
      <c r="G96" s="89"/>
      <c r="H96" s="90"/>
      <c r="I96" s="133"/>
      <c r="J96" s="125"/>
      <c r="K96" s="91"/>
      <c r="L96" s="118">
        <f t="shared" si="13"/>
        <v>0</v>
      </c>
      <c r="N96" s="13"/>
      <c r="P96" s="17" t="str">
        <f t="shared" si="14"/>
        <v/>
      </c>
      <c r="R96" s="13"/>
      <c r="S96" s="13"/>
      <c r="T96" s="130"/>
    </row>
    <row r="97" spans="1:20" s="84" customFormat="1" ht="15" x14ac:dyDescent="0.2">
      <c r="A97" s="12">
        <v>3</v>
      </c>
      <c r="B97" s="86"/>
      <c r="C97" s="87"/>
      <c r="D97" s="87"/>
      <c r="E97" s="87"/>
      <c r="F97" s="92"/>
      <c r="G97" s="89"/>
      <c r="H97" s="90"/>
      <c r="I97" s="133"/>
      <c r="J97" s="125"/>
      <c r="K97" s="91"/>
      <c r="L97" s="118">
        <f t="shared" si="13"/>
        <v>0</v>
      </c>
      <c r="N97" s="13"/>
      <c r="P97" s="17" t="str">
        <f t="shared" si="14"/>
        <v/>
      </c>
      <c r="R97" s="13"/>
      <c r="S97" s="13"/>
      <c r="T97" s="130"/>
    </row>
    <row r="98" spans="1:20" s="84" customFormat="1" ht="15" x14ac:dyDescent="0.2">
      <c r="A98" s="12">
        <v>3</v>
      </c>
      <c r="B98" s="86"/>
      <c r="C98" s="87"/>
      <c r="D98" s="87"/>
      <c r="E98" s="87"/>
      <c r="F98" s="92"/>
      <c r="G98" s="89"/>
      <c r="H98" s="90"/>
      <c r="I98" s="133"/>
      <c r="J98" s="125"/>
      <c r="K98" s="91"/>
      <c r="L98" s="118">
        <f t="shared" si="13"/>
        <v>0</v>
      </c>
      <c r="N98" s="13"/>
      <c r="P98" s="17" t="str">
        <f t="shared" si="14"/>
        <v/>
      </c>
      <c r="R98" s="13"/>
      <c r="S98" s="13"/>
      <c r="T98" s="130"/>
    </row>
    <row r="99" spans="1:20" s="84" customFormat="1" ht="15" x14ac:dyDescent="0.2">
      <c r="A99" s="12">
        <v>3</v>
      </c>
      <c r="B99" s="86"/>
      <c r="C99" s="87"/>
      <c r="D99" s="87"/>
      <c r="E99" s="87"/>
      <c r="F99" s="92"/>
      <c r="G99" s="89"/>
      <c r="H99" s="90"/>
      <c r="I99" s="133"/>
      <c r="J99" s="125"/>
      <c r="K99" s="91"/>
      <c r="L99" s="118">
        <f t="shared" si="13"/>
        <v>0</v>
      </c>
      <c r="N99" s="13"/>
      <c r="P99" s="17" t="str">
        <f t="shared" si="14"/>
        <v/>
      </c>
      <c r="R99" s="13"/>
      <c r="S99" s="13"/>
      <c r="T99" s="130"/>
    </row>
    <row r="100" spans="1:20" s="84" customFormat="1" ht="15" x14ac:dyDescent="0.2">
      <c r="A100" s="12">
        <v>3</v>
      </c>
      <c r="B100" s="86"/>
      <c r="C100" s="87"/>
      <c r="D100" s="87"/>
      <c r="E100" s="87"/>
      <c r="F100" s="92"/>
      <c r="G100" s="89"/>
      <c r="H100" s="90"/>
      <c r="I100" s="133"/>
      <c r="J100" s="125"/>
      <c r="K100" s="91"/>
      <c r="L100" s="118">
        <f t="shared" si="13"/>
        <v>0</v>
      </c>
      <c r="N100" s="13"/>
      <c r="P100" s="17" t="str">
        <f t="shared" si="14"/>
        <v/>
      </c>
      <c r="R100" s="13"/>
      <c r="S100" s="13"/>
      <c r="T100" s="130"/>
    </row>
    <row r="101" spans="1:20" s="84" customFormat="1" ht="15" x14ac:dyDescent="0.2">
      <c r="A101" s="12">
        <v>3</v>
      </c>
      <c r="B101" s="86"/>
      <c r="C101" s="87"/>
      <c r="D101" s="87"/>
      <c r="E101" s="87"/>
      <c r="F101" s="92"/>
      <c r="G101" s="89"/>
      <c r="H101" s="90"/>
      <c r="I101" s="133"/>
      <c r="J101" s="125"/>
      <c r="K101" s="91"/>
      <c r="L101" s="118">
        <f t="shared" si="13"/>
        <v>0</v>
      </c>
      <c r="N101" s="13"/>
      <c r="P101" s="17" t="str">
        <f t="shared" si="14"/>
        <v/>
      </c>
      <c r="R101" s="13"/>
      <c r="S101" s="13"/>
      <c r="T101" s="130"/>
    </row>
    <row r="102" spans="1:20" s="84" customFormat="1" ht="15" x14ac:dyDescent="0.2">
      <c r="A102" s="12">
        <v>3</v>
      </c>
      <c r="B102" s="86"/>
      <c r="C102" s="87"/>
      <c r="D102" s="87"/>
      <c r="E102" s="87"/>
      <c r="F102" s="92"/>
      <c r="G102" s="89"/>
      <c r="H102" s="90"/>
      <c r="I102" s="133"/>
      <c r="J102" s="125"/>
      <c r="K102" s="91"/>
      <c r="L102" s="118">
        <f t="shared" si="13"/>
        <v>0</v>
      </c>
      <c r="N102" s="13"/>
      <c r="P102" s="17" t="str">
        <f t="shared" si="14"/>
        <v/>
      </c>
      <c r="R102" s="13"/>
      <c r="S102" s="13"/>
      <c r="T102" s="130"/>
    </row>
    <row r="103" spans="1:20" s="84" customFormat="1" ht="15" x14ac:dyDescent="0.2">
      <c r="A103" s="12">
        <v>3</v>
      </c>
      <c r="B103" s="86"/>
      <c r="C103" s="87"/>
      <c r="D103" s="87"/>
      <c r="E103" s="87"/>
      <c r="F103" s="92"/>
      <c r="G103" s="89"/>
      <c r="H103" s="90"/>
      <c r="I103" s="133"/>
      <c r="J103" s="125"/>
      <c r="K103" s="91"/>
      <c r="L103" s="118">
        <f t="shared" si="13"/>
        <v>0</v>
      </c>
      <c r="N103" s="13"/>
      <c r="P103" s="17" t="str">
        <f t="shared" si="14"/>
        <v/>
      </c>
      <c r="R103" s="13"/>
      <c r="S103" s="13"/>
      <c r="T103" s="130"/>
    </row>
    <row r="104" spans="1:20" s="84" customFormat="1" ht="15" x14ac:dyDescent="0.2">
      <c r="A104" s="12">
        <v>3</v>
      </c>
      <c r="B104" s="86"/>
      <c r="C104" s="87"/>
      <c r="D104" s="87"/>
      <c r="E104" s="87"/>
      <c r="F104" s="92"/>
      <c r="G104" s="89"/>
      <c r="H104" s="90"/>
      <c r="I104" s="133"/>
      <c r="J104" s="125"/>
      <c r="K104" s="91"/>
      <c r="L104" s="118">
        <f t="shared" si="13"/>
        <v>0</v>
      </c>
      <c r="N104" s="13"/>
      <c r="P104" s="17" t="str">
        <f t="shared" si="14"/>
        <v/>
      </c>
      <c r="R104" s="13"/>
      <c r="S104" s="13"/>
      <c r="T104" s="130"/>
    </row>
    <row r="105" spans="1:20" s="84" customFormat="1" ht="15" x14ac:dyDescent="0.2">
      <c r="A105" s="12">
        <v>3</v>
      </c>
      <c r="B105" s="86"/>
      <c r="C105" s="87"/>
      <c r="D105" s="87"/>
      <c r="E105" s="87"/>
      <c r="F105" s="92"/>
      <c r="G105" s="89"/>
      <c r="H105" s="90"/>
      <c r="I105" s="133"/>
      <c r="J105" s="125"/>
      <c r="K105" s="91"/>
      <c r="L105" s="118">
        <f t="shared" si="13"/>
        <v>0</v>
      </c>
      <c r="N105" s="13"/>
      <c r="P105" s="17" t="str">
        <f t="shared" si="14"/>
        <v/>
      </c>
      <c r="R105" s="13"/>
      <c r="S105" s="13"/>
      <c r="T105" s="130"/>
    </row>
    <row r="106" spans="1:20" s="84" customFormat="1" ht="15" x14ac:dyDescent="0.2">
      <c r="A106" s="12">
        <v>3</v>
      </c>
      <c r="B106" s="86"/>
      <c r="C106" s="87"/>
      <c r="D106" s="87"/>
      <c r="E106" s="87"/>
      <c r="F106" s="92"/>
      <c r="G106" s="89"/>
      <c r="H106" s="90"/>
      <c r="I106" s="133"/>
      <c r="J106" s="125"/>
      <c r="K106" s="91"/>
      <c r="L106" s="118">
        <f t="shared" si="13"/>
        <v>0</v>
      </c>
      <c r="N106" s="13"/>
      <c r="P106" s="17" t="str">
        <f t="shared" si="14"/>
        <v/>
      </c>
      <c r="R106" s="13"/>
      <c r="S106" s="13"/>
      <c r="T106" s="130"/>
    </row>
    <row r="107" spans="1:20" s="84" customFormat="1" ht="15" x14ac:dyDescent="0.2">
      <c r="A107" s="12">
        <v>3</v>
      </c>
      <c r="B107" s="86"/>
      <c r="C107" s="87"/>
      <c r="D107" s="87"/>
      <c r="E107" s="87"/>
      <c r="F107" s="92"/>
      <c r="G107" s="89"/>
      <c r="H107" s="90"/>
      <c r="I107" s="133"/>
      <c r="J107" s="125"/>
      <c r="K107" s="91"/>
      <c r="L107" s="118">
        <f t="shared" ref="L107:L123" si="17">IF(D107="SÍ",I107,0)</f>
        <v>0</v>
      </c>
      <c r="N107" s="13"/>
      <c r="P107" s="17" t="str">
        <f t="shared" ref="P107:P123" si="18">IF(N107="x",I107,"")</f>
        <v/>
      </c>
      <c r="R107" s="13"/>
      <c r="S107" s="13"/>
      <c r="T107" s="130"/>
    </row>
    <row r="108" spans="1:20" s="84" customFormat="1" ht="15" x14ac:dyDescent="0.2">
      <c r="A108" s="12">
        <v>3</v>
      </c>
      <c r="B108" s="86"/>
      <c r="C108" s="87"/>
      <c r="D108" s="87"/>
      <c r="E108" s="87"/>
      <c r="F108" s="92"/>
      <c r="G108" s="89"/>
      <c r="H108" s="90"/>
      <c r="I108" s="133"/>
      <c r="J108" s="125"/>
      <c r="K108" s="91"/>
      <c r="L108" s="118">
        <f t="shared" si="17"/>
        <v>0</v>
      </c>
      <c r="N108" s="13"/>
      <c r="P108" s="17" t="str">
        <f t="shared" si="18"/>
        <v/>
      </c>
      <c r="R108" s="13"/>
      <c r="S108" s="13"/>
      <c r="T108" s="130"/>
    </row>
    <row r="109" spans="1:20" s="84" customFormat="1" ht="15" x14ac:dyDescent="0.2">
      <c r="A109" s="12">
        <v>3</v>
      </c>
      <c r="B109" s="86"/>
      <c r="C109" s="87"/>
      <c r="D109" s="87"/>
      <c r="E109" s="87"/>
      <c r="F109" s="92"/>
      <c r="G109" s="89"/>
      <c r="H109" s="90"/>
      <c r="I109" s="133"/>
      <c r="J109" s="125"/>
      <c r="K109" s="91"/>
      <c r="L109" s="118">
        <f t="shared" si="17"/>
        <v>0</v>
      </c>
      <c r="N109" s="13"/>
      <c r="P109" s="17" t="str">
        <f t="shared" si="18"/>
        <v/>
      </c>
      <c r="R109" s="13"/>
      <c r="S109" s="13"/>
      <c r="T109" s="130"/>
    </row>
    <row r="110" spans="1:20" s="84" customFormat="1" ht="15" x14ac:dyDescent="0.2">
      <c r="A110" s="12">
        <v>3</v>
      </c>
      <c r="B110" s="86"/>
      <c r="C110" s="87"/>
      <c r="D110" s="87"/>
      <c r="E110" s="87"/>
      <c r="F110" s="92"/>
      <c r="G110" s="89"/>
      <c r="H110" s="90"/>
      <c r="I110" s="133"/>
      <c r="J110" s="125"/>
      <c r="K110" s="91"/>
      <c r="L110" s="118">
        <f t="shared" si="17"/>
        <v>0</v>
      </c>
      <c r="N110" s="13"/>
      <c r="P110" s="17" t="str">
        <f t="shared" si="18"/>
        <v/>
      </c>
      <c r="R110" s="13"/>
      <c r="S110" s="13"/>
      <c r="T110" s="130"/>
    </row>
    <row r="111" spans="1:20" s="84" customFormat="1" ht="15" x14ac:dyDescent="0.2">
      <c r="A111" s="12">
        <v>3</v>
      </c>
      <c r="B111" s="86"/>
      <c r="C111" s="87"/>
      <c r="D111" s="87"/>
      <c r="E111" s="87"/>
      <c r="F111" s="92"/>
      <c r="G111" s="89"/>
      <c r="H111" s="90"/>
      <c r="I111" s="133"/>
      <c r="J111" s="125"/>
      <c r="K111" s="91"/>
      <c r="L111" s="118">
        <f t="shared" si="17"/>
        <v>0</v>
      </c>
      <c r="N111" s="13"/>
      <c r="P111" s="17" t="str">
        <f t="shared" si="18"/>
        <v/>
      </c>
      <c r="R111" s="13"/>
      <c r="S111" s="13"/>
      <c r="T111" s="130"/>
    </row>
    <row r="112" spans="1:20" s="84" customFormat="1" ht="15" x14ac:dyDescent="0.2">
      <c r="A112" s="12">
        <v>3</v>
      </c>
      <c r="B112" s="86"/>
      <c r="C112" s="87"/>
      <c r="D112" s="87"/>
      <c r="E112" s="87"/>
      <c r="F112" s="92"/>
      <c r="G112" s="89"/>
      <c r="H112" s="90"/>
      <c r="I112" s="133"/>
      <c r="J112" s="125"/>
      <c r="K112" s="91"/>
      <c r="L112" s="118">
        <f t="shared" si="17"/>
        <v>0</v>
      </c>
      <c r="N112" s="13"/>
      <c r="P112" s="17" t="str">
        <f t="shared" si="18"/>
        <v/>
      </c>
      <c r="R112" s="13"/>
      <c r="S112" s="13"/>
      <c r="T112" s="130"/>
    </row>
    <row r="113" spans="1:20" s="84" customFormat="1" ht="15" x14ac:dyDescent="0.2">
      <c r="A113" s="12">
        <v>3</v>
      </c>
      <c r="B113" s="86"/>
      <c r="C113" s="87"/>
      <c r="D113" s="87"/>
      <c r="E113" s="87"/>
      <c r="F113" s="92"/>
      <c r="G113" s="89"/>
      <c r="H113" s="90"/>
      <c r="I113" s="133"/>
      <c r="J113" s="125"/>
      <c r="K113" s="91"/>
      <c r="L113" s="118">
        <f t="shared" si="17"/>
        <v>0</v>
      </c>
      <c r="N113" s="13"/>
      <c r="P113" s="17" t="str">
        <f t="shared" si="18"/>
        <v/>
      </c>
      <c r="R113" s="13"/>
      <c r="S113" s="13"/>
      <c r="T113" s="130"/>
    </row>
    <row r="114" spans="1:20" s="84" customFormat="1" ht="15" x14ac:dyDescent="0.2">
      <c r="A114" s="12">
        <v>3</v>
      </c>
      <c r="B114" s="86"/>
      <c r="C114" s="87"/>
      <c r="D114" s="87"/>
      <c r="E114" s="87"/>
      <c r="F114" s="92"/>
      <c r="G114" s="89"/>
      <c r="H114" s="90"/>
      <c r="I114" s="133"/>
      <c r="J114" s="125"/>
      <c r="K114" s="91"/>
      <c r="L114" s="118">
        <f t="shared" si="17"/>
        <v>0</v>
      </c>
      <c r="N114" s="13"/>
      <c r="P114" s="17" t="str">
        <f t="shared" si="18"/>
        <v/>
      </c>
      <c r="R114" s="13"/>
      <c r="S114" s="13"/>
      <c r="T114" s="130"/>
    </row>
    <row r="115" spans="1:20" s="84" customFormat="1" ht="15" x14ac:dyDescent="0.2">
      <c r="A115" s="12">
        <v>3</v>
      </c>
      <c r="B115" s="86"/>
      <c r="C115" s="87"/>
      <c r="D115" s="87"/>
      <c r="E115" s="87"/>
      <c r="F115" s="92"/>
      <c r="G115" s="89"/>
      <c r="H115" s="90"/>
      <c r="I115" s="133"/>
      <c r="J115" s="125"/>
      <c r="K115" s="91"/>
      <c r="L115" s="118">
        <f t="shared" si="17"/>
        <v>0</v>
      </c>
      <c r="N115" s="13"/>
      <c r="P115" s="17" t="str">
        <f t="shared" si="18"/>
        <v/>
      </c>
      <c r="R115" s="13"/>
      <c r="S115" s="13"/>
      <c r="T115" s="130"/>
    </row>
    <row r="116" spans="1:20" s="84" customFormat="1" ht="15" x14ac:dyDescent="0.2">
      <c r="A116" s="12">
        <v>3</v>
      </c>
      <c r="B116" s="86"/>
      <c r="C116" s="87"/>
      <c r="D116" s="87"/>
      <c r="E116" s="87"/>
      <c r="F116" s="92"/>
      <c r="G116" s="89"/>
      <c r="H116" s="90"/>
      <c r="I116" s="133"/>
      <c r="J116" s="125"/>
      <c r="K116" s="91"/>
      <c r="L116" s="118">
        <f t="shared" si="17"/>
        <v>0</v>
      </c>
      <c r="N116" s="13"/>
      <c r="P116" s="17" t="str">
        <f t="shared" si="18"/>
        <v/>
      </c>
      <c r="R116" s="13"/>
      <c r="S116" s="13"/>
      <c r="T116" s="130"/>
    </row>
    <row r="117" spans="1:20" s="84" customFormat="1" ht="15" x14ac:dyDescent="0.2">
      <c r="A117" s="12">
        <v>3</v>
      </c>
      <c r="B117" s="86"/>
      <c r="C117" s="87"/>
      <c r="D117" s="87"/>
      <c r="E117" s="87"/>
      <c r="F117" s="92"/>
      <c r="G117" s="89"/>
      <c r="H117" s="90"/>
      <c r="I117" s="133"/>
      <c r="J117" s="125"/>
      <c r="K117" s="91"/>
      <c r="L117" s="118">
        <f t="shared" si="17"/>
        <v>0</v>
      </c>
      <c r="N117" s="13"/>
      <c r="P117" s="17" t="str">
        <f t="shared" si="18"/>
        <v/>
      </c>
      <c r="R117" s="13"/>
      <c r="S117" s="13"/>
      <c r="T117" s="130"/>
    </row>
    <row r="118" spans="1:20" s="84" customFormat="1" ht="15" x14ac:dyDescent="0.2">
      <c r="A118" s="12">
        <v>3</v>
      </c>
      <c r="B118" s="86"/>
      <c r="C118" s="87"/>
      <c r="D118" s="87"/>
      <c r="E118" s="87"/>
      <c r="F118" s="92"/>
      <c r="G118" s="89"/>
      <c r="H118" s="90"/>
      <c r="I118" s="133"/>
      <c r="J118" s="125"/>
      <c r="K118" s="91"/>
      <c r="L118" s="118">
        <f t="shared" si="17"/>
        <v>0</v>
      </c>
      <c r="N118" s="13"/>
      <c r="P118" s="17" t="str">
        <f t="shared" si="18"/>
        <v/>
      </c>
      <c r="R118" s="13"/>
      <c r="S118" s="13"/>
      <c r="T118" s="130"/>
    </row>
    <row r="119" spans="1:20" s="84" customFormat="1" ht="15" x14ac:dyDescent="0.2">
      <c r="A119" s="12">
        <v>3</v>
      </c>
      <c r="B119" s="86"/>
      <c r="C119" s="87"/>
      <c r="D119" s="87"/>
      <c r="E119" s="87"/>
      <c r="F119" s="92"/>
      <c r="G119" s="89"/>
      <c r="H119" s="90"/>
      <c r="I119" s="133"/>
      <c r="J119" s="125"/>
      <c r="K119" s="91"/>
      <c r="L119" s="118">
        <f t="shared" si="17"/>
        <v>0</v>
      </c>
      <c r="N119" s="13"/>
      <c r="P119" s="17" t="str">
        <f t="shared" si="18"/>
        <v/>
      </c>
      <c r="R119" s="13"/>
      <c r="S119" s="13"/>
      <c r="T119" s="130"/>
    </row>
    <row r="120" spans="1:20" s="84" customFormat="1" ht="15" x14ac:dyDescent="0.2">
      <c r="A120" s="12">
        <v>3</v>
      </c>
      <c r="B120" s="86"/>
      <c r="C120" s="87"/>
      <c r="D120" s="87"/>
      <c r="E120" s="87"/>
      <c r="F120" s="92"/>
      <c r="G120" s="89"/>
      <c r="H120" s="90"/>
      <c r="I120" s="133"/>
      <c r="J120" s="125"/>
      <c r="K120" s="91"/>
      <c r="L120" s="118">
        <f t="shared" si="17"/>
        <v>0</v>
      </c>
      <c r="N120" s="13"/>
      <c r="P120" s="17" t="str">
        <f t="shared" si="18"/>
        <v/>
      </c>
      <c r="R120" s="13"/>
      <c r="S120" s="13"/>
      <c r="T120" s="130"/>
    </row>
    <row r="121" spans="1:20" s="84" customFormat="1" ht="15" x14ac:dyDescent="0.2">
      <c r="A121" s="12">
        <v>3</v>
      </c>
      <c r="B121" s="86"/>
      <c r="C121" s="87"/>
      <c r="D121" s="87"/>
      <c r="E121" s="87"/>
      <c r="F121" s="92"/>
      <c r="G121" s="89"/>
      <c r="H121" s="90"/>
      <c r="I121" s="133"/>
      <c r="J121" s="125"/>
      <c r="K121" s="91"/>
      <c r="L121" s="118">
        <f t="shared" si="17"/>
        <v>0</v>
      </c>
      <c r="N121" s="13"/>
      <c r="P121" s="17" t="str">
        <f t="shared" si="18"/>
        <v/>
      </c>
      <c r="R121" s="13"/>
      <c r="S121" s="13"/>
      <c r="T121" s="130"/>
    </row>
    <row r="122" spans="1:20" s="84" customFormat="1" ht="15" x14ac:dyDescent="0.2">
      <c r="A122" s="12">
        <v>3</v>
      </c>
      <c r="B122" s="86"/>
      <c r="C122" s="87"/>
      <c r="D122" s="87"/>
      <c r="E122" s="87"/>
      <c r="F122" s="92"/>
      <c r="G122" s="89"/>
      <c r="H122" s="90"/>
      <c r="I122" s="133"/>
      <c r="J122" s="125"/>
      <c r="K122" s="91"/>
      <c r="L122" s="118">
        <f t="shared" si="17"/>
        <v>0</v>
      </c>
      <c r="N122" s="13"/>
      <c r="P122" s="17" t="str">
        <f t="shared" si="18"/>
        <v/>
      </c>
      <c r="R122" s="13"/>
      <c r="S122" s="13"/>
      <c r="T122" s="130"/>
    </row>
    <row r="123" spans="1:20" s="84" customFormat="1" ht="15" x14ac:dyDescent="0.2">
      <c r="A123" s="12">
        <v>3</v>
      </c>
      <c r="B123" s="86"/>
      <c r="C123" s="87"/>
      <c r="D123" s="87"/>
      <c r="E123" s="87"/>
      <c r="F123" s="92"/>
      <c r="G123" s="89"/>
      <c r="H123" s="90"/>
      <c r="I123" s="133"/>
      <c r="J123" s="125"/>
      <c r="K123" s="91"/>
      <c r="L123" s="118">
        <f t="shared" si="17"/>
        <v>0</v>
      </c>
      <c r="N123" s="13"/>
      <c r="P123" s="17" t="str">
        <f t="shared" si="18"/>
        <v/>
      </c>
      <c r="R123" s="13"/>
      <c r="S123" s="13"/>
      <c r="T123" s="130"/>
    </row>
    <row r="124" spans="1:20" s="84" customFormat="1" ht="15" x14ac:dyDescent="0.2">
      <c r="A124" s="12">
        <v>3</v>
      </c>
      <c r="B124" s="86"/>
      <c r="C124" s="87"/>
      <c r="D124" s="87"/>
      <c r="E124" s="87"/>
      <c r="F124" s="92"/>
      <c r="G124" s="89"/>
      <c r="H124" s="90"/>
      <c r="I124" s="133"/>
      <c r="J124" s="125"/>
      <c r="K124" s="91"/>
      <c r="L124" s="118">
        <f t="shared" ref="L124:L151" si="19">IF(D124="SÍ",I124,0)</f>
        <v>0</v>
      </c>
      <c r="N124" s="13"/>
      <c r="P124" s="17" t="str">
        <f t="shared" ref="P124:P151" si="20">IF(N124="x",I124,"")</f>
        <v/>
      </c>
      <c r="R124" s="13"/>
      <c r="S124" s="13"/>
      <c r="T124" s="130"/>
    </row>
    <row r="125" spans="1:20" s="84" customFormat="1" ht="15" x14ac:dyDescent="0.2">
      <c r="A125" s="12">
        <v>3</v>
      </c>
      <c r="B125" s="86"/>
      <c r="C125" s="87"/>
      <c r="D125" s="87"/>
      <c r="E125" s="87"/>
      <c r="F125" s="92"/>
      <c r="G125" s="89"/>
      <c r="H125" s="90"/>
      <c r="I125" s="133"/>
      <c r="J125" s="125"/>
      <c r="K125" s="91"/>
      <c r="L125" s="118">
        <f t="shared" si="19"/>
        <v>0</v>
      </c>
      <c r="N125" s="13"/>
      <c r="P125" s="17" t="str">
        <f t="shared" si="20"/>
        <v/>
      </c>
      <c r="R125" s="13"/>
      <c r="S125" s="13"/>
      <c r="T125" s="130"/>
    </row>
    <row r="126" spans="1:20" s="84" customFormat="1" ht="15" x14ac:dyDescent="0.2">
      <c r="A126" s="12">
        <v>3</v>
      </c>
      <c r="B126" s="86"/>
      <c r="C126" s="87"/>
      <c r="D126" s="87"/>
      <c r="E126" s="87"/>
      <c r="F126" s="92"/>
      <c r="G126" s="89"/>
      <c r="H126" s="90"/>
      <c r="I126" s="133"/>
      <c r="J126" s="125"/>
      <c r="K126" s="91"/>
      <c r="L126" s="118">
        <f t="shared" si="19"/>
        <v>0</v>
      </c>
      <c r="N126" s="13"/>
      <c r="P126" s="17" t="str">
        <f t="shared" si="20"/>
        <v/>
      </c>
      <c r="R126" s="13"/>
      <c r="S126" s="13"/>
      <c r="T126" s="130"/>
    </row>
    <row r="127" spans="1:20" s="84" customFormat="1" ht="15" x14ac:dyDescent="0.2">
      <c r="A127" s="12">
        <v>3</v>
      </c>
      <c r="B127" s="86"/>
      <c r="C127" s="87"/>
      <c r="D127" s="87"/>
      <c r="E127" s="87"/>
      <c r="F127" s="92"/>
      <c r="G127" s="89"/>
      <c r="H127" s="90"/>
      <c r="I127" s="133"/>
      <c r="J127" s="125"/>
      <c r="K127" s="91"/>
      <c r="L127" s="118">
        <f t="shared" si="19"/>
        <v>0</v>
      </c>
      <c r="N127" s="13"/>
      <c r="P127" s="17" t="str">
        <f t="shared" si="20"/>
        <v/>
      </c>
      <c r="R127" s="13"/>
      <c r="S127" s="13"/>
      <c r="T127" s="130"/>
    </row>
    <row r="128" spans="1:20" s="84" customFormat="1" ht="15" x14ac:dyDescent="0.2">
      <c r="A128" s="12">
        <v>3</v>
      </c>
      <c r="B128" s="86"/>
      <c r="C128" s="87"/>
      <c r="D128" s="87"/>
      <c r="E128" s="87"/>
      <c r="F128" s="92"/>
      <c r="G128" s="89"/>
      <c r="H128" s="90"/>
      <c r="I128" s="133"/>
      <c r="J128" s="125"/>
      <c r="K128" s="91"/>
      <c r="L128" s="118">
        <f t="shared" ref="L128:L147" si="21">IF(D128="SÍ",I128,0)</f>
        <v>0</v>
      </c>
      <c r="N128" s="13"/>
      <c r="P128" s="17" t="str">
        <f t="shared" ref="P128:P147" si="22">IF(N128="x",I128,"")</f>
        <v/>
      </c>
      <c r="R128" s="13"/>
      <c r="S128" s="13"/>
      <c r="T128" s="130"/>
    </row>
    <row r="129" spans="1:20" s="84" customFormat="1" ht="15" x14ac:dyDescent="0.2">
      <c r="A129" s="12">
        <v>3</v>
      </c>
      <c r="B129" s="86"/>
      <c r="C129" s="87"/>
      <c r="D129" s="87"/>
      <c r="E129" s="87"/>
      <c r="F129" s="92"/>
      <c r="G129" s="89"/>
      <c r="H129" s="90"/>
      <c r="I129" s="133"/>
      <c r="J129" s="125"/>
      <c r="K129" s="91"/>
      <c r="L129" s="118">
        <f t="shared" si="21"/>
        <v>0</v>
      </c>
      <c r="N129" s="13"/>
      <c r="P129" s="17" t="str">
        <f t="shared" si="22"/>
        <v/>
      </c>
      <c r="R129" s="13"/>
      <c r="S129" s="13"/>
      <c r="T129" s="130"/>
    </row>
    <row r="130" spans="1:20" s="84" customFormat="1" ht="15" x14ac:dyDescent="0.2">
      <c r="A130" s="12">
        <v>3</v>
      </c>
      <c r="B130" s="86"/>
      <c r="C130" s="87"/>
      <c r="D130" s="87"/>
      <c r="E130" s="87"/>
      <c r="F130" s="92"/>
      <c r="G130" s="89"/>
      <c r="H130" s="90"/>
      <c r="I130" s="133"/>
      <c r="J130" s="125"/>
      <c r="K130" s="91"/>
      <c r="L130" s="118">
        <f t="shared" si="21"/>
        <v>0</v>
      </c>
      <c r="N130" s="13"/>
      <c r="P130" s="17" t="str">
        <f t="shared" si="22"/>
        <v/>
      </c>
      <c r="R130" s="13"/>
      <c r="S130" s="13"/>
      <c r="T130" s="130"/>
    </row>
    <row r="131" spans="1:20" s="84" customFormat="1" ht="15" x14ac:dyDescent="0.2">
      <c r="A131" s="12">
        <v>3</v>
      </c>
      <c r="B131" s="86"/>
      <c r="C131" s="87"/>
      <c r="D131" s="87"/>
      <c r="E131" s="87"/>
      <c r="F131" s="92"/>
      <c r="G131" s="89"/>
      <c r="H131" s="90"/>
      <c r="I131" s="133"/>
      <c r="J131" s="125"/>
      <c r="K131" s="91"/>
      <c r="L131" s="118">
        <f t="shared" si="21"/>
        <v>0</v>
      </c>
      <c r="N131" s="13"/>
      <c r="P131" s="17" t="str">
        <f t="shared" si="22"/>
        <v/>
      </c>
      <c r="R131" s="13"/>
      <c r="S131" s="13"/>
      <c r="T131" s="130"/>
    </row>
    <row r="132" spans="1:20" s="84" customFormat="1" ht="15" x14ac:dyDescent="0.2">
      <c r="A132" s="12">
        <v>3</v>
      </c>
      <c r="B132" s="86"/>
      <c r="C132" s="87"/>
      <c r="D132" s="87"/>
      <c r="E132" s="87"/>
      <c r="F132" s="92"/>
      <c r="G132" s="89"/>
      <c r="H132" s="90"/>
      <c r="I132" s="133"/>
      <c r="J132" s="125"/>
      <c r="K132" s="91"/>
      <c r="L132" s="118">
        <f t="shared" si="21"/>
        <v>0</v>
      </c>
      <c r="N132" s="13"/>
      <c r="P132" s="17" t="str">
        <f t="shared" si="22"/>
        <v/>
      </c>
      <c r="R132" s="13"/>
      <c r="S132" s="13"/>
      <c r="T132" s="130"/>
    </row>
    <row r="133" spans="1:20" s="84" customFormat="1" ht="15" x14ac:dyDescent="0.2">
      <c r="A133" s="12">
        <v>3</v>
      </c>
      <c r="B133" s="86"/>
      <c r="C133" s="87"/>
      <c r="D133" s="87"/>
      <c r="E133" s="87"/>
      <c r="F133" s="92"/>
      <c r="G133" s="89"/>
      <c r="H133" s="90"/>
      <c r="I133" s="133"/>
      <c r="J133" s="125"/>
      <c r="K133" s="91"/>
      <c r="L133" s="118">
        <f t="shared" si="21"/>
        <v>0</v>
      </c>
      <c r="N133" s="13"/>
      <c r="P133" s="17" t="str">
        <f t="shared" si="22"/>
        <v/>
      </c>
      <c r="R133" s="13"/>
      <c r="S133" s="13"/>
      <c r="T133" s="130"/>
    </row>
    <row r="134" spans="1:20" s="84" customFormat="1" ht="15" x14ac:dyDescent="0.2">
      <c r="A134" s="12">
        <v>3</v>
      </c>
      <c r="B134" s="86"/>
      <c r="C134" s="87"/>
      <c r="D134" s="87"/>
      <c r="E134" s="87"/>
      <c r="F134" s="92"/>
      <c r="G134" s="89"/>
      <c r="H134" s="90"/>
      <c r="I134" s="133"/>
      <c r="J134" s="125"/>
      <c r="K134" s="91"/>
      <c r="L134" s="118">
        <f t="shared" si="21"/>
        <v>0</v>
      </c>
      <c r="N134" s="13"/>
      <c r="P134" s="17" t="str">
        <f t="shared" si="22"/>
        <v/>
      </c>
      <c r="R134" s="13"/>
      <c r="S134" s="13"/>
      <c r="T134" s="130"/>
    </row>
    <row r="135" spans="1:20" s="84" customFormat="1" ht="15" x14ac:dyDescent="0.2">
      <c r="A135" s="12">
        <v>3</v>
      </c>
      <c r="B135" s="86"/>
      <c r="C135" s="87"/>
      <c r="D135" s="87"/>
      <c r="E135" s="87"/>
      <c r="F135" s="92"/>
      <c r="G135" s="89"/>
      <c r="H135" s="90"/>
      <c r="I135" s="133"/>
      <c r="J135" s="125"/>
      <c r="K135" s="91"/>
      <c r="L135" s="118">
        <f t="shared" si="21"/>
        <v>0</v>
      </c>
      <c r="N135" s="13"/>
      <c r="P135" s="17" t="str">
        <f t="shared" si="22"/>
        <v/>
      </c>
      <c r="R135" s="13"/>
      <c r="S135" s="13"/>
      <c r="T135" s="130"/>
    </row>
    <row r="136" spans="1:20" s="84" customFormat="1" ht="15" x14ac:dyDescent="0.2">
      <c r="A136" s="12">
        <v>3</v>
      </c>
      <c r="B136" s="86"/>
      <c r="C136" s="87"/>
      <c r="D136" s="87"/>
      <c r="E136" s="87"/>
      <c r="F136" s="92"/>
      <c r="G136" s="89"/>
      <c r="H136" s="90"/>
      <c r="I136" s="133"/>
      <c r="J136" s="125"/>
      <c r="K136" s="91"/>
      <c r="L136" s="118">
        <f t="shared" si="21"/>
        <v>0</v>
      </c>
      <c r="N136" s="13"/>
      <c r="P136" s="17" t="str">
        <f t="shared" si="22"/>
        <v/>
      </c>
      <c r="R136" s="13"/>
      <c r="S136" s="13"/>
      <c r="T136" s="130"/>
    </row>
    <row r="137" spans="1:20" s="84" customFormat="1" ht="15" x14ac:dyDescent="0.2">
      <c r="A137" s="12">
        <v>3</v>
      </c>
      <c r="B137" s="86"/>
      <c r="C137" s="87"/>
      <c r="D137" s="87"/>
      <c r="E137" s="87"/>
      <c r="F137" s="92"/>
      <c r="G137" s="89"/>
      <c r="H137" s="90"/>
      <c r="I137" s="133"/>
      <c r="J137" s="125"/>
      <c r="K137" s="91"/>
      <c r="L137" s="118">
        <f t="shared" si="21"/>
        <v>0</v>
      </c>
      <c r="N137" s="13"/>
      <c r="P137" s="17" t="str">
        <f t="shared" si="22"/>
        <v/>
      </c>
      <c r="R137" s="13"/>
      <c r="S137" s="13"/>
      <c r="T137" s="130"/>
    </row>
    <row r="138" spans="1:20" s="84" customFormat="1" ht="15" x14ac:dyDescent="0.2">
      <c r="A138" s="12">
        <v>3</v>
      </c>
      <c r="B138" s="86"/>
      <c r="C138" s="87"/>
      <c r="D138" s="87"/>
      <c r="E138" s="87"/>
      <c r="F138" s="92"/>
      <c r="G138" s="89"/>
      <c r="H138" s="90"/>
      <c r="I138" s="133"/>
      <c r="J138" s="125"/>
      <c r="K138" s="91"/>
      <c r="L138" s="118">
        <f t="shared" si="21"/>
        <v>0</v>
      </c>
      <c r="N138" s="13"/>
      <c r="P138" s="17" t="str">
        <f t="shared" si="22"/>
        <v/>
      </c>
      <c r="R138" s="13"/>
      <c r="S138" s="13"/>
      <c r="T138" s="130"/>
    </row>
    <row r="139" spans="1:20" s="84" customFormat="1" ht="15" x14ac:dyDescent="0.2">
      <c r="A139" s="12">
        <v>3</v>
      </c>
      <c r="B139" s="86"/>
      <c r="C139" s="87"/>
      <c r="D139" s="87"/>
      <c r="E139" s="87"/>
      <c r="F139" s="92"/>
      <c r="G139" s="89"/>
      <c r="H139" s="90"/>
      <c r="I139" s="133"/>
      <c r="J139" s="125"/>
      <c r="K139" s="91"/>
      <c r="L139" s="118">
        <f t="shared" si="21"/>
        <v>0</v>
      </c>
      <c r="N139" s="13"/>
      <c r="P139" s="17" t="str">
        <f t="shared" si="22"/>
        <v/>
      </c>
      <c r="R139" s="13"/>
      <c r="S139" s="13"/>
      <c r="T139" s="130"/>
    </row>
    <row r="140" spans="1:20" s="84" customFormat="1" ht="15" x14ac:dyDescent="0.2">
      <c r="A140" s="12">
        <v>3</v>
      </c>
      <c r="B140" s="86"/>
      <c r="C140" s="87"/>
      <c r="D140" s="87"/>
      <c r="E140" s="87"/>
      <c r="F140" s="92"/>
      <c r="G140" s="89"/>
      <c r="H140" s="90"/>
      <c r="I140" s="133"/>
      <c r="J140" s="125"/>
      <c r="K140" s="91"/>
      <c r="L140" s="118">
        <f t="shared" si="21"/>
        <v>0</v>
      </c>
      <c r="N140" s="13"/>
      <c r="P140" s="17" t="str">
        <f t="shared" si="22"/>
        <v/>
      </c>
      <c r="R140" s="13"/>
      <c r="S140" s="13"/>
      <c r="T140" s="130"/>
    </row>
    <row r="141" spans="1:20" s="84" customFormat="1" ht="15" x14ac:dyDescent="0.2">
      <c r="A141" s="12">
        <v>3</v>
      </c>
      <c r="B141" s="86"/>
      <c r="C141" s="87"/>
      <c r="D141" s="87"/>
      <c r="E141" s="87"/>
      <c r="F141" s="92"/>
      <c r="G141" s="89"/>
      <c r="H141" s="90"/>
      <c r="I141" s="133"/>
      <c r="J141" s="125"/>
      <c r="K141" s="91"/>
      <c r="L141" s="118">
        <f t="shared" si="21"/>
        <v>0</v>
      </c>
      <c r="N141" s="13"/>
      <c r="P141" s="17" t="str">
        <f t="shared" si="22"/>
        <v/>
      </c>
      <c r="R141" s="13"/>
      <c r="S141" s="13"/>
      <c r="T141" s="130"/>
    </row>
    <row r="142" spans="1:20" s="84" customFormat="1" ht="15" x14ac:dyDescent="0.2">
      <c r="A142" s="12">
        <v>3</v>
      </c>
      <c r="B142" s="86"/>
      <c r="C142" s="87"/>
      <c r="D142" s="87"/>
      <c r="E142" s="87"/>
      <c r="F142" s="92"/>
      <c r="G142" s="89"/>
      <c r="H142" s="90"/>
      <c r="I142" s="133"/>
      <c r="J142" s="125"/>
      <c r="K142" s="91"/>
      <c r="L142" s="118">
        <f t="shared" si="21"/>
        <v>0</v>
      </c>
      <c r="N142" s="13"/>
      <c r="P142" s="17" t="str">
        <f t="shared" si="22"/>
        <v/>
      </c>
      <c r="R142" s="13"/>
      <c r="S142" s="13"/>
      <c r="T142" s="130"/>
    </row>
    <row r="143" spans="1:20" s="84" customFormat="1" ht="15" x14ac:dyDescent="0.2">
      <c r="A143" s="12">
        <v>3</v>
      </c>
      <c r="B143" s="86"/>
      <c r="C143" s="87"/>
      <c r="D143" s="87"/>
      <c r="E143" s="87"/>
      <c r="F143" s="92"/>
      <c r="G143" s="89"/>
      <c r="H143" s="90"/>
      <c r="I143" s="133"/>
      <c r="J143" s="125"/>
      <c r="K143" s="91"/>
      <c r="L143" s="118">
        <f t="shared" si="21"/>
        <v>0</v>
      </c>
      <c r="N143" s="13"/>
      <c r="P143" s="17" t="str">
        <f t="shared" si="22"/>
        <v/>
      </c>
      <c r="R143" s="13"/>
      <c r="S143" s="13"/>
      <c r="T143" s="130"/>
    </row>
    <row r="144" spans="1:20" s="84" customFormat="1" ht="15" x14ac:dyDescent="0.2">
      <c r="A144" s="12">
        <v>3</v>
      </c>
      <c r="B144" s="86"/>
      <c r="C144" s="87"/>
      <c r="D144" s="87"/>
      <c r="E144" s="87"/>
      <c r="F144" s="92"/>
      <c r="G144" s="89"/>
      <c r="H144" s="90"/>
      <c r="I144" s="133"/>
      <c r="J144" s="125"/>
      <c r="K144" s="91"/>
      <c r="L144" s="118">
        <f t="shared" si="21"/>
        <v>0</v>
      </c>
      <c r="N144" s="13"/>
      <c r="P144" s="17" t="str">
        <f t="shared" si="22"/>
        <v/>
      </c>
      <c r="R144" s="13"/>
      <c r="S144" s="13"/>
      <c r="T144" s="130"/>
    </row>
    <row r="145" spans="1:20" s="84" customFormat="1" ht="15" x14ac:dyDescent="0.2">
      <c r="A145" s="12">
        <v>3</v>
      </c>
      <c r="B145" s="86"/>
      <c r="C145" s="87"/>
      <c r="D145" s="87"/>
      <c r="E145" s="87"/>
      <c r="F145" s="92"/>
      <c r="G145" s="89"/>
      <c r="H145" s="90"/>
      <c r="I145" s="133"/>
      <c r="J145" s="125"/>
      <c r="K145" s="91"/>
      <c r="L145" s="118">
        <f t="shared" si="21"/>
        <v>0</v>
      </c>
      <c r="N145" s="13"/>
      <c r="P145" s="17" t="str">
        <f t="shared" si="22"/>
        <v/>
      </c>
      <c r="R145" s="13"/>
      <c r="S145" s="13"/>
      <c r="T145" s="130"/>
    </row>
    <row r="146" spans="1:20" s="84" customFormat="1" ht="15" x14ac:dyDescent="0.2">
      <c r="A146" s="12">
        <v>3</v>
      </c>
      <c r="B146" s="86"/>
      <c r="C146" s="87"/>
      <c r="D146" s="87"/>
      <c r="E146" s="87"/>
      <c r="F146" s="92"/>
      <c r="G146" s="89"/>
      <c r="H146" s="90"/>
      <c r="I146" s="133"/>
      <c r="J146" s="125"/>
      <c r="K146" s="91"/>
      <c r="L146" s="118">
        <f t="shared" si="21"/>
        <v>0</v>
      </c>
      <c r="N146" s="13"/>
      <c r="P146" s="17" t="str">
        <f t="shared" si="22"/>
        <v/>
      </c>
      <c r="R146" s="13"/>
      <c r="S146" s="13"/>
      <c r="T146" s="130"/>
    </row>
    <row r="147" spans="1:20" s="84" customFormat="1" ht="15" x14ac:dyDescent="0.2">
      <c r="A147" s="12">
        <v>3</v>
      </c>
      <c r="B147" s="86"/>
      <c r="C147" s="87"/>
      <c r="D147" s="87"/>
      <c r="E147" s="87"/>
      <c r="F147" s="92"/>
      <c r="G147" s="89"/>
      <c r="H147" s="90"/>
      <c r="I147" s="133"/>
      <c r="J147" s="125"/>
      <c r="K147" s="91"/>
      <c r="L147" s="118">
        <f t="shared" si="21"/>
        <v>0</v>
      </c>
      <c r="N147" s="13"/>
      <c r="P147" s="17" t="str">
        <f t="shared" si="22"/>
        <v/>
      </c>
      <c r="R147" s="13"/>
      <c r="S147" s="13"/>
      <c r="T147" s="130"/>
    </row>
    <row r="148" spans="1:20" s="84" customFormat="1" ht="15" x14ac:dyDescent="0.2">
      <c r="A148" s="12">
        <v>3</v>
      </c>
      <c r="B148" s="86"/>
      <c r="C148" s="87"/>
      <c r="D148" s="87"/>
      <c r="E148" s="87"/>
      <c r="F148" s="92"/>
      <c r="G148" s="89"/>
      <c r="H148" s="90"/>
      <c r="I148" s="133"/>
      <c r="J148" s="125"/>
      <c r="K148" s="91"/>
      <c r="L148" s="118">
        <f t="shared" si="19"/>
        <v>0</v>
      </c>
      <c r="N148" s="13"/>
      <c r="P148" s="17" t="str">
        <f t="shared" si="20"/>
        <v/>
      </c>
      <c r="R148" s="13"/>
      <c r="S148" s="13"/>
      <c r="T148" s="130"/>
    </row>
    <row r="149" spans="1:20" s="84" customFormat="1" ht="15" x14ac:dyDescent="0.2">
      <c r="A149" s="12">
        <v>3</v>
      </c>
      <c r="B149" s="86"/>
      <c r="C149" s="87"/>
      <c r="D149" s="87"/>
      <c r="E149" s="87"/>
      <c r="F149" s="92"/>
      <c r="G149" s="89"/>
      <c r="H149" s="90"/>
      <c r="I149" s="133"/>
      <c r="J149" s="125"/>
      <c r="K149" s="91"/>
      <c r="L149" s="118">
        <f t="shared" si="19"/>
        <v>0</v>
      </c>
      <c r="N149" s="13"/>
      <c r="P149" s="17" t="str">
        <f t="shared" si="20"/>
        <v/>
      </c>
      <c r="R149" s="13"/>
      <c r="S149" s="13"/>
      <c r="T149" s="130"/>
    </row>
    <row r="150" spans="1:20" s="84" customFormat="1" ht="15" x14ac:dyDescent="0.2">
      <c r="A150" s="12">
        <v>3</v>
      </c>
      <c r="B150" s="86"/>
      <c r="C150" s="87"/>
      <c r="D150" s="87"/>
      <c r="E150" s="87"/>
      <c r="F150" s="92"/>
      <c r="G150" s="89"/>
      <c r="H150" s="90"/>
      <c r="I150" s="133"/>
      <c r="J150" s="125"/>
      <c r="K150" s="91"/>
      <c r="L150" s="118">
        <f t="shared" si="19"/>
        <v>0</v>
      </c>
      <c r="N150" s="13"/>
      <c r="P150" s="17" t="str">
        <f t="shared" si="20"/>
        <v/>
      </c>
      <c r="R150" s="13"/>
      <c r="S150" s="13"/>
      <c r="T150" s="130"/>
    </row>
    <row r="151" spans="1:20" s="84" customFormat="1" ht="15" x14ac:dyDescent="0.2">
      <c r="A151" s="12">
        <v>3</v>
      </c>
      <c r="B151" s="86"/>
      <c r="C151" s="87"/>
      <c r="D151" s="87"/>
      <c r="E151" s="87"/>
      <c r="F151" s="92"/>
      <c r="G151" s="89"/>
      <c r="H151" s="90"/>
      <c r="I151" s="133"/>
      <c r="J151" s="125"/>
      <c r="K151" s="91"/>
      <c r="L151" s="118">
        <f t="shared" si="19"/>
        <v>0</v>
      </c>
      <c r="N151" s="13"/>
      <c r="P151" s="17" t="str">
        <f t="shared" si="20"/>
        <v/>
      </c>
      <c r="R151" s="13"/>
      <c r="S151" s="13"/>
      <c r="T151" s="130"/>
    </row>
    <row r="152" spans="1:20" s="84" customFormat="1" ht="15" x14ac:dyDescent="0.2">
      <c r="A152" s="12">
        <v>3</v>
      </c>
      <c r="B152" s="86"/>
      <c r="C152" s="87"/>
      <c r="D152" s="87"/>
      <c r="E152" s="87"/>
      <c r="F152" s="92"/>
      <c r="G152" s="89"/>
      <c r="H152" s="90"/>
      <c r="I152" s="133"/>
      <c r="J152" s="125"/>
      <c r="K152" s="91"/>
      <c r="L152" s="118">
        <f t="shared" si="13"/>
        <v>0</v>
      </c>
      <c r="N152" s="13"/>
      <c r="P152" s="17" t="str">
        <f t="shared" si="14"/>
        <v/>
      </c>
      <c r="R152" s="13"/>
      <c r="S152" s="13"/>
      <c r="T152" s="130"/>
    </row>
    <row r="153" spans="1:20" s="84" customFormat="1" ht="15.75" thickBot="1" x14ac:dyDescent="0.25">
      <c r="A153" s="12"/>
      <c r="B153" s="102"/>
      <c r="C153" s="103"/>
      <c r="D153" s="103"/>
      <c r="E153" s="103"/>
      <c r="F153" s="104"/>
      <c r="G153" s="131"/>
      <c r="H153" s="93"/>
      <c r="I153" s="50"/>
      <c r="J153" s="128"/>
      <c r="K153" s="100"/>
      <c r="L153" s="120"/>
      <c r="N153" s="14"/>
      <c r="O153" s="93"/>
      <c r="P153" s="18" t="str">
        <f t="shared" si="14"/>
        <v/>
      </c>
      <c r="R153" s="13"/>
      <c r="S153" s="13"/>
      <c r="T153" s="130"/>
    </row>
    <row r="154" spans="1:20" s="84" customFormat="1" ht="15.75" thickBot="1" x14ac:dyDescent="0.25">
      <c r="A154" s="12"/>
      <c r="B154" s="94"/>
      <c r="C154" s="105"/>
      <c r="D154" s="56"/>
      <c r="E154" s="56"/>
      <c r="F154" s="56"/>
      <c r="G154" s="95"/>
      <c r="H154" s="96" t="s">
        <v>15</v>
      </c>
      <c r="I154" s="106">
        <f>SUM(I78:I153)</f>
        <v>0</v>
      </c>
      <c r="J154" s="126"/>
      <c r="K154" s="51"/>
      <c r="L154" s="106">
        <f>SUM(L78:L153)</f>
        <v>0</v>
      </c>
      <c r="N154" s="49"/>
      <c r="P154" s="106">
        <f>SUM(P78:P153)</f>
        <v>0</v>
      </c>
      <c r="Q154" s="19" t="e">
        <f>P154/$P$3</f>
        <v>#DIV/0!</v>
      </c>
      <c r="R154" s="49"/>
      <c r="S154" s="49"/>
      <c r="T154" s="85"/>
    </row>
    <row r="155" spans="1:20" s="84" customFormat="1" ht="9" customHeight="1" x14ac:dyDescent="0.2">
      <c r="A155" s="12"/>
      <c r="B155" s="94"/>
      <c r="C155" s="105"/>
      <c r="D155" s="56"/>
      <c r="E155" s="56"/>
      <c r="F155" s="56"/>
      <c r="G155" s="95"/>
      <c r="H155" s="57"/>
      <c r="I155" s="123"/>
      <c r="J155" s="126"/>
      <c r="K155" s="51"/>
      <c r="L155" s="50"/>
      <c r="N155" s="49"/>
      <c r="P155" s="50"/>
      <c r="R155" s="49"/>
      <c r="S155" s="49"/>
      <c r="T155" s="85"/>
    </row>
    <row r="156" spans="1:20" s="84" customFormat="1" ht="15.75" customHeight="1" x14ac:dyDescent="0.2">
      <c r="A156" s="12"/>
      <c r="B156" s="29" t="s">
        <v>6</v>
      </c>
      <c r="C156" s="79"/>
      <c r="D156" s="79"/>
      <c r="E156" s="79"/>
      <c r="F156" s="80"/>
      <c r="G156" s="81"/>
      <c r="H156" s="82"/>
      <c r="I156" s="117"/>
      <c r="J156" s="127"/>
      <c r="K156" s="83"/>
      <c r="L156" s="117"/>
      <c r="N156" s="49"/>
      <c r="P156" s="50"/>
      <c r="R156" s="49"/>
      <c r="S156" s="49"/>
      <c r="T156" s="85"/>
    </row>
    <row r="157" spans="1:20" s="84" customFormat="1" ht="18.75" customHeight="1" x14ac:dyDescent="0.2">
      <c r="A157" s="12">
        <v>4</v>
      </c>
      <c r="B157" s="86"/>
      <c r="C157" s="87"/>
      <c r="D157" s="87"/>
      <c r="E157" s="87"/>
      <c r="F157" s="87"/>
      <c r="G157" s="89"/>
      <c r="H157" s="90"/>
      <c r="I157" s="133"/>
      <c r="J157" s="125"/>
      <c r="K157" s="91"/>
      <c r="L157" s="118">
        <f t="shared" ref="L157:L232" si="23">IF(D157="SÍ",I157,0)</f>
        <v>0</v>
      </c>
      <c r="N157" s="13"/>
      <c r="P157" s="17" t="str">
        <f t="shared" ref="P157:P233" si="24">IF(N157="x",I157,"")</f>
        <v/>
      </c>
      <c r="R157" s="13"/>
      <c r="S157" s="13"/>
      <c r="T157" s="130"/>
    </row>
    <row r="158" spans="1:20" s="84" customFormat="1" ht="15" x14ac:dyDescent="0.2">
      <c r="A158" s="12">
        <v>4</v>
      </c>
      <c r="B158" s="86"/>
      <c r="C158" s="87"/>
      <c r="D158" s="87"/>
      <c r="E158" s="87"/>
      <c r="F158" s="92"/>
      <c r="G158" s="89"/>
      <c r="H158" s="90"/>
      <c r="I158" s="133"/>
      <c r="J158" s="125"/>
      <c r="K158" s="91"/>
      <c r="L158" s="118">
        <f t="shared" si="23"/>
        <v>0</v>
      </c>
      <c r="N158" s="13"/>
      <c r="P158" s="17" t="str">
        <f t="shared" si="24"/>
        <v/>
      </c>
      <c r="R158" s="13"/>
      <c r="S158" s="13"/>
      <c r="T158" s="130"/>
    </row>
    <row r="159" spans="1:20" s="84" customFormat="1" ht="15" x14ac:dyDescent="0.2">
      <c r="A159" s="12">
        <v>4</v>
      </c>
      <c r="B159" s="86"/>
      <c r="C159" s="87"/>
      <c r="D159" s="87"/>
      <c r="E159" s="87"/>
      <c r="F159" s="92"/>
      <c r="G159" s="89"/>
      <c r="H159" s="90"/>
      <c r="I159" s="133"/>
      <c r="J159" s="125"/>
      <c r="K159" s="91"/>
      <c r="L159" s="118">
        <f t="shared" si="23"/>
        <v>0</v>
      </c>
      <c r="N159" s="13"/>
      <c r="P159" s="17" t="str">
        <f t="shared" si="24"/>
        <v/>
      </c>
      <c r="R159" s="13"/>
      <c r="S159" s="13"/>
      <c r="T159" s="130"/>
    </row>
    <row r="160" spans="1:20" s="84" customFormat="1" ht="15" x14ac:dyDescent="0.2">
      <c r="A160" s="12">
        <v>4</v>
      </c>
      <c r="B160" s="86"/>
      <c r="C160" s="87"/>
      <c r="D160" s="87"/>
      <c r="E160" s="87"/>
      <c r="F160" s="92"/>
      <c r="G160" s="89"/>
      <c r="H160" s="90"/>
      <c r="I160" s="133"/>
      <c r="J160" s="125"/>
      <c r="K160" s="91"/>
      <c r="L160" s="118">
        <f t="shared" si="23"/>
        <v>0</v>
      </c>
      <c r="N160" s="13"/>
      <c r="P160" s="17" t="str">
        <f t="shared" si="24"/>
        <v/>
      </c>
      <c r="R160" s="13"/>
      <c r="S160" s="13"/>
      <c r="T160" s="130"/>
    </row>
    <row r="161" spans="1:20" s="84" customFormat="1" ht="15" x14ac:dyDescent="0.2">
      <c r="A161" s="12">
        <v>4</v>
      </c>
      <c r="B161" s="86"/>
      <c r="C161" s="87"/>
      <c r="D161" s="87"/>
      <c r="E161" s="87"/>
      <c r="F161" s="92"/>
      <c r="G161" s="89"/>
      <c r="H161" s="90"/>
      <c r="I161" s="133"/>
      <c r="J161" s="125"/>
      <c r="K161" s="91"/>
      <c r="L161" s="118">
        <f t="shared" si="23"/>
        <v>0</v>
      </c>
      <c r="N161" s="13"/>
      <c r="P161" s="17" t="str">
        <f t="shared" si="24"/>
        <v/>
      </c>
      <c r="R161" s="13"/>
      <c r="S161" s="13"/>
      <c r="T161" s="130"/>
    </row>
    <row r="162" spans="1:20" s="84" customFormat="1" ht="15" x14ac:dyDescent="0.2">
      <c r="A162" s="12">
        <v>4</v>
      </c>
      <c r="B162" s="86"/>
      <c r="C162" s="87"/>
      <c r="D162" s="87"/>
      <c r="E162" s="87"/>
      <c r="F162" s="92"/>
      <c r="G162" s="89"/>
      <c r="H162" s="90"/>
      <c r="I162" s="133"/>
      <c r="J162" s="125"/>
      <c r="K162" s="91"/>
      <c r="L162" s="118">
        <f t="shared" si="23"/>
        <v>0</v>
      </c>
      <c r="N162" s="13"/>
      <c r="P162" s="17" t="str">
        <f t="shared" si="24"/>
        <v/>
      </c>
      <c r="R162" s="13"/>
      <c r="S162" s="13"/>
      <c r="T162" s="130"/>
    </row>
    <row r="163" spans="1:20" s="84" customFormat="1" ht="15" x14ac:dyDescent="0.2">
      <c r="A163" s="12">
        <v>4</v>
      </c>
      <c r="B163" s="86"/>
      <c r="C163" s="87"/>
      <c r="D163" s="87"/>
      <c r="E163" s="87"/>
      <c r="F163" s="92"/>
      <c r="G163" s="89"/>
      <c r="H163" s="90"/>
      <c r="I163" s="133"/>
      <c r="J163" s="125"/>
      <c r="K163" s="91"/>
      <c r="L163" s="118">
        <f t="shared" si="23"/>
        <v>0</v>
      </c>
      <c r="N163" s="13"/>
      <c r="P163" s="17" t="str">
        <f t="shared" si="24"/>
        <v/>
      </c>
      <c r="R163" s="13"/>
      <c r="S163" s="13"/>
      <c r="T163" s="130"/>
    </row>
    <row r="164" spans="1:20" s="84" customFormat="1" ht="15" x14ac:dyDescent="0.2">
      <c r="A164" s="12">
        <v>4</v>
      </c>
      <c r="B164" s="86"/>
      <c r="C164" s="87"/>
      <c r="D164" s="87"/>
      <c r="E164" s="87"/>
      <c r="F164" s="92"/>
      <c r="G164" s="89"/>
      <c r="H164" s="90"/>
      <c r="I164" s="133"/>
      <c r="J164" s="125"/>
      <c r="K164" s="91"/>
      <c r="L164" s="118">
        <f t="shared" ref="L164:L231" si="25">IF(D164="SÍ",I164,0)</f>
        <v>0</v>
      </c>
      <c r="N164" s="13"/>
      <c r="P164" s="17" t="str">
        <f t="shared" ref="P164:P231" si="26">IF(N164="x",I164,"")</f>
        <v/>
      </c>
      <c r="R164" s="13"/>
      <c r="S164" s="13"/>
      <c r="T164" s="130"/>
    </row>
    <row r="165" spans="1:20" s="84" customFormat="1" ht="15" x14ac:dyDescent="0.2">
      <c r="A165" s="12">
        <v>4</v>
      </c>
      <c r="B165" s="86"/>
      <c r="C165" s="87"/>
      <c r="D165" s="87"/>
      <c r="E165" s="87"/>
      <c r="F165" s="92"/>
      <c r="G165" s="89"/>
      <c r="H165" s="90"/>
      <c r="I165" s="133"/>
      <c r="J165" s="125"/>
      <c r="K165" s="91"/>
      <c r="L165" s="118">
        <f t="shared" si="25"/>
        <v>0</v>
      </c>
      <c r="N165" s="13"/>
      <c r="P165" s="17" t="str">
        <f t="shared" si="26"/>
        <v/>
      </c>
      <c r="R165" s="13"/>
      <c r="S165" s="13"/>
      <c r="T165" s="130"/>
    </row>
    <row r="166" spans="1:20" s="84" customFormat="1" ht="15" x14ac:dyDescent="0.2">
      <c r="A166" s="12">
        <v>4</v>
      </c>
      <c r="B166" s="86"/>
      <c r="C166" s="87"/>
      <c r="D166" s="87"/>
      <c r="E166" s="87"/>
      <c r="F166" s="92"/>
      <c r="G166" s="89"/>
      <c r="H166" s="90"/>
      <c r="I166" s="133"/>
      <c r="J166" s="125"/>
      <c r="K166" s="91"/>
      <c r="L166" s="118">
        <f t="shared" si="25"/>
        <v>0</v>
      </c>
      <c r="N166" s="13"/>
      <c r="P166" s="17" t="str">
        <f t="shared" si="26"/>
        <v/>
      </c>
      <c r="R166" s="13"/>
      <c r="S166" s="13"/>
      <c r="T166" s="130"/>
    </row>
    <row r="167" spans="1:20" s="84" customFormat="1" ht="15" x14ac:dyDescent="0.2">
      <c r="A167" s="12">
        <v>4</v>
      </c>
      <c r="B167" s="86"/>
      <c r="C167" s="87"/>
      <c r="D167" s="87"/>
      <c r="E167" s="87"/>
      <c r="F167" s="92"/>
      <c r="G167" s="89"/>
      <c r="H167" s="90"/>
      <c r="I167" s="133"/>
      <c r="J167" s="125"/>
      <c r="K167" s="91"/>
      <c r="L167" s="118">
        <f t="shared" si="25"/>
        <v>0</v>
      </c>
      <c r="N167" s="13"/>
      <c r="P167" s="17" t="str">
        <f t="shared" si="26"/>
        <v/>
      </c>
      <c r="R167" s="13"/>
      <c r="S167" s="13"/>
      <c r="T167" s="130"/>
    </row>
    <row r="168" spans="1:20" s="84" customFormat="1" ht="15" x14ac:dyDescent="0.2">
      <c r="A168" s="12">
        <v>4</v>
      </c>
      <c r="B168" s="86"/>
      <c r="C168" s="87"/>
      <c r="D168" s="87"/>
      <c r="E168" s="87"/>
      <c r="F168" s="92"/>
      <c r="G168" s="89"/>
      <c r="H168" s="90"/>
      <c r="I168" s="133"/>
      <c r="J168" s="125"/>
      <c r="K168" s="91"/>
      <c r="L168" s="118">
        <f t="shared" si="25"/>
        <v>0</v>
      </c>
      <c r="N168" s="13"/>
      <c r="P168" s="17" t="str">
        <f t="shared" si="26"/>
        <v/>
      </c>
      <c r="R168" s="13"/>
      <c r="S168" s="13"/>
      <c r="T168" s="130"/>
    </row>
    <row r="169" spans="1:20" s="84" customFormat="1" ht="15" x14ac:dyDescent="0.2">
      <c r="A169" s="12">
        <v>4</v>
      </c>
      <c r="B169" s="86"/>
      <c r="C169" s="87"/>
      <c r="D169" s="87"/>
      <c r="E169" s="87"/>
      <c r="F169" s="92"/>
      <c r="G169" s="89"/>
      <c r="H169" s="90"/>
      <c r="I169" s="133"/>
      <c r="J169" s="125"/>
      <c r="K169" s="91"/>
      <c r="L169" s="118">
        <f t="shared" si="25"/>
        <v>0</v>
      </c>
      <c r="N169" s="13"/>
      <c r="P169" s="17" t="str">
        <f t="shared" si="26"/>
        <v/>
      </c>
      <c r="R169" s="13"/>
      <c r="S169" s="13"/>
      <c r="T169" s="130"/>
    </row>
    <row r="170" spans="1:20" s="84" customFormat="1" ht="15" x14ac:dyDescent="0.2">
      <c r="A170" s="12">
        <v>4</v>
      </c>
      <c r="B170" s="86"/>
      <c r="C170" s="87"/>
      <c r="D170" s="87"/>
      <c r="E170" s="87"/>
      <c r="F170" s="92"/>
      <c r="G170" s="89"/>
      <c r="H170" s="90"/>
      <c r="I170" s="133"/>
      <c r="J170" s="125"/>
      <c r="K170" s="91"/>
      <c r="L170" s="118">
        <f t="shared" si="25"/>
        <v>0</v>
      </c>
      <c r="N170" s="13"/>
      <c r="P170" s="17" t="str">
        <f t="shared" si="26"/>
        <v/>
      </c>
      <c r="R170" s="13"/>
      <c r="S170" s="13"/>
      <c r="T170" s="130"/>
    </row>
    <row r="171" spans="1:20" s="84" customFormat="1" ht="15" x14ac:dyDescent="0.2">
      <c r="A171" s="12">
        <v>4</v>
      </c>
      <c r="B171" s="86"/>
      <c r="C171" s="87"/>
      <c r="D171" s="87"/>
      <c r="E171" s="87"/>
      <c r="F171" s="92"/>
      <c r="G171" s="89"/>
      <c r="H171" s="90"/>
      <c r="I171" s="133"/>
      <c r="J171" s="125"/>
      <c r="K171" s="91"/>
      <c r="L171" s="118">
        <f t="shared" si="25"/>
        <v>0</v>
      </c>
      <c r="N171" s="13"/>
      <c r="P171" s="17" t="str">
        <f t="shared" si="26"/>
        <v/>
      </c>
      <c r="R171" s="13"/>
      <c r="S171" s="13"/>
      <c r="T171" s="130"/>
    </row>
    <row r="172" spans="1:20" s="84" customFormat="1" ht="15" x14ac:dyDescent="0.2">
      <c r="A172" s="12">
        <v>4</v>
      </c>
      <c r="B172" s="86"/>
      <c r="C172" s="87"/>
      <c r="D172" s="87"/>
      <c r="E172" s="87"/>
      <c r="F172" s="92"/>
      <c r="G172" s="89"/>
      <c r="H172" s="90"/>
      <c r="I172" s="133"/>
      <c r="J172" s="125"/>
      <c r="K172" s="91"/>
      <c r="L172" s="118">
        <f t="shared" si="25"/>
        <v>0</v>
      </c>
      <c r="N172" s="13"/>
      <c r="P172" s="17" t="str">
        <f t="shared" si="26"/>
        <v/>
      </c>
      <c r="R172" s="13"/>
      <c r="S172" s="13"/>
      <c r="T172" s="130"/>
    </row>
    <row r="173" spans="1:20" s="84" customFormat="1" ht="15" x14ac:dyDescent="0.2">
      <c r="A173" s="12">
        <v>4</v>
      </c>
      <c r="B173" s="86"/>
      <c r="C173" s="87"/>
      <c r="D173" s="87"/>
      <c r="E173" s="87"/>
      <c r="F173" s="92"/>
      <c r="G173" s="89"/>
      <c r="H173" s="90"/>
      <c r="I173" s="133"/>
      <c r="J173" s="125"/>
      <c r="K173" s="91"/>
      <c r="L173" s="118">
        <f t="shared" si="25"/>
        <v>0</v>
      </c>
      <c r="N173" s="13"/>
      <c r="P173" s="17" t="str">
        <f t="shared" si="26"/>
        <v/>
      </c>
      <c r="R173" s="13"/>
      <c r="S173" s="13"/>
      <c r="T173" s="130"/>
    </row>
    <row r="174" spans="1:20" s="84" customFormat="1" ht="15" x14ac:dyDescent="0.2">
      <c r="A174" s="12">
        <v>4</v>
      </c>
      <c r="B174" s="86"/>
      <c r="C174" s="87"/>
      <c r="D174" s="87"/>
      <c r="E174" s="87"/>
      <c r="F174" s="92"/>
      <c r="G174" s="89"/>
      <c r="H174" s="90"/>
      <c r="I174" s="133"/>
      <c r="J174" s="125"/>
      <c r="K174" s="91"/>
      <c r="L174" s="118">
        <f t="shared" si="25"/>
        <v>0</v>
      </c>
      <c r="N174" s="13"/>
      <c r="P174" s="17" t="str">
        <f t="shared" si="26"/>
        <v/>
      </c>
      <c r="R174" s="13"/>
      <c r="S174" s="13"/>
      <c r="T174" s="130"/>
    </row>
    <row r="175" spans="1:20" s="84" customFormat="1" ht="15" x14ac:dyDescent="0.2">
      <c r="A175" s="12">
        <v>4</v>
      </c>
      <c r="B175" s="86"/>
      <c r="C175" s="87"/>
      <c r="D175" s="87"/>
      <c r="E175" s="87"/>
      <c r="F175" s="92"/>
      <c r="G175" s="89"/>
      <c r="H175" s="90"/>
      <c r="I175" s="133"/>
      <c r="J175" s="125"/>
      <c r="K175" s="91"/>
      <c r="L175" s="118">
        <f t="shared" si="25"/>
        <v>0</v>
      </c>
      <c r="N175" s="13"/>
      <c r="P175" s="17" t="str">
        <f t="shared" si="26"/>
        <v/>
      </c>
      <c r="R175" s="13"/>
      <c r="S175" s="13"/>
      <c r="T175" s="130"/>
    </row>
    <row r="176" spans="1:20" s="84" customFormat="1" ht="15" x14ac:dyDescent="0.2">
      <c r="A176" s="12">
        <v>4</v>
      </c>
      <c r="B176" s="86"/>
      <c r="C176" s="87"/>
      <c r="D176" s="87"/>
      <c r="E176" s="87"/>
      <c r="F176" s="92"/>
      <c r="G176" s="89"/>
      <c r="H176" s="90"/>
      <c r="I176" s="133"/>
      <c r="J176" s="125"/>
      <c r="K176" s="91"/>
      <c r="L176" s="118">
        <f t="shared" si="25"/>
        <v>0</v>
      </c>
      <c r="N176" s="13"/>
      <c r="P176" s="17" t="str">
        <f t="shared" si="26"/>
        <v/>
      </c>
      <c r="R176" s="13"/>
      <c r="S176" s="13"/>
      <c r="T176" s="130"/>
    </row>
    <row r="177" spans="1:20" s="84" customFormat="1" ht="15" x14ac:dyDescent="0.2">
      <c r="A177" s="12">
        <v>4</v>
      </c>
      <c r="B177" s="86"/>
      <c r="C177" s="87"/>
      <c r="D177" s="87"/>
      <c r="E177" s="87"/>
      <c r="F177" s="92"/>
      <c r="G177" s="89"/>
      <c r="H177" s="90"/>
      <c r="I177" s="133"/>
      <c r="J177" s="125"/>
      <c r="K177" s="91"/>
      <c r="L177" s="118">
        <f t="shared" si="25"/>
        <v>0</v>
      </c>
      <c r="N177" s="13"/>
      <c r="P177" s="17" t="str">
        <f t="shared" si="26"/>
        <v/>
      </c>
      <c r="R177" s="13"/>
      <c r="S177" s="13"/>
      <c r="T177" s="130"/>
    </row>
    <row r="178" spans="1:20" s="84" customFormat="1" ht="15" x14ac:dyDescent="0.2">
      <c r="A178" s="12">
        <v>4</v>
      </c>
      <c r="B178" s="86"/>
      <c r="C178" s="87"/>
      <c r="D178" s="87"/>
      <c r="E178" s="87"/>
      <c r="F178" s="92"/>
      <c r="G178" s="89"/>
      <c r="H178" s="90"/>
      <c r="I178" s="133"/>
      <c r="J178" s="125"/>
      <c r="K178" s="91"/>
      <c r="L178" s="118">
        <f t="shared" si="25"/>
        <v>0</v>
      </c>
      <c r="N178" s="13"/>
      <c r="P178" s="17" t="str">
        <f t="shared" si="26"/>
        <v/>
      </c>
      <c r="R178" s="13"/>
      <c r="S178" s="13"/>
      <c r="T178" s="130"/>
    </row>
    <row r="179" spans="1:20" s="84" customFormat="1" ht="15" x14ac:dyDescent="0.2">
      <c r="A179" s="12">
        <v>4</v>
      </c>
      <c r="B179" s="86"/>
      <c r="C179" s="87"/>
      <c r="D179" s="87"/>
      <c r="E179" s="87"/>
      <c r="F179" s="92"/>
      <c r="G179" s="89"/>
      <c r="H179" s="90"/>
      <c r="I179" s="133"/>
      <c r="J179" s="125"/>
      <c r="K179" s="91"/>
      <c r="L179" s="118">
        <f t="shared" si="25"/>
        <v>0</v>
      </c>
      <c r="N179" s="13"/>
      <c r="P179" s="17" t="str">
        <f t="shared" si="26"/>
        <v/>
      </c>
      <c r="R179" s="13"/>
      <c r="S179" s="13"/>
      <c r="T179" s="130"/>
    </row>
    <row r="180" spans="1:20" s="84" customFormat="1" ht="15" x14ac:dyDescent="0.2">
      <c r="A180" s="12">
        <v>4</v>
      </c>
      <c r="B180" s="86"/>
      <c r="C180" s="87"/>
      <c r="D180" s="87"/>
      <c r="E180" s="87"/>
      <c r="F180" s="92"/>
      <c r="G180" s="89"/>
      <c r="H180" s="90"/>
      <c r="I180" s="133"/>
      <c r="J180" s="125"/>
      <c r="K180" s="91"/>
      <c r="L180" s="118">
        <f t="shared" si="25"/>
        <v>0</v>
      </c>
      <c r="N180" s="13"/>
      <c r="P180" s="17" t="str">
        <f t="shared" si="26"/>
        <v/>
      </c>
      <c r="R180" s="13"/>
      <c r="S180" s="13"/>
      <c r="T180" s="130"/>
    </row>
    <row r="181" spans="1:20" s="84" customFormat="1" ht="15" x14ac:dyDescent="0.2">
      <c r="A181" s="12">
        <v>4</v>
      </c>
      <c r="B181" s="86"/>
      <c r="C181" s="87"/>
      <c r="D181" s="87"/>
      <c r="E181" s="87"/>
      <c r="F181" s="92"/>
      <c r="G181" s="89"/>
      <c r="H181" s="90"/>
      <c r="I181" s="133"/>
      <c r="J181" s="125"/>
      <c r="K181" s="91"/>
      <c r="L181" s="118">
        <f t="shared" si="25"/>
        <v>0</v>
      </c>
      <c r="N181" s="13"/>
      <c r="P181" s="17" t="str">
        <f t="shared" si="26"/>
        <v/>
      </c>
      <c r="R181" s="13"/>
      <c r="S181" s="13"/>
      <c r="T181" s="130"/>
    </row>
    <row r="182" spans="1:20" s="84" customFormat="1" ht="15" x14ac:dyDescent="0.2">
      <c r="A182" s="12">
        <v>4</v>
      </c>
      <c r="B182" s="86"/>
      <c r="C182" s="87"/>
      <c r="D182" s="87"/>
      <c r="E182" s="87"/>
      <c r="F182" s="92"/>
      <c r="G182" s="89"/>
      <c r="H182" s="90"/>
      <c r="I182" s="133"/>
      <c r="J182" s="125"/>
      <c r="K182" s="91"/>
      <c r="L182" s="118">
        <f t="shared" si="25"/>
        <v>0</v>
      </c>
      <c r="N182" s="13"/>
      <c r="P182" s="17" t="str">
        <f t="shared" si="26"/>
        <v/>
      </c>
      <c r="R182" s="13"/>
      <c r="S182" s="13"/>
      <c r="T182" s="130"/>
    </row>
    <row r="183" spans="1:20" s="84" customFormat="1" ht="15" x14ac:dyDescent="0.2">
      <c r="A183" s="12">
        <v>4</v>
      </c>
      <c r="B183" s="86"/>
      <c r="C183" s="87"/>
      <c r="D183" s="87"/>
      <c r="E183" s="87"/>
      <c r="F183" s="92"/>
      <c r="G183" s="89"/>
      <c r="H183" s="90"/>
      <c r="I183" s="133"/>
      <c r="J183" s="125"/>
      <c r="K183" s="91"/>
      <c r="L183" s="118">
        <f t="shared" si="25"/>
        <v>0</v>
      </c>
      <c r="N183" s="13"/>
      <c r="P183" s="17" t="str">
        <f t="shared" si="26"/>
        <v/>
      </c>
      <c r="R183" s="13"/>
      <c r="S183" s="13"/>
      <c r="T183" s="130"/>
    </row>
    <row r="184" spans="1:20" s="84" customFormat="1" ht="15" x14ac:dyDescent="0.2">
      <c r="A184" s="12">
        <v>4</v>
      </c>
      <c r="B184" s="86"/>
      <c r="C184" s="87"/>
      <c r="D184" s="87"/>
      <c r="E184" s="87"/>
      <c r="F184" s="92"/>
      <c r="G184" s="89"/>
      <c r="H184" s="90"/>
      <c r="I184" s="133"/>
      <c r="J184" s="125"/>
      <c r="K184" s="91"/>
      <c r="L184" s="118">
        <f t="shared" si="25"/>
        <v>0</v>
      </c>
      <c r="N184" s="13"/>
      <c r="P184" s="17" t="str">
        <f t="shared" si="26"/>
        <v/>
      </c>
      <c r="R184" s="13"/>
      <c r="S184" s="13"/>
      <c r="T184" s="130"/>
    </row>
    <row r="185" spans="1:20" s="84" customFormat="1" ht="15" x14ac:dyDescent="0.2">
      <c r="A185" s="12">
        <v>4</v>
      </c>
      <c r="B185" s="86"/>
      <c r="C185" s="87"/>
      <c r="D185" s="87"/>
      <c r="E185" s="87"/>
      <c r="F185" s="92"/>
      <c r="G185" s="89"/>
      <c r="H185" s="90"/>
      <c r="I185" s="133"/>
      <c r="J185" s="125"/>
      <c r="K185" s="91"/>
      <c r="L185" s="118">
        <f t="shared" si="25"/>
        <v>0</v>
      </c>
      <c r="N185" s="13"/>
      <c r="P185" s="17" t="str">
        <f t="shared" si="26"/>
        <v/>
      </c>
      <c r="R185" s="13"/>
      <c r="S185" s="13"/>
      <c r="T185" s="130"/>
    </row>
    <row r="186" spans="1:20" s="84" customFormat="1" ht="15" x14ac:dyDescent="0.2">
      <c r="A186" s="12">
        <v>4</v>
      </c>
      <c r="B186" s="86"/>
      <c r="C186" s="87"/>
      <c r="D186" s="87"/>
      <c r="E186" s="87"/>
      <c r="F186" s="92"/>
      <c r="G186" s="89"/>
      <c r="H186" s="90"/>
      <c r="I186" s="133"/>
      <c r="J186" s="125"/>
      <c r="K186" s="91"/>
      <c r="L186" s="118">
        <f t="shared" si="25"/>
        <v>0</v>
      </c>
      <c r="N186" s="13"/>
      <c r="P186" s="17" t="str">
        <f t="shared" si="26"/>
        <v/>
      </c>
      <c r="R186" s="13"/>
      <c r="S186" s="13"/>
      <c r="T186" s="130"/>
    </row>
    <row r="187" spans="1:20" s="84" customFormat="1" ht="15" x14ac:dyDescent="0.2">
      <c r="A187" s="12">
        <v>4</v>
      </c>
      <c r="B187" s="86"/>
      <c r="C187" s="87"/>
      <c r="D187" s="87"/>
      <c r="E187" s="87"/>
      <c r="F187" s="92"/>
      <c r="G187" s="89"/>
      <c r="H187" s="90"/>
      <c r="I187" s="133"/>
      <c r="J187" s="125"/>
      <c r="K187" s="91"/>
      <c r="L187" s="118">
        <f t="shared" si="25"/>
        <v>0</v>
      </c>
      <c r="N187" s="13"/>
      <c r="P187" s="17" t="str">
        <f t="shared" si="26"/>
        <v/>
      </c>
      <c r="R187" s="13"/>
      <c r="S187" s="13"/>
      <c r="T187" s="130"/>
    </row>
    <row r="188" spans="1:20" s="84" customFormat="1" ht="15" x14ac:dyDescent="0.2">
      <c r="A188" s="12">
        <v>4</v>
      </c>
      <c r="B188" s="86"/>
      <c r="C188" s="87"/>
      <c r="D188" s="87"/>
      <c r="E188" s="87"/>
      <c r="F188" s="92"/>
      <c r="G188" s="89"/>
      <c r="H188" s="90"/>
      <c r="I188" s="133"/>
      <c r="J188" s="125"/>
      <c r="K188" s="91"/>
      <c r="L188" s="118">
        <f t="shared" si="25"/>
        <v>0</v>
      </c>
      <c r="N188" s="13"/>
      <c r="P188" s="17" t="str">
        <f t="shared" si="26"/>
        <v/>
      </c>
      <c r="R188" s="13"/>
      <c r="S188" s="13"/>
      <c r="T188" s="130"/>
    </row>
    <row r="189" spans="1:20" s="84" customFormat="1" ht="15" x14ac:dyDescent="0.2">
      <c r="A189" s="12">
        <v>4</v>
      </c>
      <c r="B189" s="86"/>
      <c r="C189" s="87"/>
      <c r="D189" s="87"/>
      <c r="E189" s="87"/>
      <c r="F189" s="92"/>
      <c r="G189" s="89"/>
      <c r="H189" s="90"/>
      <c r="I189" s="133"/>
      <c r="J189" s="125"/>
      <c r="K189" s="91"/>
      <c r="L189" s="118">
        <f t="shared" si="25"/>
        <v>0</v>
      </c>
      <c r="N189" s="13"/>
      <c r="P189" s="17" t="str">
        <f t="shared" si="26"/>
        <v/>
      </c>
      <c r="R189" s="13"/>
      <c r="S189" s="13"/>
      <c r="T189" s="130"/>
    </row>
    <row r="190" spans="1:20" s="84" customFormat="1" ht="15" x14ac:dyDescent="0.2">
      <c r="A190" s="12">
        <v>4</v>
      </c>
      <c r="B190" s="86"/>
      <c r="C190" s="87"/>
      <c r="D190" s="87"/>
      <c r="E190" s="87"/>
      <c r="F190" s="92"/>
      <c r="G190" s="89"/>
      <c r="H190" s="90"/>
      <c r="I190" s="133"/>
      <c r="J190" s="125"/>
      <c r="K190" s="91"/>
      <c r="L190" s="118">
        <f t="shared" si="25"/>
        <v>0</v>
      </c>
      <c r="N190" s="13"/>
      <c r="P190" s="17" t="str">
        <f t="shared" si="26"/>
        <v/>
      </c>
      <c r="R190" s="13"/>
      <c r="S190" s="13"/>
      <c r="T190" s="130"/>
    </row>
    <row r="191" spans="1:20" s="84" customFormat="1" ht="15" x14ac:dyDescent="0.2">
      <c r="A191" s="12">
        <v>4</v>
      </c>
      <c r="B191" s="86"/>
      <c r="C191" s="87"/>
      <c r="D191" s="87"/>
      <c r="E191" s="87"/>
      <c r="F191" s="92"/>
      <c r="G191" s="89"/>
      <c r="H191" s="90"/>
      <c r="I191" s="133"/>
      <c r="J191" s="125"/>
      <c r="K191" s="91"/>
      <c r="L191" s="118">
        <f t="shared" si="25"/>
        <v>0</v>
      </c>
      <c r="N191" s="13"/>
      <c r="P191" s="17" t="str">
        <f t="shared" si="26"/>
        <v/>
      </c>
      <c r="R191" s="13"/>
      <c r="S191" s="13"/>
      <c r="T191" s="130"/>
    </row>
    <row r="192" spans="1:20" s="84" customFormat="1" ht="15" x14ac:dyDescent="0.2">
      <c r="A192" s="12">
        <v>4</v>
      </c>
      <c r="B192" s="86"/>
      <c r="C192" s="87"/>
      <c r="D192" s="87"/>
      <c r="E192" s="87"/>
      <c r="F192" s="92"/>
      <c r="G192" s="89"/>
      <c r="H192" s="90"/>
      <c r="I192" s="133"/>
      <c r="J192" s="125"/>
      <c r="K192" s="91"/>
      <c r="L192" s="118">
        <f t="shared" si="25"/>
        <v>0</v>
      </c>
      <c r="N192" s="13"/>
      <c r="P192" s="17" t="str">
        <f t="shared" si="26"/>
        <v/>
      </c>
      <c r="R192" s="13"/>
      <c r="S192" s="13"/>
      <c r="T192" s="130"/>
    </row>
    <row r="193" spans="1:20" s="84" customFormat="1" ht="15" x14ac:dyDescent="0.2">
      <c r="A193" s="12">
        <v>4</v>
      </c>
      <c r="B193" s="86"/>
      <c r="C193" s="87"/>
      <c r="D193" s="87"/>
      <c r="E193" s="87"/>
      <c r="F193" s="92"/>
      <c r="G193" s="89"/>
      <c r="H193" s="90"/>
      <c r="I193" s="133"/>
      <c r="J193" s="125"/>
      <c r="K193" s="91"/>
      <c r="L193" s="118">
        <f t="shared" si="25"/>
        <v>0</v>
      </c>
      <c r="N193" s="13"/>
      <c r="P193" s="17" t="str">
        <f t="shared" si="26"/>
        <v/>
      </c>
      <c r="R193" s="13"/>
      <c r="S193" s="13"/>
      <c r="T193" s="130"/>
    </row>
    <row r="194" spans="1:20" s="84" customFormat="1" ht="15" x14ac:dyDescent="0.2">
      <c r="A194" s="12">
        <v>4</v>
      </c>
      <c r="B194" s="86"/>
      <c r="C194" s="87"/>
      <c r="D194" s="87"/>
      <c r="E194" s="87"/>
      <c r="F194" s="92"/>
      <c r="G194" s="89"/>
      <c r="H194" s="90"/>
      <c r="I194" s="133"/>
      <c r="J194" s="125"/>
      <c r="K194" s="91"/>
      <c r="L194" s="118">
        <f t="shared" si="25"/>
        <v>0</v>
      </c>
      <c r="N194" s="13"/>
      <c r="P194" s="17" t="str">
        <f t="shared" si="26"/>
        <v/>
      </c>
      <c r="R194" s="13"/>
      <c r="S194" s="13"/>
      <c r="T194" s="130"/>
    </row>
    <row r="195" spans="1:20" s="84" customFormat="1" ht="15" x14ac:dyDescent="0.2">
      <c r="A195" s="12">
        <v>4</v>
      </c>
      <c r="B195" s="86"/>
      <c r="C195" s="87"/>
      <c r="D195" s="87"/>
      <c r="E195" s="87"/>
      <c r="F195" s="92"/>
      <c r="G195" s="89"/>
      <c r="H195" s="90"/>
      <c r="I195" s="133"/>
      <c r="J195" s="125"/>
      <c r="K195" s="91"/>
      <c r="L195" s="118">
        <f t="shared" si="25"/>
        <v>0</v>
      </c>
      <c r="N195" s="13"/>
      <c r="P195" s="17" t="str">
        <f t="shared" si="26"/>
        <v/>
      </c>
      <c r="R195" s="13"/>
      <c r="S195" s="13"/>
      <c r="T195" s="130"/>
    </row>
    <row r="196" spans="1:20" s="84" customFormat="1" ht="15" x14ac:dyDescent="0.2">
      <c r="A196" s="12">
        <v>4</v>
      </c>
      <c r="B196" s="86"/>
      <c r="C196" s="87"/>
      <c r="D196" s="87"/>
      <c r="E196" s="87"/>
      <c r="F196" s="92"/>
      <c r="G196" s="89"/>
      <c r="H196" s="90"/>
      <c r="I196" s="133"/>
      <c r="J196" s="125"/>
      <c r="K196" s="91"/>
      <c r="L196" s="118">
        <f t="shared" si="25"/>
        <v>0</v>
      </c>
      <c r="N196" s="13"/>
      <c r="P196" s="17" t="str">
        <f t="shared" si="26"/>
        <v/>
      </c>
      <c r="R196" s="13"/>
      <c r="S196" s="13"/>
      <c r="T196" s="130"/>
    </row>
    <row r="197" spans="1:20" s="84" customFormat="1" ht="15" x14ac:dyDescent="0.2">
      <c r="A197" s="12">
        <v>4</v>
      </c>
      <c r="B197" s="86"/>
      <c r="C197" s="87"/>
      <c r="D197" s="87"/>
      <c r="E197" s="87"/>
      <c r="F197" s="92"/>
      <c r="G197" s="89"/>
      <c r="H197" s="90"/>
      <c r="I197" s="133"/>
      <c r="J197" s="125"/>
      <c r="K197" s="91"/>
      <c r="L197" s="118">
        <f t="shared" si="25"/>
        <v>0</v>
      </c>
      <c r="N197" s="13"/>
      <c r="P197" s="17" t="str">
        <f t="shared" si="26"/>
        <v/>
      </c>
      <c r="R197" s="13"/>
      <c r="S197" s="13"/>
      <c r="T197" s="130"/>
    </row>
    <row r="198" spans="1:20" s="84" customFormat="1" ht="15" x14ac:dyDescent="0.2">
      <c r="A198" s="12">
        <v>4</v>
      </c>
      <c r="B198" s="86"/>
      <c r="C198" s="87"/>
      <c r="D198" s="87"/>
      <c r="E198" s="87"/>
      <c r="F198" s="92"/>
      <c r="G198" s="89"/>
      <c r="H198" s="90"/>
      <c r="I198" s="133"/>
      <c r="J198" s="125"/>
      <c r="K198" s="91"/>
      <c r="L198" s="118">
        <f t="shared" si="25"/>
        <v>0</v>
      </c>
      <c r="N198" s="13"/>
      <c r="P198" s="17" t="str">
        <f t="shared" si="26"/>
        <v/>
      </c>
      <c r="R198" s="13"/>
      <c r="S198" s="13"/>
      <c r="T198" s="130"/>
    </row>
    <row r="199" spans="1:20" s="84" customFormat="1" ht="15" x14ac:dyDescent="0.2">
      <c r="A199" s="12">
        <v>4</v>
      </c>
      <c r="B199" s="86"/>
      <c r="C199" s="87"/>
      <c r="D199" s="87"/>
      <c r="E199" s="87"/>
      <c r="F199" s="92"/>
      <c r="G199" s="89"/>
      <c r="H199" s="90"/>
      <c r="I199" s="133"/>
      <c r="J199" s="125"/>
      <c r="K199" s="91"/>
      <c r="L199" s="118">
        <f t="shared" ref="L199:L229" si="27">IF(D199="SÍ",I199,0)</f>
        <v>0</v>
      </c>
      <c r="N199" s="13"/>
      <c r="P199" s="17" t="str">
        <f t="shared" ref="P199:P229" si="28">IF(N199="x",I199,"")</f>
        <v/>
      </c>
      <c r="R199" s="13"/>
      <c r="S199" s="13"/>
      <c r="T199" s="130"/>
    </row>
    <row r="200" spans="1:20" s="84" customFormat="1" ht="15" x14ac:dyDescent="0.2">
      <c r="A200" s="12">
        <v>4</v>
      </c>
      <c r="B200" s="86"/>
      <c r="C200" s="87"/>
      <c r="D200" s="87"/>
      <c r="E200" s="87"/>
      <c r="F200" s="92"/>
      <c r="G200" s="89"/>
      <c r="H200" s="90"/>
      <c r="I200" s="133"/>
      <c r="J200" s="125"/>
      <c r="K200" s="91"/>
      <c r="L200" s="118">
        <f t="shared" si="27"/>
        <v>0</v>
      </c>
      <c r="N200" s="13"/>
      <c r="P200" s="17" t="str">
        <f t="shared" si="28"/>
        <v/>
      </c>
      <c r="R200" s="13"/>
      <c r="S200" s="13"/>
      <c r="T200" s="130"/>
    </row>
    <row r="201" spans="1:20" s="84" customFormat="1" ht="15" x14ac:dyDescent="0.2">
      <c r="A201" s="12">
        <v>4</v>
      </c>
      <c r="B201" s="86"/>
      <c r="C201" s="87"/>
      <c r="D201" s="87"/>
      <c r="E201" s="87"/>
      <c r="F201" s="92"/>
      <c r="G201" s="89"/>
      <c r="H201" s="90"/>
      <c r="I201" s="133"/>
      <c r="J201" s="125"/>
      <c r="K201" s="91"/>
      <c r="L201" s="118">
        <f t="shared" si="27"/>
        <v>0</v>
      </c>
      <c r="N201" s="13"/>
      <c r="P201" s="17" t="str">
        <f t="shared" si="28"/>
        <v/>
      </c>
      <c r="R201" s="13"/>
      <c r="S201" s="13"/>
      <c r="T201" s="130"/>
    </row>
    <row r="202" spans="1:20" s="84" customFormat="1" ht="15" x14ac:dyDescent="0.2">
      <c r="A202" s="12">
        <v>4</v>
      </c>
      <c r="B202" s="86"/>
      <c r="C202" s="87"/>
      <c r="D202" s="87"/>
      <c r="E202" s="87"/>
      <c r="F202" s="92"/>
      <c r="G202" s="89"/>
      <c r="H202" s="90"/>
      <c r="I202" s="133"/>
      <c r="J202" s="125"/>
      <c r="K202" s="91"/>
      <c r="L202" s="118">
        <f t="shared" si="27"/>
        <v>0</v>
      </c>
      <c r="N202" s="13"/>
      <c r="P202" s="17" t="str">
        <f t="shared" si="28"/>
        <v/>
      </c>
      <c r="R202" s="13"/>
      <c r="S202" s="13"/>
      <c r="T202" s="130"/>
    </row>
    <row r="203" spans="1:20" s="84" customFormat="1" ht="15" x14ac:dyDescent="0.2">
      <c r="A203" s="12">
        <v>4</v>
      </c>
      <c r="B203" s="86"/>
      <c r="C203" s="87"/>
      <c r="D203" s="87"/>
      <c r="E203" s="87"/>
      <c r="F203" s="92"/>
      <c r="G203" s="89"/>
      <c r="H203" s="90"/>
      <c r="I203" s="133"/>
      <c r="J203" s="125"/>
      <c r="K203" s="91"/>
      <c r="L203" s="118">
        <f t="shared" si="27"/>
        <v>0</v>
      </c>
      <c r="N203" s="13"/>
      <c r="P203" s="17" t="str">
        <f t="shared" si="28"/>
        <v/>
      </c>
      <c r="R203" s="13"/>
      <c r="S203" s="13"/>
      <c r="T203" s="130"/>
    </row>
    <row r="204" spans="1:20" s="84" customFormat="1" ht="15" x14ac:dyDescent="0.2">
      <c r="A204" s="12">
        <v>4</v>
      </c>
      <c r="B204" s="86"/>
      <c r="C204" s="87"/>
      <c r="D204" s="87"/>
      <c r="E204" s="87"/>
      <c r="F204" s="92"/>
      <c r="G204" s="89"/>
      <c r="H204" s="90"/>
      <c r="I204" s="133"/>
      <c r="J204" s="125"/>
      <c r="K204" s="91"/>
      <c r="L204" s="118">
        <f t="shared" si="27"/>
        <v>0</v>
      </c>
      <c r="N204" s="13"/>
      <c r="P204" s="17" t="str">
        <f t="shared" si="28"/>
        <v/>
      </c>
      <c r="R204" s="13"/>
      <c r="S204" s="13"/>
      <c r="T204" s="130"/>
    </row>
    <row r="205" spans="1:20" s="84" customFormat="1" ht="15" x14ac:dyDescent="0.2">
      <c r="A205" s="12">
        <v>4</v>
      </c>
      <c r="B205" s="86"/>
      <c r="C205" s="87"/>
      <c r="D205" s="87"/>
      <c r="E205" s="87"/>
      <c r="F205" s="92"/>
      <c r="G205" s="89"/>
      <c r="H205" s="90"/>
      <c r="I205" s="133"/>
      <c r="J205" s="125"/>
      <c r="K205" s="91"/>
      <c r="L205" s="118">
        <f t="shared" si="27"/>
        <v>0</v>
      </c>
      <c r="N205" s="13"/>
      <c r="P205" s="17" t="str">
        <f t="shared" si="28"/>
        <v/>
      </c>
      <c r="R205" s="13"/>
      <c r="S205" s="13"/>
      <c r="T205" s="130"/>
    </row>
    <row r="206" spans="1:20" s="84" customFormat="1" ht="15" x14ac:dyDescent="0.2">
      <c r="A206" s="12">
        <v>4</v>
      </c>
      <c r="B206" s="86"/>
      <c r="C206" s="87"/>
      <c r="D206" s="87"/>
      <c r="E206" s="87"/>
      <c r="F206" s="92"/>
      <c r="G206" s="89"/>
      <c r="H206" s="90"/>
      <c r="I206" s="133"/>
      <c r="J206" s="125"/>
      <c r="K206" s="91"/>
      <c r="L206" s="118">
        <f t="shared" si="27"/>
        <v>0</v>
      </c>
      <c r="N206" s="13"/>
      <c r="P206" s="17" t="str">
        <f t="shared" si="28"/>
        <v/>
      </c>
      <c r="R206" s="13"/>
      <c r="S206" s="13"/>
      <c r="T206" s="130"/>
    </row>
    <row r="207" spans="1:20" s="84" customFormat="1" ht="15" x14ac:dyDescent="0.2">
      <c r="A207" s="12">
        <v>4</v>
      </c>
      <c r="B207" s="86"/>
      <c r="C207" s="87"/>
      <c r="D207" s="87"/>
      <c r="E207" s="87"/>
      <c r="F207" s="92"/>
      <c r="G207" s="89"/>
      <c r="H207" s="90"/>
      <c r="I207" s="133"/>
      <c r="J207" s="125"/>
      <c r="K207" s="91"/>
      <c r="L207" s="118">
        <f t="shared" si="27"/>
        <v>0</v>
      </c>
      <c r="N207" s="13"/>
      <c r="P207" s="17" t="str">
        <f t="shared" si="28"/>
        <v/>
      </c>
      <c r="R207" s="13"/>
      <c r="S207" s="13"/>
      <c r="T207" s="130"/>
    </row>
    <row r="208" spans="1:20" s="84" customFormat="1" ht="15" x14ac:dyDescent="0.2">
      <c r="A208" s="12">
        <v>4</v>
      </c>
      <c r="B208" s="86"/>
      <c r="C208" s="87"/>
      <c r="D208" s="87"/>
      <c r="E208" s="87"/>
      <c r="F208" s="92"/>
      <c r="G208" s="89"/>
      <c r="H208" s="90"/>
      <c r="I208" s="133"/>
      <c r="J208" s="125"/>
      <c r="K208" s="91"/>
      <c r="L208" s="118">
        <f t="shared" si="27"/>
        <v>0</v>
      </c>
      <c r="N208" s="13"/>
      <c r="P208" s="17" t="str">
        <f t="shared" si="28"/>
        <v/>
      </c>
      <c r="R208" s="13"/>
      <c r="S208" s="13"/>
      <c r="T208" s="130"/>
    </row>
    <row r="209" spans="1:20" s="84" customFormat="1" ht="15" x14ac:dyDescent="0.2">
      <c r="A209" s="12">
        <v>4</v>
      </c>
      <c r="B209" s="86"/>
      <c r="C209" s="87"/>
      <c r="D209" s="87"/>
      <c r="E209" s="87"/>
      <c r="F209" s="92"/>
      <c r="G209" s="89"/>
      <c r="H209" s="90"/>
      <c r="I209" s="133"/>
      <c r="J209" s="125"/>
      <c r="K209" s="91"/>
      <c r="L209" s="118">
        <f t="shared" si="27"/>
        <v>0</v>
      </c>
      <c r="N209" s="13"/>
      <c r="P209" s="17" t="str">
        <f t="shared" si="28"/>
        <v/>
      </c>
      <c r="R209" s="13"/>
      <c r="S209" s="13"/>
      <c r="T209" s="130"/>
    </row>
    <row r="210" spans="1:20" s="84" customFormat="1" ht="15" x14ac:dyDescent="0.2">
      <c r="A210" s="12">
        <v>4</v>
      </c>
      <c r="B210" s="86"/>
      <c r="C210" s="87"/>
      <c r="D210" s="87"/>
      <c r="E210" s="87"/>
      <c r="F210" s="92"/>
      <c r="G210" s="89"/>
      <c r="H210" s="90"/>
      <c r="I210" s="133"/>
      <c r="J210" s="125"/>
      <c r="K210" s="91"/>
      <c r="L210" s="118">
        <f t="shared" si="27"/>
        <v>0</v>
      </c>
      <c r="N210" s="13"/>
      <c r="P210" s="17" t="str">
        <f t="shared" si="28"/>
        <v/>
      </c>
      <c r="R210" s="13"/>
      <c r="S210" s="13"/>
      <c r="T210" s="130"/>
    </row>
    <row r="211" spans="1:20" s="84" customFormat="1" ht="15" x14ac:dyDescent="0.2">
      <c r="A211" s="12">
        <v>4</v>
      </c>
      <c r="B211" s="86"/>
      <c r="C211" s="87"/>
      <c r="D211" s="87"/>
      <c r="E211" s="87"/>
      <c r="F211" s="92"/>
      <c r="G211" s="89"/>
      <c r="H211" s="90"/>
      <c r="I211" s="133"/>
      <c r="J211" s="125"/>
      <c r="K211" s="91"/>
      <c r="L211" s="118">
        <f t="shared" si="27"/>
        <v>0</v>
      </c>
      <c r="N211" s="13"/>
      <c r="P211" s="17" t="str">
        <f t="shared" si="28"/>
        <v/>
      </c>
      <c r="R211" s="13"/>
      <c r="S211" s="13"/>
      <c r="T211" s="130"/>
    </row>
    <row r="212" spans="1:20" s="84" customFormat="1" ht="15" x14ac:dyDescent="0.2">
      <c r="A212" s="12">
        <v>4</v>
      </c>
      <c r="B212" s="86"/>
      <c r="C212" s="87"/>
      <c r="D212" s="87"/>
      <c r="E212" s="87"/>
      <c r="F212" s="92"/>
      <c r="G212" s="89"/>
      <c r="H212" s="90"/>
      <c r="I212" s="133"/>
      <c r="J212" s="125"/>
      <c r="K212" s="91"/>
      <c r="L212" s="118">
        <f t="shared" si="27"/>
        <v>0</v>
      </c>
      <c r="N212" s="13"/>
      <c r="P212" s="17" t="str">
        <f t="shared" si="28"/>
        <v/>
      </c>
      <c r="R212" s="13"/>
      <c r="S212" s="13"/>
      <c r="T212" s="130"/>
    </row>
    <row r="213" spans="1:20" s="84" customFormat="1" ht="15" x14ac:dyDescent="0.2">
      <c r="A213" s="12">
        <v>4</v>
      </c>
      <c r="B213" s="86"/>
      <c r="C213" s="87"/>
      <c r="D213" s="87"/>
      <c r="E213" s="87"/>
      <c r="F213" s="92"/>
      <c r="G213" s="89"/>
      <c r="H213" s="90"/>
      <c r="I213" s="133"/>
      <c r="J213" s="125"/>
      <c r="K213" s="91"/>
      <c r="L213" s="118">
        <f t="shared" si="27"/>
        <v>0</v>
      </c>
      <c r="N213" s="13"/>
      <c r="P213" s="17" t="str">
        <f t="shared" si="28"/>
        <v/>
      </c>
      <c r="R213" s="13"/>
      <c r="S213" s="13"/>
      <c r="T213" s="130"/>
    </row>
    <row r="214" spans="1:20" s="84" customFormat="1" ht="15" x14ac:dyDescent="0.2">
      <c r="A214" s="12">
        <v>4</v>
      </c>
      <c r="B214" s="86"/>
      <c r="C214" s="87"/>
      <c r="D214" s="87"/>
      <c r="E214" s="87"/>
      <c r="F214" s="92"/>
      <c r="G214" s="89"/>
      <c r="H214" s="90"/>
      <c r="I214" s="133"/>
      <c r="J214" s="125"/>
      <c r="K214" s="91"/>
      <c r="L214" s="118">
        <f t="shared" si="27"/>
        <v>0</v>
      </c>
      <c r="N214" s="13"/>
      <c r="P214" s="17" t="str">
        <f t="shared" si="28"/>
        <v/>
      </c>
      <c r="R214" s="13"/>
      <c r="S214" s="13"/>
      <c r="T214" s="130"/>
    </row>
    <row r="215" spans="1:20" s="84" customFormat="1" ht="15" x14ac:dyDescent="0.2">
      <c r="A215" s="12">
        <v>4</v>
      </c>
      <c r="B215" s="86"/>
      <c r="C215" s="87"/>
      <c r="D215" s="87"/>
      <c r="E215" s="87"/>
      <c r="F215" s="92"/>
      <c r="G215" s="89"/>
      <c r="H215" s="90"/>
      <c r="I215" s="133"/>
      <c r="J215" s="125"/>
      <c r="K215" s="91"/>
      <c r="L215" s="118">
        <f t="shared" si="27"/>
        <v>0</v>
      </c>
      <c r="N215" s="13"/>
      <c r="P215" s="17" t="str">
        <f t="shared" si="28"/>
        <v/>
      </c>
      <c r="R215" s="13"/>
      <c r="S215" s="13"/>
      <c r="T215" s="130"/>
    </row>
    <row r="216" spans="1:20" s="84" customFormat="1" ht="15" x14ac:dyDescent="0.2">
      <c r="A216" s="12">
        <v>4</v>
      </c>
      <c r="B216" s="86"/>
      <c r="C216" s="87"/>
      <c r="D216" s="87"/>
      <c r="E216" s="87"/>
      <c r="F216" s="92"/>
      <c r="G216" s="89"/>
      <c r="H216" s="90"/>
      <c r="I216" s="133"/>
      <c r="J216" s="125"/>
      <c r="K216" s="91"/>
      <c r="L216" s="118">
        <f t="shared" si="27"/>
        <v>0</v>
      </c>
      <c r="N216" s="13"/>
      <c r="P216" s="17" t="str">
        <f t="shared" si="28"/>
        <v/>
      </c>
      <c r="R216" s="13"/>
      <c r="S216" s="13"/>
      <c r="T216" s="130"/>
    </row>
    <row r="217" spans="1:20" s="84" customFormat="1" ht="15" x14ac:dyDescent="0.2">
      <c r="A217" s="12">
        <v>4</v>
      </c>
      <c r="B217" s="86"/>
      <c r="C217" s="87"/>
      <c r="D217" s="87"/>
      <c r="E217" s="87"/>
      <c r="F217" s="92"/>
      <c r="G217" s="89"/>
      <c r="H217" s="90"/>
      <c r="I217" s="133"/>
      <c r="J217" s="125"/>
      <c r="K217" s="91"/>
      <c r="L217" s="118">
        <f t="shared" si="27"/>
        <v>0</v>
      </c>
      <c r="N217" s="13"/>
      <c r="P217" s="17" t="str">
        <f t="shared" si="28"/>
        <v/>
      </c>
      <c r="R217" s="13"/>
      <c r="S217" s="13"/>
      <c r="T217" s="130"/>
    </row>
    <row r="218" spans="1:20" s="84" customFormat="1" ht="15" x14ac:dyDescent="0.2">
      <c r="A218" s="12">
        <v>4</v>
      </c>
      <c r="B218" s="86"/>
      <c r="C218" s="87"/>
      <c r="D218" s="87"/>
      <c r="E218" s="87"/>
      <c r="F218" s="92"/>
      <c r="G218" s="89"/>
      <c r="H218" s="90"/>
      <c r="I218" s="133"/>
      <c r="J218" s="125"/>
      <c r="K218" s="91"/>
      <c r="L218" s="118">
        <f t="shared" si="27"/>
        <v>0</v>
      </c>
      <c r="N218" s="13"/>
      <c r="P218" s="17" t="str">
        <f t="shared" si="28"/>
        <v/>
      </c>
      <c r="R218" s="13"/>
      <c r="S218" s="13"/>
      <c r="T218" s="130"/>
    </row>
    <row r="219" spans="1:20" s="84" customFormat="1" ht="15" x14ac:dyDescent="0.2">
      <c r="A219" s="12">
        <v>4</v>
      </c>
      <c r="B219" s="86"/>
      <c r="C219" s="87"/>
      <c r="D219" s="87"/>
      <c r="E219" s="87"/>
      <c r="F219" s="92"/>
      <c r="G219" s="89"/>
      <c r="H219" s="90"/>
      <c r="I219" s="133"/>
      <c r="J219" s="125"/>
      <c r="K219" s="91"/>
      <c r="L219" s="118">
        <f t="shared" si="27"/>
        <v>0</v>
      </c>
      <c r="N219" s="13"/>
      <c r="P219" s="17" t="str">
        <f t="shared" si="28"/>
        <v/>
      </c>
      <c r="R219" s="13"/>
      <c r="S219" s="13"/>
      <c r="T219" s="130"/>
    </row>
    <row r="220" spans="1:20" s="84" customFormat="1" ht="15" x14ac:dyDescent="0.2">
      <c r="A220" s="12">
        <v>4</v>
      </c>
      <c r="B220" s="86"/>
      <c r="C220" s="87"/>
      <c r="D220" s="87"/>
      <c r="E220" s="87"/>
      <c r="F220" s="92"/>
      <c r="G220" s="89"/>
      <c r="H220" s="90"/>
      <c r="I220" s="133"/>
      <c r="J220" s="125"/>
      <c r="K220" s="91"/>
      <c r="L220" s="118">
        <f t="shared" si="27"/>
        <v>0</v>
      </c>
      <c r="N220" s="13"/>
      <c r="P220" s="17" t="str">
        <f t="shared" si="28"/>
        <v/>
      </c>
      <c r="R220" s="13"/>
      <c r="S220" s="13"/>
      <c r="T220" s="130"/>
    </row>
    <row r="221" spans="1:20" s="84" customFormat="1" ht="15" x14ac:dyDescent="0.2">
      <c r="A221" s="12">
        <v>4</v>
      </c>
      <c r="B221" s="86"/>
      <c r="C221" s="87"/>
      <c r="D221" s="87"/>
      <c r="E221" s="87"/>
      <c r="F221" s="92"/>
      <c r="G221" s="89"/>
      <c r="H221" s="90"/>
      <c r="I221" s="133"/>
      <c r="J221" s="125"/>
      <c r="K221" s="91"/>
      <c r="L221" s="118">
        <f t="shared" si="27"/>
        <v>0</v>
      </c>
      <c r="N221" s="13"/>
      <c r="P221" s="17" t="str">
        <f t="shared" si="28"/>
        <v/>
      </c>
      <c r="R221" s="13"/>
      <c r="S221" s="13"/>
      <c r="T221" s="130"/>
    </row>
    <row r="222" spans="1:20" s="84" customFormat="1" ht="15" x14ac:dyDescent="0.2">
      <c r="A222" s="12">
        <v>4</v>
      </c>
      <c r="B222" s="86"/>
      <c r="C222" s="87"/>
      <c r="D222" s="87"/>
      <c r="E222" s="87"/>
      <c r="F222" s="92"/>
      <c r="G222" s="89"/>
      <c r="H222" s="90"/>
      <c r="I222" s="133"/>
      <c r="J222" s="125"/>
      <c r="K222" s="91"/>
      <c r="L222" s="118">
        <f t="shared" si="27"/>
        <v>0</v>
      </c>
      <c r="N222" s="13"/>
      <c r="P222" s="17" t="str">
        <f t="shared" si="28"/>
        <v/>
      </c>
      <c r="R222" s="13"/>
      <c r="S222" s="13"/>
      <c r="T222" s="130"/>
    </row>
    <row r="223" spans="1:20" s="84" customFormat="1" ht="15" x14ac:dyDescent="0.2">
      <c r="A223" s="12">
        <v>4</v>
      </c>
      <c r="B223" s="86"/>
      <c r="C223" s="87"/>
      <c r="D223" s="87"/>
      <c r="E223" s="87"/>
      <c r="F223" s="92"/>
      <c r="G223" s="89"/>
      <c r="H223" s="90"/>
      <c r="I223" s="133"/>
      <c r="J223" s="125"/>
      <c r="K223" s="91"/>
      <c r="L223" s="118">
        <f t="shared" si="27"/>
        <v>0</v>
      </c>
      <c r="N223" s="13"/>
      <c r="P223" s="17" t="str">
        <f t="shared" si="28"/>
        <v/>
      </c>
      <c r="R223" s="13"/>
      <c r="S223" s="13"/>
      <c r="T223" s="130"/>
    </row>
    <row r="224" spans="1:20" s="84" customFormat="1" ht="15" x14ac:dyDescent="0.2">
      <c r="A224" s="12">
        <v>4</v>
      </c>
      <c r="B224" s="86"/>
      <c r="C224" s="87"/>
      <c r="D224" s="87"/>
      <c r="E224" s="87"/>
      <c r="F224" s="92"/>
      <c r="G224" s="89"/>
      <c r="H224" s="90"/>
      <c r="I224" s="133"/>
      <c r="J224" s="125"/>
      <c r="K224" s="91"/>
      <c r="L224" s="118">
        <f t="shared" si="27"/>
        <v>0</v>
      </c>
      <c r="N224" s="13"/>
      <c r="P224" s="17" t="str">
        <f t="shared" si="28"/>
        <v/>
      </c>
      <c r="R224" s="13"/>
      <c r="S224" s="13"/>
      <c r="T224" s="130"/>
    </row>
    <row r="225" spans="1:20" s="84" customFormat="1" ht="15" x14ac:dyDescent="0.2">
      <c r="A225" s="12">
        <v>4</v>
      </c>
      <c r="B225" s="86"/>
      <c r="C225" s="87"/>
      <c r="D225" s="87"/>
      <c r="E225" s="87"/>
      <c r="F225" s="92"/>
      <c r="G225" s="89"/>
      <c r="H225" s="90"/>
      <c r="I225" s="133"/>
      <c r="J225" s="125"/>
      <c r="K225" s="91"/>
      <c r="L225" s="118">
        <f t="shared" si="27"/>
        <v>0</v>
      </c>
      <c r="N225" s="13"/>
      <c r="P225" s="17" t="str">
        <f t="shared" si="28"/>
        <v/>
      </c>
      <c r="R225" s="13"/>
      <c r="S225" s="13"/>
      <c r="T225" s="130"/>
    </row>
    <row r="226" spans="1:20" s="84" customFormat="1" ht="15" x14ac:dyDescent="0.2">
      <c r="A226" s="12">
        <v>4</v>
      </c>
      <c r="B226" s="86"/>
      <c r="C226" s="87"/>
      <c r="D226" s="87"/>
      <c r="E226" s="87"/>
      <c r="F226" s="92"/>
      <c r="G226" s="89"/>
      <c r="H226" s="90"/>
      <c r="I226" s="133"/>
      <c r="J226" s="125"/>
      <c r="K226" s="91"/>
      <c r="L226" s="118">
        <f t="shared" si="27"/>
        <v>0</v>
      </c>
      <c r="N226" s="13"/>
      <c r="P226" s="17" t="str">
        <f t="shared" si="28"/>
        <v/>
      </c>
      <c r="R226" s="13"/>
      <c r="S226" s="13"/>
      <c r="T226" s="130"/>
    </row>
    <row r="227" spans="1:20" s="84" customFormat="1" ht="15" x14ac:dyDescent="0.2">
      <c r="A227" s="12">
        <v>4</v>
      </c>
      <c r="B227" s="86"/>
      <c r="C227" s="87"/>
      <c r="D227" s="87"/>
      <c r="E227" s="87"/>
      <c r="F227" s="92"/>
      <c r="G227" s="89"/>
      <c r="H227" s="90"/>
      <c r="I227" s="133"/>
      <c r="J227" s="125"/>
      <c r="K227" s="91"/>
      <c r="L227" s="118">
        <f t="shared" si="27"/>
        <v>0</v>
      </c>
      <c r="N227" s="13"/>
      <c r="P227" s="17" t="str">
        <f t="shared" si="28"/>
        <v/>
      </c>
      <c r="R227" s="13"/>
      <c r="S227" s="13"/>
      <c r="T227" s="130"/>
    </row>
    <row r="228" spans="1:20" s="84" customFormat="1" ht="15" x14ac:dyDescent="0.2">
      <c r="A228" s="12">
        <v>4</v>
      </c>
      <c r="B228" s="86"/>
      <c r="C228" s="87"/>
      <c r="D228" s="87"/>
      <c r="E228" s="87"/>
      <c r="F228" s="92"/>
      <c r="G228" s="89"/>
      <c r="H228" s="90"/>
      <c r="I228" s="133"/>
      <c r="J228" s="125"/>
      <c r="K228" s="91"/>
      <c r="L228" s="118">
        <f t="shared" si="27"/>
        <v>0</v>
      </c>
      <c r="N228" s="13"/>
      <c r="P228" s="17" t="str">
        <f t="shared" si="28"/>
        <v/>
      </c>
      <c r="R228" s="13"/>
      <c r="S228" s="13"/>
      <c r="T228" s="130"/>
    </row>
    <row r="229" spans="1:20" s="84" customFormat="1" ht="15" x14ac:dyDescent="0.2">
      <c r="A229" s="12">
        <v>4</v>
      </c>
      <c r="B229" s="86"/>
      <c r="C229" s="87"/>
      <c r="D229" s="87"/>
      <c r="E229" s="87"/>
      <c r="F229" s="92"/>
      <c r="G229" s="89"/>
      <c r="H229" s="90"/>
      <c r="I229" s="133"/>
      <c r="J229" s="125"/>
      <c r="K229" s="91"/>
      <c r="L229" s="118">
        <f t="shared" si="27"/>
        <v>0</v>
      </c>
      <c r="N229" s="13"/>
      <c r="P229" s="17" t="str">
        <f t="shared" si="28"/>
        <v/>
      </c>
      <c r="R229" s="13"/>
      <c r="S229" s="13"/>
      <c r="T229" s="130"/>
    </row>
    <row r="230" spans="1:20" s="84" customFormat="1" ht="15" x14ac:dyDescent="0.2">
      <c r="A230" s="12">
        <v>4</v>
      </c>
      <c r="B230" s="86"/>
      <c r="C230" s="87"/>
      <c r="D230" s="87"/>
      <c r="E230" s="87"/>
      <c r="F230" s="92"/>
      <c r="G230" s="89"/>
      <c r="H230" s="90"/>
      <c r="I230" s="133"/>
      <c r="J230" s="125"/>
      <c r="K230" s="91"/>
      <c r="L230" s="118">
        <f t="shared" si="25"/>
        <v>0</v>
      </c>
      <c r="N230" s="13"/>
      <c r="P230" s="17" t="str">
        <f t="shared" si="26"/>
        <v/>
      </c>
      <c r="R230" s="13"/>
      <c r="S230" s="13"/>
      <c r="T230" s="130"/>
    </row>
    <row r="231" spans="1:20" s="84" customFormat="1" ht="15" x14ac:dyDescent="0.2">
      <c r="A231" s="12">
        <v>4</v>
      </c>
      <c r="B231" s="86"/>
      <c r="C231" s="87"/>
      <c r="D231" s="87"/>
      <c r="E231" s="87"/>
      <c r="F231" s="92"/>
      <c r="G231" s="89"/>
      <c r="H231" s="90"/>
      <c r="I231" s="133"/>
      <c r="J231" s="125"/>
      <c r="K231" s="91"/>
      <c r="L231" s="118">
        <f t="shared" si="25"/>
        <v>0</v>
      </c>
      <c r="N231" s="13"/>
      <c r="P231" s="17" t="str">
        <f t="shared" si="26"/>
        <v/>
      </c>
      <c r="R231" s="13"/>
      <c r="S231" s="13"/>
      <c r="T231" s="130"/>
    </row>
    <row r="232" spans="1:20" s="84" customFormat="1" ht="15" x14ac:dyDescent="0.2">
      <c r="A232" s="12">
        <v>4</v>
      </c>
      <c r="B232" s="86"/>
      <c r="C232" s="87"/>
      <c r="D232" s="87"/>
      <c r="E232" s="87"/>
      <c r="F232" s="92"/>
      <c r="G232" s="89"/>
      <c r="H232" s="90"/>
      <c r="I232" s="133"/>
      <c r="J232" s="125"/>
      <c r="K232" s="91"/>
      <c r="L232" s="118">
        <f t="shared" si="23"/>
        <v>0</v>
      </c>
      <c r="N232" s="13"/>
      <c r="P232" s="17" t="str">
        <f t="shared" si="24"/>
        <v/>
      </c>
      <c r="R232" s="13"/>
      <c r="S232" s="13"/>
      <c r="T232" s="130"/>
    </row>
    <row r="233" spans="1:20" s="84" customFormat="1" ht="15.75" thickBot="1" x14ac:dyDescent="0.25">
      <c r="A233" s="12"/>
      <c r="B233" s="98"/>
      <c r="C233" s="103"/>
      <c r="D233" s="99"/>
      <c r="E233" s="99"/>
      <c r="F233" s="93"/>
      <c r="G233" s="132"/>
      <c r="H233" s="93"/>
      <c r="I233" s="50"/>
      <c r="J233" s="128"/>
      <c r="K233" s="100"/>
      <c r="L233" s="120"/>
      <c r="N233" s="14"/>
      <c r="O233" s="93"/>
      <c r="P233" s="18" t="str">
        <f t="shared" si="24"/>
        <v/>
      </c>
      <c r="R233" s="13"/>
      <c r="S233" s="13"/>
      <c r="T233" s="130"/>
    </row>
    <row r="234" spans="1:20" s="84" customFormat="1" ht="15.75" thickBot="1" x14ac:dyDescent="0.25">
      <c r="A234" s="12"/>
      <c r="B234" s="94"/>
      <c r="C234" s="105"/>
      <c r="D234" s="56"/>
      <c r="E234" s="56"/>
      <c r="F234" s="56"/>
      <c r="G234" s="95"/>
      <c r="H234" s="96" t="s">
        <v>16</v>
      </c>
      <c r="I234" s="106">
        <f>SUM(I157:I233)</f>
        <v>0</v>
      </c>
      <c r="J234" s="126"/>
      <c r="K234" s="51"/>
      <c r="L234" s="106">
        <f>SUM(L157:L233)</f>
        <v>0</v>
      </c>
      <c r="N234" s="49"/>
      <c r="P234" s="106">
        <f>SUM(P157:P233)</f>
        <v>0</v>
      </c>
      <c r="Q234" s="19" t="e">
        <f>P234/$P$3</f>
        <v>#DIV/0!</v>
      </c>
      <c r="R234" s="49"/>
      <c r="S234" s="49"/>
      <c r="T234" s="85"/>
    </row>
    <row r="235" spans="1:20" s="84" customFormat="1" ht="9" customHeight="1" x14ac:dyDescent="0.2">
      <c r="A235" s="12"/>
      <c r="B235" s="94"/>
      <c r="C235" s="105"/>
      <c r="D235" s="56"/>
      <c r="E235" s="56"/>
      <c r="F235" s="56"/>
      <c r="G235" s="95"/>
      <c r="H235" s="57"/>
      <c r="I235" s="123"/>
      <c r="J235" s="126"/>
      <c r="K235" s="51"/>
      <c r="L235" s="50"/>
      <c r="N235" s="49"/>
      <c r="P235" s="50"/>
      <c r="R235" s="49"/>
      <c r="S235" s="49"/>
      <c r="T235" s="85"/>
    </row>
    <row r="236" spans="1:20" s="84" customFormat="1" ht="12.75" customHeight="1" x14ac:dyDescent="0.2">
      <c r="A236" s="12"/>
      <c r="B236" s="29" t="s">
        <v>7</v>
      </c>
      <c r="C236" s="79"/>
      <c r="D236" s="79"/>
      <c r="E236" s="79"/>
      <c r="F236" s="107"/>
      <c r="G236" s="108"/>
      <c r="H236" s="82"/>
      <c r="I236" s="117"/>
      <c r="J236" s="127"/>
      <c r="K236" s="83"/>
      <c r="L236" s="117"/>
      <c r="N236" s="49"/>
      <c r="P236" s="50"/>
      <c r="R236" s="49"/>
      <c r="S236" s="49"/>
      <c r="T236" s="85"/>
    </row>
    <row r="237" spans="1:20" s="84" customFormat="1" ht="15" x14ac:dyDescent="0.2">
      <c r="A237" s="12">
        <v>5</v>
      </c>
      <c r="B237" s="86"/>
      <c r="C237" s="87"/>
      <c r="D237" s="87"/>
      <c r="E237" s="87"/>
      <c r="F237" s="92"/>
      <c r="G237" s="89"/>
      <c r="H237" s="101" t="s">
        <v>73</v>
      </c>
      <c r="I237" s="134"/>
      <c r="J237" s="129"/>
      <c r="K237" s="91"/>
      <c r="L237" s="122">
        <f t="shared" ref="L237:L239" si="29">IF(D237="SÍ",I237,0)</f>
        <v>0</v>
      </c>
      <c r="N237" s="13"/>
      <c r="P237" s="17" t="str">
        <f t="shared" ref="P237:P300" si="30">IF(N237="x",I237,"")</f>
        <v/>
      </c>
      <c r="R237" s="13"/>
      <c r="S237" s="13"/>
      <c r="T237" s="130"/>
    </row>
    <row r="238" spans="1:20" s="84" customFormat="1" ht="15" x14ac:dyDescent="0.2">
      <c r="A238" s="12">
        <v>5</v>
      </c>
      <c r="B238" s="86"/>
      <c r="C238" s="87"/>
      <c r="D238" s="87"/>
      <c r="E238" s="87"/>
      <c r="F238" s="92"/>
      <c r="G238" s="89"/>
      <c r="H238" s="101" t="s">
        <v>73</v>
      </c>
      <c r="I238" s="134"/>
      <c r="J238" s="129"/>
      <c r="K238" s="91"/>
      <c r="L238" s="122">
        <f t="shared" si="29"/>
        <v>0</v>
      </c>
      <c r="N238" s="13"/>
      <c r="P238" s="17" t="str">
        <f t="shared" si="30"/>
        <v/>
      </c>
      <c r="R238" s="13"/>
      <c r="S238" s="13"/>
      <c r="T238" s="130"/>
    </row>
    <row r="239" spans="1:20" s="84" customFormat="1" ht="15" x14ac:dyDescent="0.2">
      <c r="A239" s="12">
        <v>5</v>
      </c>
      <c r="B239" s="86"/>
      <c r="C239" s="87"/>
      <c r="D239" s="87"/>
      <c r="E239" s="87"/>
      <c r="F239" s="92"/>
      <c r="G239" s="89"/>
      <c r="H239" s="101" t="s">
        <v>73</v>
      </c>
      <c r="I239" s="134"/>
      <c r="J239" s="129"/>
      <c r="K239" s="91"/>
      <c r="L239" s="122">
        <f t="shared" si="29"/>
        <v>0</v>
      </c>
      <c r="N239" s="13"/>
      <c r="P239" s="17" t="str">
        <f t="shared" si="30"/>
        <v/>
      </c>
      <c r="R239" s="13"/>
      <c r="S239" s="13"/>
      <c r="T239" s="130"/>
    </row>
    <row r="240" spans="1:20" s="84" customFormat="1" ht="15" x14ac:dyDescent="0.2">
      <c r="A240" s="12">
        <v>5</v>
      </c>
      <c r="B240" s="86"/>
      <c r="C240" s="87"/>
      <c r="D240" s="87"/>
      <c r="E240" s="87"/>
      <c r="F240" s="92"/>
      <c r="G240" s="89"/>
      <c r="H240" s="90"/>
      <c r="I240" s="133"/>
      <c r="J240" s="125"/>
      <c r="K240" s="91"/>
      <c r="L240" s="118">
        <f t="shared" ref="L240:L268" si="31">IF(D240="SÍ",I240,0)</f>
        <v>0</v>
      </c>
      <c r="N240" s="13"/>
      <c r="P240" s="17" t="str">
        <f t="shared" si="30"/>
        <v/>
      </c>
      <c r="R240" s="13"/>
      <c r="S240" s="13"/>
      <c r="T240" s="130"/>
    </row>
    <row r="241" spans="1:20" s="84" customFormat="1" ht="15" x14ac:dyDescent="0.2">
      <c r="A241" s="12">
        <v>5</v>
      </c>
      <c r="B241" s="86"/>
      <c r="C241" s="87"/>
      <c r="D241" s="87"/>
      <c r="E241" s="87"/>
      <c r="F241" s="92"/>
      <c r="G241" s="89"/>
      <c r="H241" s="90"/>
      <c r="I241" s="133"/>
      <c r="J241" s="125"/>
      <c r="K241" s="91"/>
      <c r="L241" s="118">
        <f t="shared" si="31"/>
        <v>0</v>
      </c>
      <c r="N241" s="13"/>
      <c r="P241" s="17" t="str">
        <f t="shared" si="30"/>
        <v/>
      </c>
      <c r="R241" s="13"/>
      <c r="S241" s="13"/>
      <c r="T241" s="130"/>
    </row>
    <row r="242" spans="1:20" s="84" customFormat="1" ht="15" x14ac:dyDescent="0.2">
      <c r="A242" s="12">
        <v>5</v>
      </c>
      <c r="B242" s="86"/>
      <c r="C242" s="87"/>
      <c r="D242" s="87"/>
      <c r="E242" s="87"/>
      <c r="F242" s="92"/>
      <c r="G242" s="89"/>
      <c r="H242" s="90"/>
      <c r="I242" s="133"/>
      <c r="J242" s="125"/>
      <c r="K242" s="91"/>
      <c r="L242" s="118">
        <f t="shared" si="31"/>
        <v>0</v>
      </c>
      <c r="N242" s="13"/>
      <c r="P242" s="17" t="str">
        <f t="shared" si="30"/>
        <v/>
      </c>
      <c r="R242" s="13"/>
      <c r="S242" s="13"/>
      <c r="T242" s="130"/>
    </row>
    <row r="243" spans="1:20" s="84" customFormat="1" ht="15" x14ac:dyDescent="0.2">
      <c r="A243" s="12">
        <v>5</v>
      </c>
      <c r="B243" s="86"/>
      <c r="C243" s="87"/>
      <c r="D243" s="87"/>
      <c r="E243" s="87"/>
      <c r="F243" s="92"/>
      <c r="G243" s="89"/>
      <c r="H243" s="90"/>
      <c r="I243" s="133"/>
      <c r="J243" s="125"/>
      <c r="K243" s="91"/>
      <c r="L243" s="118">
        <f t="shared" si="31"/>
        <v>0</v>
      </c>
      <c r="N243" s="13"/>
      <c r="P243" s="17" t="str">
        <f t="shared" si="30"/>
        <v/>
      </c>
      <c r="R243" s="13"/>
      <c r="S243" s="13"/>
      <c r="T243" s="130"/>
    </row>
    <row r="244" spans="1:20" s="84" customFormat="1" ht="15" x14ac:dyDescent="0.2">
      <c r="A244" s="12">
        <v>5</v>
      </c>
      <c r="B244" s="86"/>
      <c r="C244" s="87"/>
      <c r="D244" s="87"/>
      <c r="E244" s="87"/>
      <c r="F244" s="92"/>
      <c r="G244" s="89"/>
      <c r="H244" s="90"/>
      <c r="I244" s="133"/>
      <c r="J244" s="125"/>
      <c r="K244" s="91"/>
      <c r="L244" s="118">
        <f t="shared" si="31"/>
        <v>0</v>
      </c>
      <c r="N244" s="13"/>
      <c r="P244" s="17" t="str">
        <f t="shared" si="30"/>
        <v/>
      </c>
      <c r="R244" s="13"/>
      <c r="S244" s="13"/>
      <c r="T244" s="130"/>
    </row>
    <row r="245" spans="1:20" s="84" customFormat="1" ht="15" x14ac:dyDescent="0.2">
      <c r="A245" s="12">
        <v>5</v>
      </c>
      <c r="B245" s="86"/>
      <c r="C245" s="87"/>
      <c r="D245" s="87"/>
      <c r="E245" s="87"/>
      <c r="F245" s="92"/>
      <c r="G245" s="89"/>
      <c r="H245" s="90"/>
      <c r="I245" s="133"/>
      <c r="J245" s="125"/>
      <c r="K245" s="91"/>
      <c r="L245" s="118">
        <f t="shared" si="31"/>
        <v>0</v>
      </c>
      <c r="N245" s="13"/>
      <c r="P245" s="17" t="str">
        <f t="shared" si="30"/>
        <v/>
      </c>
      <c r="R245" s="13"/>
      <c r="S245" s="13"/>
      <c r="T245" s="130"/>
    </row>
    <row r="246" spans="1:20" s="84" customFormat="1" ht="15" x14ac:dyDescent="0.2">
      <c r="A246" s="12">
        <v>5</v>
      </c>
      <c r="B246" s="86"/>
      <c r="C246" s="87"/>
      <c r="D246" s="87"/>
      <c r="E246" s="87"/>
      <c r="F246" s="92"/>
      <c r="G246" s="89"/>
      <c r="H246" s="90"/>
      <c r="I246" s="133"/>
      <c r="J246" s="125"/>
      <c r="K246" s="91"/>
      <c r="L246" s="118">
        <f t="shared" si="31"/>
        <v>0</v>
      </c>
      <c r="N246" s="13"/>
      <c r="P246" s="17" t="str">
        <f t="shared" si="30"/>
        <v/>
      </c>
      <c r="R246" s="13"/>
      <c r="S246" s="13"/>
      <c r="T246" s="130"/>
    </row>
    <row r="247" spans="1:20" s="84" customFormat="1" ht="15" x14ac:dyDescent="0.2">
      <c r="A247" s="12">
        <v>5</v>
      </c>
      <c r="B247" s="86"/>
      <c r="C247" s="87"/>
      <c r="D247" s="87"/>
      <c r="E247" s="87"/>
      <c r="F247" s="92"/>
      <c r="G247" s="89"/>
      <c r="H247" s="90"/>
      <c r="I247" s="133"/>
      <c r="J247" s="125"/>
      <c r="K247" s="91"/>
      <c r="L247" s="118">
        <f t="shared" si="31"/>
        <v>0</v>
      </c>
      <c r="N247" s="13"/>
      <c r="P247" s="17" t="str">
        <f t="shared" si="30"/>
        <v/>
      </c>
      <c r="R247" s="13"/>
      <c r="S247" s="13"/>
      <c r="T247" s="130"/>
    </row>
    <row r="248" spans="1:20" s="84" customFormat="1" ht="15" x14ac:dyDescent="0.2">
      <c r="A248" s="12">
        <v>5</v>
      </c>
      <c r="B248" s="86"/>
      <c r="C248" s="87"/>
      <c r="D248" s="87"/>
      <c r="E248" s="87"/>
      <c r="F248" s="92"/>
      <c r="G248" s="89"/>
      <c r="H248" s="90"/>
      <c r="I248" s="133"/>
      <c r="J248" s="125"/>
      <c r="K248" s="91"/>
      <c r="L248" s="118">
        <f t="shared" si="31"/>
        <v>0</v>
      </c>
      <c r="N248" s="13"/>
      <c r="P248" s="17" t="str">
        <f t="shared" si="30"/>
        <v/>
      </c>
      <c r="R248" s="13"/>
      <c r="S248" s="13"/>
      <c r="T248" s="130"/>
    </row>
    <row r="249" spans="1:20" s="84" customFormat="1" ht="15" x14ac:dyDescent="0.2">
      <c r="A249" s="12">
        <v>5</v>
      </c>
      <c r="B249" s="86"/>
      <c r="C249" s="87"/>
      <c r="D249" s="87"/>
      <c r="E249" s="87"/>
      <c r="F249" s="92"/>
      <c r="G249" s="89"/>
      <c r="H249" s="90"/>
      <c r="I249" s="133"/>
      <c r="J249" s="125"/>
      <c r="K249" s="91"/>
      <c r="L249" s="118">
        <f t="shared" si="31"/>
        <v>0</v>
      </c>
      <c r="N249" s="13"/>
      <c r="P249" s="17" t="str">
        <f t="shared" si="30"/>
        <v/>
      </c>
      <c r="R249" s="13"/>
      <c r="S249" s="13"/>
      <c r="T249" s="130"/>
    </row>
    <row r="250" spans="1:20" s="84" customFormat="1" ht="15" x14ac:dyDescent="0.2">
      <c r="A250" s="12">
        <v>5</v>
      </c>
      <c r="B250" s="86"/>
      <c r="C250" s="87"/>
      <c r="D250" s="87"/>
      <c r="E250" s="87"/>
      <c r="F250" s="92"/>
      <c r="G250" s="89"/>
      <c r="H250" s="90"/>
      <c r="I250" s="133"/>
      <c r="J250" s="125"/>
      <c r="K250" s="91"/>
      <c r="L250" s="118">
        <f t="shared" si="31"/>
        <v>0</v>
      </c>
      <c r="N250" s="13"/>
      <c r="P250" s="17" t="str">
        <f t="shared" si="30"/>
        <v/>
      </c>
      <c r="R250" s="13"/>
      <c r="S250" s="13"/>
      <c r="T250" s="130"/>
    </row>
    <row r="251" spans="1:20" s="84" customFormat="1" ht="15" x14ac:dyDescent="0.2">
      <c r="A251" s="12">
        <v>5</v>
      </c>
      <c r="B251" s="86"/>
      <c r="C251" s="87"/>
      <c r="D251" s="87"/>
      <c r="E251" s="87"/>
      <c r="F251" s="92"/>
      <c r="G251" s="89"/>
      <c r="H251" s="90"/>
      <c r="I251" s="133"/>
      <c r="J251" s="125"/>
      <c r="K251" s="91"/>
      <c r="L251" s="118">
        <f t="shared" si="31"/>
        <v>0</v>
      </c>
      <c r="N251" s="13"/>
      <c r="P251" s="17" t="str">
        <f t="shared" si="30"/>
        <v/>
      </c>
      <c r="R251" s="13"/>
      <c r="S251" s="13"/>
      <c r="T251" s="130"/>
    </row>
    <row r="252" spans="1:20" s="84" customFormat="1" ht="15" x14ac:dyDescent="0.2">
      <c r="A252" s="12">
        <v>5</v>
      </c>
      <c r="B252" s="86"/>
      <c r="C252" s="87"/>
      <c r="D252" s="87"/>
      <c r="E252" s="87"/>
      <c r="F252" s="92"/>
      <c r="G252" s="89"/>
      <c r="H252" s="90"/>
      <c r="I252" s="133"/>
      <c r="J252" s="125"/>
      <c r="K252" s="91"/>
      <c r="L252" s="118">
        <f t="shared" si="31"/>
        <v>0</v>
      </c>
      <c r="N252" s="13"/>
      <c r="P252" s="17" t="str">
        <f t="shared" si="30"/>
        <v/>
      </c>
      <c r="R252" s="13"/>
      <c r="S252" s="13"/>
      <c r="T252" s="130"/>
    </row>
    <row r="253" spans="1:20" s="84" customFormat="1" ht="15" x14ac:dyDescent="0.2">
      <c r="A253" s="12">
        <v>5</v>
      </c>
      <c r="B253" s="86"/>
      <c r="C253" s="87"/>
      <c r="D253" s="87"/>
      <c r="E253" s="87"/>
      <c r="F253" s="92"/>
      <c r="G253" s="89"/>
      <c r="H253" s="90"/>
      <c r="I253" s="133"/>
      <c r="J253" s="125"/>
      <c r="K253" s="91"/>
      <c r="L253" s="118">
        <f t="shared" si="31"/>
        <v>0</v>
      </c>
      <c r="N253" s="13"/>
      <c r="P253" s="17" t="str">
        <f t="shared" si="30"/>
        <v/>
      </c>
      <c r="R253" s="13"/>
      <c r="S253" s="13"/>
      <c r="T253" s="130"/>
    </row>
    <row r="254" spans="1:20" s="84" customFormat="1" ht="15" x14ac:dyDescent="0.2">
      <c r="A254" s="12">
        <v>5</v>
      </c>
      <c r="B254" s="86"/>
      <c r="C254" s="87"/>
      <c r="D254" s="87"/>
      <c r="E254" s="87"/>
      <c r="F254" s="92"/>
      <c r="G254" s="89"/>
      <c r="H254" s="90"/>
      <c r="I254" s="133"/>
      <c r="J254" s="125"/>
      <c r="K254" s="91"/>
      <c r="L254" s="118">
        <f t="shared" si="31"/>
        <v>0</v>
      </c>
      <c r="N254" s="13"/>
      <c r="P254" s="17" t="str">
        <f t="shared" si="30"/>
        <v/>
      </c>
      <c r="R254" s="13"/>
      <c r="S254" s="13"/>
      <c r="T254" s="130"/>
    </row>
    <row r="255" spans="1:20" s="84" customFormat="1" ht="15" x14ac:dyDescent="0.2">
      <c r="A255" s="12">
        <v>5</v>
      </c>
      <c r="B255" s="86"/>
      <c r="C255" s="87"/>
      <c r="D255" s="87"/>
      <c r="E255" s="87"/>
      <c r="F255" s="92"/>
      <c r="G255" s="89"/>
      <c r="H255" s="90"/>
      <c r="I255" s="133"/>
      <c r="J255" s="125"/>
      <c r="K255" s="91"/>
      <c r="L255" s="118">
        <f t="shared" si="31"/>
        <v>0</v>
      </c>
      <c r="N255" s="13"/>
      <c r="P255" s="17" t="str">
        <f t="shared" si="30"/>
        <v/>
      </c>
      <c r="R255" s="13"/>
      <c r="S255" s="13"/>
      <c r="T255" s="130"/>
    </row>
    <row r="256" spans="1:20" s="84" customFormat="1" ht="15" x14ac:dyDescent="0.2">
      <c r="A256" s="12">
        <v>5</v>
      </c>
      <c r="B256" s="86"/>
      <c r="C256" s="87"/>
      <c r="D256" s="87"/>
      <c r="E256" s="87"/>
      <c r="F256" s="92"/>
      <c r="G256" s="89"/>
      <c r="H256" s="90"/>
      <c r="I256" s="133"/>
      <c r="J256" s="125"/>
      <c r="K256" s="91"/>
      <c r="L256" s="118">
        <f t="shared" si="31"/>
        <v>0</v>
      </c>
      <c r="N256" s="13"/>
      <c r="P256" s="17" t="str">
        <f t="shared" si="30"/>
        <v/>
      </c>
      <c r="R256" s="13"/>
      <c r="S256" s="13"/>
      <c r="T256" s="130"/>
    </row>
    <row r="257" spans="1:20" s="84" customFormat="1" ht="15" x14ac:dyDescent="0.2">
      <c r="A257" s="12">
        <v>5</v>
      </c>
      <c r="B257" s="86"/>
      <c r="C257" s="87"/>
      <c r="D257" s="87"/>
      <c r="E257" s="87"/>
      <c r="F257" s="92"/>
      <c r="G257" s="89"/>
      <c r="H257" s="90"/>
      <c r="I257" s="133"/>
      <c r="J257" s="125"/>
      <c r="K257" s="91"/>
      <c r="L257" s="118">
        <f t="shared" si="31"/>
        <v>0</v>
      </c>
      <c r="N257" s="13"/>
      <c r="P257" s="17" t="str">
        <f t="shared" si="30"/>
        <v/>
      </c>
      <c r="R257" s="13"/>
      <c r="S257" s="13"/>
      <c r="T257" s="130"/>
    </row>
    <row r="258" spans="1:20" s="84" customFormat="1" ht="15" x14ac:dyDescent="0.2">
      <c r="A258" s="12">
        <v>5</v>
      </c>
      <c r="B258" s="86"/>
      <c r="C258" s="87"/>
      <c r="D258" s="87"/>
      <c r="E258" s="87"/>
      <c r="F258" s="92"/>
      <c r="G258" s="89"/>
      <c r="H258" s="90"/>
      <c r="I258" s="133"/>
      <c r="J258" s="125"/>
      <c r="K258" s="91"/>
      <c r="L258" s="118">
        <f t="shared" si="31"/>
        <v>0</v>
      </c>
      <c r="N258" s="13"/>
      <c r="P258" s="17" t="str">
        <f t="shared" si="30"/>
        <v/>
      </c>
      <c r="R258" s="13"/>
      <c r="S258" s="13"/>
      <c r="T258" s="130"/>
    </row>
    <row r="259" spans="1:20" s="84" customFormat="1" ht="15" x14ac:dyDescent="0.2">
      <c r="A259" s="12">
        <v>5</v>
      </c>
      <c r="B259" s="86"/>
      <c r="C259" s="87"/>
      <c r="D259" s="87"/>
      <c r="E259" s="87"/>
      <c r="F259" s="92"/>
      <c r="G259" s="89"/>
      <c r="H259" s="90"/>
      <c r="I259" s="133"/>
      <c r="J259" s="125"/>
      <c r="K259" s="91"/>
      <c r="L259" s="118">
        <f t="shared" si="31"/>
        <v>0</v>
      </c>
      <c r="N259" s="13"/>
      <c r="P259" s="17" t="str">
        <f t="shared" si="30"/>
        <v/>
      </c>
      <c r="R259" s="13"/>
      <c r="S259" s="13"/>
      <c r="T259" s="130"/>
    </row>
    <row r="260" spans="1:20" s="84" customFormat="1" ht="15" x14ac:dyDescent="0.2">
      <c r="A260" s="12">
        <v>5</v>
      </c>
      <c r="B260" s="86"/>
      <c r="C260" s="87"/>
      <c r="D260" s="87"/>
      <c r="E260" s="87"/>
      <c r="F260" s="92"/>
      <c r="G260" s="89"/>
      <c r="H260" s="90"/>
      <c r="I260" s="133"/>
      <c r="J260" s="125"/>
      <c r="K260" s="91"/>
      <c r="L260" s="118">
        <f t="shared" si="31"/>
        <v>0</v>
      </c>
      <c r="N260" s="13"/>
      <c r="P260" s="17" t="str">
        <f t="shared" si="30"/>
        <v/>
      </c>
      <c r="R260" s="13"/>
      <c r="S260" s="13"/>
      <c r="T260" s="130"/>
    </row>
    <row r="261" spans="1:20" s="84" customFormat="1" ht="15" x14ac:dyDescent="0.2">
      <c r="A261" s="12">
        <v>5</v>
      </c>
      <c r="B261" s="86"/>
      <c r="C261" s="87"/>
      <c r="D261" s="87"/>
      <c r="E261" s="87"/>
      <c r="F261" s="92"/>
      <c r="G261" s="89"/>
      <c r="H261" s="90"/>
      <c r="I261" s="133"/>
      <c r="J261" s="125"/>
      <c r="K261" s="91"/>
      <c r="L261" s="118">
        <f t="shared" si="31"/>
        <v>0</v>
      </c>
      <c r="N261" s="13"/>
      <c r="P261" s="17" t="str">
        <f t="shared" si="30"/>
        <v/>
      </c>
      <c r="R261" s="13"/>
      <c r="S261" s="13"/>
      <c r="T261" s="130"/>
    </row>
    <row r="262" spans="1:20" s="84" customFormat="1" ht="15" x14ac:dyDescent="0.2">
      <c r="A262" s="12">
        <v>5</v>
      </c>
      <c r="B262" s="86"/>
      <c r="C262" s="87"/>
      <c r="D262" s="87"/>
      <c r="E262" s="87"/>
      <c r="F262" s="92"/>
      <c r="G262" s="89"/>
      <c r="H262" s="90"/>
      <c r="I262" s="133"/>
      <c r="J262" s="125"/>
      <c r="K262" s="91"/>
      <c r="L262" s="118">
        <f t="shared" si="31"/>
        <v>0</v>
      </c>
      <c r="N262" s="13"/>
      <c r="P262" s="17" t="str">
        <f t="shared" si="30"/>
        <v/>
      </c>
      <c r="R262" s="13"/>
      <c r="S262" s="13"/>
      <c r="T262" s="130"/>
    </row>
    <row r="263" spans="1:20" s="84" customFormat="1" ht="15" x14ac:dyDescent="0.2">
      <c r="A263" s="12">
        <v>5</v>
      </c>
      <c r="B263" s="86"/>
      <c r="C263" s="87"/>
      <c r="D263" s="87"/>
      <c r="E263" s="87"/>
      <c r="F263" s="92"/>
      <c r="G263" s="89"/>
      <c r="H263" s="90"/>
      <c r="I263" s="133"/>
      <c r="J263" s="125"/>
      <c r="K263" s="91"/>
      <c r="L263" s="118">
        <f t="shared" si="31"/>
        <v>0</v>
      </c>
      <c r="N263" s="13"/>
      <c r="P263" s="17" t="str">
        <f t="shared" si="30"/>
        <v/>
      </c>
      <c r="R263" s="13"/>
      <c r="S263" s="13"/>
      <c r="T263" s="130"/>
    </row>
    <row r="264" spans="1:20" s="84" customFormat="1" ht="15" x14ac:dyDescent="0.2">
      <c r="A264" s="12">
        <v>5</v>
      </c>
      <c r="B264" s="86"/>
      <c r="C264" s="87"/>
      <c r="D264" s="87"/>
      <c r="E264" s="87"/>
      <c r="F264" s="92"/>
      <c r="G264" s="89"/>
      <c r="H264" s="90"/>
      <c r="I264" s="133"/>
      <c r="J264" s="125"/>
      <c r="K264" s="91"/>
      <c r="L264" s="118">
        <f t="shared" si="31"/>
        <v>0</v>
      </c>
      <c r="N264" s="13"/>
      <c r="P264" s="17" t="str">
        <f t="shared" si="30"/>
        <v/>
      </c>
      <c r="R264" s="13"/>
      <c r="S264" s="13"/>
      <c r="T264" s="130"/>
    </row>
    <row r="265" spans="1:20" s="84" customFormat="1" ht="15" x14ac:dyDescent="0.2">
      <c r="A265" s="12">
        <v>5</v>
      </c>
      <c r="B265" s="86"/>
      <c r="C265" s="87"/>
      <c r="D265" s="87"/>
      <c r="E265" s="87"/>
      <c r="F265" s="92"/>
      <c r="G265" s="89"/>
      <c r="H265" s="90"/>
      <c r="I265" s="133"/>
      <c r="J265" s="125"/>
      <c r="K265" s="91"/>
      <c r="L265" s="118">
        <f t="shared" si="31"/>
        <v>0</v>
      </c>
      <c r="N265" s="13"/>
      <c r="P265" s="17" t="str">
        <f t="shared" si="30"/>
        <v/>
      </c>
      <c r="R265" s="13"/>
      <c r="S265" s="13"/>
      <c r="T265" s="130"/>
    </row>
    <row r="266" spans="1:20" s="84" customFormat="1" ht="15" x14ac:dyDescent="0.2">
      <c r="A266" s="12">
        <v>5</v>
      </c>
      <c r="B266" s="86"/>
      <c r="C266" s="87"/>
      <c r="D266" s="87"/>
      <c r="E266" s="87"/>
      <c r="F266" s="92"/>
      <c r="G266" s="89"/>
      <c r="H266" s="90"/>
      <c r="I266" s="133"/>
      <c r="J266" s="125"/>
      <c r="K266" s="91"/>
      <c r="L266" s="118">
        <f t="shared" si="31"/>
        <v>0</v>
      </c>
      <c r="N266" s="13"/>
      <c r="P266" s="17" t="str">
        <f t="shared" si="30"/>
        <v/>
      </c>
      <c r="R266" s="13"/>
      <c r="S266" s="13"/>
      <c r="T266" s="130"/>
    </row>
    <row r="267" spans="1:20" s="84" customFormat="1" ht="15" x14ac:dyDescent="0.2">
      <c r="A267" s="12">
        <v>5</v>
      </c>
      <c r="B267" s="86"/>
      <c r="C267" s="87"/>
      <c r="D267" s="87"/>
      <c r="E267" s="87"/>
      <c r="F267" s="92"/>
      <c r="G267" s="89"/>
      <c r="H267" s="90"/>
      <c r="I267" s="133"/>
      <c r="J267" s="125"/>
      <c r="K267" s="91"/>
      <c r="L267" s="118">
        <f t="shared" si="31"/>
        <v>0</v>
      </c>
      <c r="N267" s="13"/>
      <c r="P267" s="17" t="str">
        <f t="shared" si="30"/>
        <v/>
      </c>
      <c r="R267" s="13"/>
      <c r="S267" s="13"/>
      <c r="T267" s="130"/>
    </row>
    <row r="268" spans="1:20" s="84" customFormat="1" ht="15" x14ac:dyDescent="0.2">
      <c r="A268" s="12">
        <v>5</v>
      </c>
      <c r="B268" s="86"/>
      <c r="C268" s="87"/>
      <c r="D268" s="87"/>
      <c r="E268" s="87"/>
      <c r="F268" s="92"/>
      <c r="G268" s="89"/>
      <c r="H268" s="90"/>
      <c r="I268" s="133"/>
      <c r="J268" s="125"/>
      <c r="K268" s="91"/>
      <c r="L268" s="118">
        <f t="shared" si="31"/>
        <v>0</v>
      </c>
      <c r="N268" s="13"/>
      <c r="P268" s="17" t="str">
        <f t="shared" si="30"/>
        <v/>
      </c>
      <c r="R268" s="13"/>
      <c r="S268" s="13"/>
      <c r="T268" s="130"/>
    </row>
    <row r="269" spans="1:20" s="84" customFormat="1" ht="15" x14ac:dyDescent="0.2">
      <c r="A269" s="12">
        <v>5</v>
      </c>
      <c r="B269" s="86"/>
      <c r="C269" s="87"/>
      <c r="D269" s="87"/>
      <c r="E269" s="87"/>
      <c r="F269" s="92"/>
      <c r="G269" s="89"/>
      <c r="H269" s="90"/>
      <c r="I269" s="133"/>
      <c r="J269" s="125"/>
      <c r="K269" s="91"/>
      <c r="L269" s="118">
        <f t="shared" ref="L269:L302" si="32">IF(D269="SÍ",I269,0)</f>
        <v>0</v>
      </c>
      <c r="N269" s="13"/>
      <c r="P269" s="17" t="str">
        <f t="shared" si="30"/>
        <v/>
      </c>
      <c r="R269" s="13"/>
      <c r="S269" s="13"/>
      <c r="T269" s="130"/>
    </row>
    <row r="270" spans="1:20" s="84" customFormat="1" ht="15" x14ac:dyDescent="0.2">
      <c r="A270" s="12">
        <v>5</v>
      </c>
      <c r="B270" s="86"/>
      <c r="C270" s="87"/>
      <c r="D270" s="87"/>
      <c r="E270" s="87"/>
      <c r="F270" s="92"/>
      <c r="G270" s="89"/>
      <c r="H270" s="90"/>
      <c r="I270" s="133"/>
      <c r="J270" s="125"/>
      <c r="K270" s="91"/>
      <c r="L270" s="118">
        <f t="shared" si="32"/>
        <v>0</v>
      </c>
      <c r="N270" s="13"/>
      <c r="P270" s="17" t="str">
        <f t="shared" si="30"/>
        <v/>
      </c>
      <c r="R270" s="13"/>
      <c r="S270" s="13"/>
      <c r="T270" s="130"/>
    </row>
    <row r="271" spans="1:20" s="84" customFormat="1" ht="15" x14ac:dyDescent="0.2">
      <c r="A271" s="12">
        <v>5</v>
      </c>
      <c r="B271" s="86"/>
      <c r="C271" s="87"/>
      <c r="D271" s="87"/>
      <c r="E271" s="87"/>
      <c r="F271" s="92"/>
      <c r="G271" s="89"/>
      <c r="H271" s="90"/>
      <c r="I271" s="133"/>
      <c r="J271" s="125"/>
      <c r="K271" s="91"/>
      <c r="L271" s="118">
        <f t="shared" si="32"/>
        <v>0</v>
      </c>
      <c r="N271" s="13"/>
      <c r="P271" s="17" t="str">
        <f t="shared" si="30"/>
        <v/>
      </c>
      <c r="R271" s="13"/>
      <c r="S271" s="13"/>
      <c r="T271" s="130"/>
    </row>
    <row r="272" spans="1:20" s="84" customFormat="1" ht="15" x14ac:dyDescent="0.2">
      <c r="A272" s="12">
        <v>5</v>
      </c>
      <c r="B272" s="86"/>
      <c r="C272" s="87"/>
      <c r="D272" s="87"/>
      <c r="E272" s="87"/>
      <c r="F272" s="92"/>
      <c r="G272" s="89"/>
      <c r="H272" s="90"/>
      <c r="I272" s="133"/>
      <c r="J272" s="125"/>
      <c r="K272" s="91"/>
      <c r="L272" s="118">
        <f t="shared" si="32"/>
        <v>0</v>
      </c>
      <c r="N272" s="13"/>
      <c r="P272" s="17" t="str">
        <f t="shared" si="30"/>
        <v/>
      </c>
      <c r="R272" s="13"/>
      <c r="S272" s="13"/>
      <c r="T272" s="130"/>
    </row>
    <row r="273" spans="1:20" s="84" customFormat="1" ht="15" x14ac:dyDescent="0.2">
      <c r="A273" s="12">
        <v>5</v>
      </c>
      <c r="B273" s="86"/>
      <c r="C273" s="87"/>
      <c r="D273" s="87"/>
      <c r="E273" s="87"/>
      <c r="F273" s="92"/>
      <c r="G273" s="89"/>
      <c r="H273" s="90"/>
      <c r="I273" s="133"/>
      <c r="J273" s="125"/>
      <c r="K273" s="91"/>
      <c r="L273" s="118">
        <f t="shared" si="32"/>
        <v>0</v>
      </c>
      <c r="N273" s="13"/>
      <c r="P273" s="17" t="str">
        <f t="shared" si="30"/>
        <v/>
      </c>
      <c r="R273" s="13"/>
      <c r="S273" s="13"/>
      <c r="T273" s="130"/>
    </row>
    <row r="274" spans="1:20" s="84" customFormat="1" ht="15" x14ac:dyDescent="0.2">
      <c r="A274" s="12">
        <v>5</v>
      </c>
      <c r="B274" s="86"/>
      <c r="C274" s="87"/>
      <c r="D274" s="87"/>
      <c r="E274" s="87"/>
      <c r="F274" s="92"/>
      <c r="G274" s="89"/>
      <c r="H274" s="90"/>
      <c r="I274" s="133"/>
      <c r="J274" s="125"/>
      <c r="K274" s="91"/>
      <c r="L274" s="118">
        <f t="shared" si="32"/>
        <v>0</v>
      </c>
      <c r="N274" s="13"/>
      <c r="P274" s="17" t="str">
        <f t="shared" si="30"/>
        <v/>
      </c>
      <c r="R274" s="13"/>
      <c r="S274" s="13"/>
      <c r="T274" s="130"/>
    </row>
    <row r="275" spans="1:20" s="84" customFormat="1" ht="15" x14ac:dyDescent="0.2">
      <c r="A275" s="12">
        <v>5</v>
      </c>
      <c r="B275" s="86"/>
      <c r="C275" s="87"/>
      <c r="D275" s="87"/>
      <c r="E275" s="87"/>
      <c r="F275" s="92"/>
      <c r="G275" s="89"/>
      <c r="H275" s="90"/>
      <c r="I275" s="133"/>
      <c r="J275" s="125"/>
      <c r="K275" s="91"/>
      <c r="L275" s="118">
        <f t="shared" si="32"/>
        <v>0</v>
      </c>
      <c r="N275" s="13"/>
      <c r="P275" s="17" t="str">
        <f t="shared" si="30"/>
        <v/>
      </c>
      <c r="R275" s="13"/>
      <c r="S275" s="13"/>
      <c r="T275" s="130"/>
    </row>
    <row r="276" spans="1:20" s="84" customFormat="1" ht="15" x14ac:dyDescent="0.2">
      <c r="A276" s="12">
        <v>5</v>
      </c>
      <c r="B276" s="86"/>
      <c r="C276" s="87"/>
      <c r="D276" s="87"/>
      <c r="E276" s="87"/>
      <c r="F276" s="92"/>
      <c r="G276" s="89"/>
      <c r="H276" s="90"/>
      <c r="I276" s="133"/>
      <c r="J276" s="125"/>
      <c r="K276" s="91"/>
      <c r="L276" s="118">
        <f t="shared" si="32"/>
        <v>0</v>
      </c>
      <c r="N276" s="13"/>
      <c r="P276" s="17" t="str">
        <f t="shared" si="30"/>
        <v/>
      </c>
      <c r="R276" s="13"/>
      <c r="S276" s="13"/>
      <c r="T276" s="130"/>
    </row>
    <row r="277" spans="1:20" s="84" customFormat="1" ht="15" x14ac:dyDescent="0.2">
      <c r="A277" s="12">
        <v>5</v>
      </c>
      <c r="B277" s="86"/>
      <c r="C277" s="87"/>
      <c r="D277" s="87"/>
      <c r="E277" s="87"/>
      <c r="F277" s="92"/>
      <c r="G277" s="89"/>
      <c r="H277" s="90"/>
      <c r="I277" s="133"/>
      <c r="J277" s="125"/>
      <c r="K277" s="91"/>
      <c r="L277" s="118">
        <f t="shared" si="32"/>
        <v>0</v>
      </c>
      <c r="N277" s="13"/>
      <c r="P277" s="17" t="str">
        <f t="shared" si="30"/>
        <v/>
      </c>
      <c r="R277" s="13"/>
      <c r="S277" s="13"/>
      <c r="T277" s="130"/>
    </row>
    <row r="278" spans="1:20" s="84" customFormat="1" ht="15" x14ac:dyDescent="0.2">
      <c r="A278" s="12">
        <v>5</v>
      </c>
      <c r="B278" s="86"/>
      <c r="C278" s="87"/>
      <c r="D278" s="87"/>
      <c r="E278" s="87"/>
      <c r="F278" s="92"/>
      <c r="G278" s="89"/>
      <c r="H278" s="90"/>
      <c r="I278" s="133"/>
      <c r="J278" s="125"/>
      <c r="K278" s="91"/>
      <c r="L278" s="118">
        <f t="shared" si="32"/>
        <v>0</v>
      </c>
      <c r="N278" s="13"/>
      <c r="P278" s="17" t="str">
        <f t="shared" si="30"/>
        <v/>
      </c>
      <c r="R278" s="13"/>
      <c r="S278" s="13"/>
      <c r="T278" s="130"/>
    </row>
    <row r="279" spans="1:20" s="84" customFormat="1" ht="15" x14ac:dyDescent="0.2">
      <c r="A279" s="12">
        <v>5</v>
      </c>
      <c r="B279" s="86"/>
      <c r="C279" s="87"/>
      <c r="D279" s="87"/>
      <c r="E279" s="87"/>
      <c r="F279" s="92"/>
      <c r="G279" s="89"/>
      <c r="H279" s="90"/>
      <c r="I279" s="133"/>
      <c r="J279" s="125"/>
      <c r="K279" s="91"/>
      <c r="L279" s="118">
        <f t="shared" si="32"/>
        <v>0</v>
      </c>
      <c r="N279" s="13"/>
      <c r="P279" s="17" t="str">
        <f t="shared" si="30"/>
        <v/>
      </c>
      <c r="R279" s="13"/>
      <c r="S279" s="13"/>
      <c r="T279" s="130"/>
    </row>
    <row r="280" spans="1:20" s="84" customFormat="1" ht="15" x14ac:dyDescent="0.2">
      <c r="A280" s="12">
        <v>5</v>
      </c>
      <c r="B280" s="86"/>
      <c r="C280" s="87"/>
      <c r="D280" s="87"/>
      <c r="E280" s="87"/>
      <c r="F280" s="92"/>
      <c r="G280" s="89"/>
      <c r="H280" s="90"/>
      <c r="I280" s="133"/>
      <c r="J280" s="125"/>
      <c r="K280" s="91"/>
      <c r="L280" s="118">
        <f t="shared" si="32"/>
        <v>0</v>
      </c>
      <c r="N280" s="13"/>
      <c r="P280" s="17" t="str">
        <f t="shared" si="30"/>
        <v/>
      </c>
      <c r="R280" s="13"/>
      <c r="S280" s="13"/>
      <c r="T280" s="130"/>
    </row>
    <row r="281" spans="1:20" s="84" customFormat="1" ht="15" x14ac:dyDescent="0.2">
      <c r="A281" s="12">
        <v>5</v>
      </c>
      <c r="B281" s="86"/>
      <c r="C281" s="87"/>
      <c r="D281" s="87"/>
      <c r="E281" s="87"/>
      <c r="F281" s="92"/>
      <c r="G281" s="89"/>
      <c r="H281" s="90"/>
      <c r="I281" s="133"/>
      <c r="J281" s="125"/>
      <c r="K281" s="91"/>
      <c r="L281" s="118">
        <f t="shared" si="32"/>
        <v>0</v>
      </c>
      <c r="N281" s="13"/>
      <c r="P281" s="17" t="str">
        <f t="shared" si="30"/>
        <v/>
      </c>
      <c r="R281" s="13"/>
      <c r="S281" s="13"/>
      <c r="T281" s="130"/>
    </row>
    <row r="282" spans="1:20" s="84" customFormat="1" ht="15" x14ac:dyDescent="0.2">
      <c r="A282" s="12">
        <v>5</v>
      </c>
      <c r="B282" s="86"/>
      <c r="C282" s="87"/>
      <c r="D282" s="87"/>
      <c r="E282" s="87"/>
      <c r="F282" s="92"/>
      <c r="G282" s="89"/>
      <c r="H282" s="90"/>
      <c r="I282" s="133"/>
      <c r="J282" s="125"/>
      <c r="K282" s="91"/>
      <c r="L282" s="118">
        <f t="shared" si="32"/>
        <v>0</v>
      </c>
      <c r="N282" s="13"/>
      <c r="P282" s="17" t="str">
        <f t="shared" si="30"/>
        <v/>
      </c>
      <c r="R282" s="13"/>
      <c r="S282" s="13"/>
      <c r="T282" s="130"/>
    </row>
    <row r="283" spans="1:20" s="84" customFormat="1" ht="15" x14ac:dyDescent="0.2">
      <c r="A283" s="12">
        <v>5</v>
      </c>
      <c r="B283" s="86"/>
      <c r="C283" s="87"/>
      <c r="D283" s="87"/>
      <c r="E283" s="87"/>
      <c r="F283" s="92"/>
      <c r="G283" s="89"/>
      <c r="H283" s="90"/>
      <c r="I283" s="133"/>
      <c r="J283" s="125"/>
      <c r="K283" s="91"/>
      <c r="L283" s="118">
        <f t="shared" si="32"/>
        <v>0</v>
      </c>
      <c r="N283" s="13"/>
      <c r="P283" s="17" t="str">
        <f t="shared" si="30"/>
        <v/>
      </c>
      <c r="R283" s="13"/>
      <c r="S283" s="13"/>
      <c r="T283" s="130"/>
    </row>
    <row r="284" spans="1:20" s="84" customFormat="1" ht="15" x14ac:dyDescent="0.2">
      <c r="A284" s="12">
        <v>5</v>
      </c>
      <c r="B284" s="86"/>
      <c r="C284" s="87"/>
      <c r="D284" s="87"/>
      <c r="E284" s="87"/>
      <c r="F284" s="92"/>
      <c r="G284" s="89"/>
      <c r="H284" s="90"/>
      <c r="I284" s="133"/>
      <c r="J284" s="125"/>
      <c r="K284" s="91"/>
      <c r="L284" s="118">
        <f t="shared" si="32"/>
        <v>0</v>
      </c>
      <c r="N284" s="13"/>
      <c r="P284" s="17" t="str">
        <f t="shared" si="30"/>
        <v/>
      </c>
      <c r="R284" s="13"/>
      <c r="S284" s="13"/>
      <c r="T284" s="130"/>
    </row>
    <row r="285" spans="1:20" s="84" customFormat="1" ht="15" x14ac:dyDescent="0.2">
      <c r="A285" s="12">
        <v>5</v>
      </c>
      <c r="B285" s="86"/>
      <c r="C285" s="87"/>
      <c r="D285" s="87"/>
      <c r="E285" s="87"/>
      <c r="F285" s="92"/>
      <c r="G285" s="89"/>
      <c r="H285" s="90"/>
      <c r="I285" s="133"/>
      <c r="J285" s="125"/>
      <c r="K285" s="91"/>
      <c r="L285" s="118">
        <f t="shared" si="32"/>
        <v>0</v>
      </c>
      <c r="N285" s="13"/>
      <c r="P285" s="17" t="str">
        <f t="shared" si="30"/>
        <v/>
      </c>
      <c r="R285" s="13"/>
      <c r="S285" s="13"/>
      <c r="T285" s="130"/>
    </row>
    <row r="286" spans="1:20" s="84" customFormat="1" ht="15" x14ac:dyDescent="0.2">
      <c r="A286" s="12">
        <v>5</v>
      </c>
      <c r="B286" s="86"/>
      <c r="C286" s="87"/>
      <c r="D286" s="87"/>
      <c r="E286" s="87"/>
      <c r="F286" s="92"/>
      <c r="G286" s="89"/>
      <c r="H286" s="90"/>
      <c r="I286" s="133"/>
      <c r="J286" s="125"/>
      <c r="K286" s="91"/>
      <c r="L286" s="118">
        <f t="shared" si="32"/>
        <v>0</v>
      </c>
      <c r="N286" s="13"/>
      <c r="P286" s="17" t="str">
        <f t="shared" si="30"/>
        <v/>
      </c>
      <c r="R286" s="13"/>
      <c r="S286" s="13"/>
      <c r="T286" s="130"/>
    </row>
    <row r="287" spans="1:20" s="84" customFormat="1" ht="15" x14ac:dyDescent="0.2">
      <c r="A287" s="12">
        <v>5</v>
      </c>
      <c r="B287" s="86"/>
      <c r="C287" s="87"/>
      <c r="D287" s="87"/>
      <c r="E287" s="87"/>
      <c r="F287" s="92"/>
      <c r="G287" s="89"/>
      <c r="H287" s="90"/>
      <c r="I287" s="133"/>
      <c r="J287" s="125"/>
      <c r="K287" s="91"/>
      <c r="L287" s="118">
        <f t="shared" si="32"/>
        <v>0</v>
      </c>
      <c r="N287" s="13"/>
      <c r="P287" s="17" t="str">
        <f t="shared" si="30"/>
        <v/>
      </c>
      <c r="R287" s="13"/>
      <c r="S287" s="13"/>
      <c r="T287" s="130"/>
    </row>
    <row r="288" spans="1:20" s="84" customFormat="1" ht="15" x14ac:dyDescent="0.2">
      <c r="A288" s="12">
        <v>5</v>
      </c>
      <c r="B288" s="86"/>
      <c r="C288" s="87"/>
      <c r="D288" s="87"/>
      <c r="E288" s="87"/>
      <c r="F288" s="92"/>
      <c r="G288" s="89"/>
      <c r="H288" s="90"/>
      <c r="I288" s="133"/>
      <c r="J288" s="125"/>
      <c r="K288" s="91"/>
      <c r="L288" s="118">
        <f t="shared" si="32"/>
        <v>0</v>
      </c>
      <c r="N288" s="13"/>
      <c r="P288" s="17" t="str">
        <f t="shared" si="30"/>
        <v/>
      </c>
      <c r="R288" s="13"/>
      <c r="S288" s="13"/>
      <c r="T288" s="130"/>
    </row>
    <row r="289" spans="1:20" s="84" customFormat="1" ht="15" x14ac:dyDescent="0.2">
      <c r="A289" s="12">
        <v>5</v>
      </c>
      <c r="B289" s="86"/>
      <c r="C289" s="87"/>
      <c r="D289" s="87"/>
      <c r="E289" s="87"/>
      <c r="F289" s="92"/>
      <c r="G289" s="89"/>
      <c r="H289" s="90"/>
      <c r="I289" s="133"/>
      <c r="J289" s="125"/>
      <c r="K289" s="91"/>
      <c r="L289" s="118">
        <f t="shared" si="32"/>
        <v>0</v>
      </c>
      <c r="N289" s="13"/>
      <c r="P289" s="17" t="str">
        <f t="shared" si="30"/>
        <v/>
      </c>
      <c r="R289" s="13"/>
      <c r="S289" s="13"/>
      <c r="T289" s="130"/>
    </row>
    <row r="290" spans="1:20" s="84" customFormat="1" ht="15" x14ac:dyDescent="0.2">
      <c r="A290" s="12">
        <v>5</v>
      </c>
      <c r="B290" s="86"/>
      <c r="C290" s="87"/>
      <c r="D290" s="87"/>
      <c r="E290" s="87"/>
      <c r="F290" s="92"/>
      <c r="G290" s="89"/>
      <c r="H290" s="90"/>
      <c r="I290" s="133"/>
      <c r="J290" s="125"/>
      <c r="K290" s="91"/>
      <c r="L290" s="118">
        <f t="shared" si="32"/>
        <v>0</v>
      </c>
      <c r="N290" s="13"/>
      <c r="P290" s="17" t="str">
        <f t="shared" si="30"/>
        <v/>
      </c>
      <c r="R290" s="13"/>
      <c r="S290" s="13"/>
      <c r="T290" s="130"/>
    </row>
    <row r="291" spans="1:20" s="84" customFormat="1" ht="15" x14ac:dyDescent="0.2">
      <c r="A291" s="12">
        <v>5</v>
      </c>
      <c r="B291" s="86"/>
      <c r="C291" s="87"/>
      <c r="D291" s="87"/>
      <c r="E291" s="87"/>
      <c r="F291" s="92"/>
      <c r="G291" s="89"/>
      <c r="H291" s="90"/>
      <c r="I291" s="133"/>
      <c r="J291" s="125"/>
      <c r="K291" s="91"/>
      <c r="L291" s="118">
        <f t="shared" si="32"/>
        <v>0</v>
      </c>
      <c r="N291" s="13"/>
      <c r="P291" s="17" t="str">
        <f t="shared" si="30"/>
        <v/>
      </c>
      <c r="R291" s="13"/>
      <c r="S291" s="13"/>
      <c r="T291" s="130"/>
    </row>
    <row r="292" spans="1:20" s="84" customFormat="1" ht="15" x14ac:dyDescent="0.2">
      <c r="A292" s="12">
        <v>5</v>
      </c>
      <c r="B292" s="86"/>
      <c r="C292" s="87"/>
      <c r="D292" s="87"/>
      <c r="E292" s="87"/>
      <c r="F292" s="92"/>
      <c r="G292" s="89"/>
      <c r="H292" s="90"/>
      <c r="I292" s="133"/>
      <c r="J292" s="125"/>
      <c r="K292" s="91"/>
      <c r="L292" s="118">
        <f t="shared" si="32"/>
        <v>0</v>
      </c>
      <c r="N292" s="13"/>
      <c r="P292" s="17" t="str">
        <f t="shared" si="30"/>
        <v/>
      </c>
      <c r="R292" s="13"/>
      <c r="S292" s="13"/>
      <c r="T292" s="130"/>
    </row>
    <row r="293" spans="1:20" s="84" customFormat="1" ht="15" x14ac:dyDescent="0.2">
      <c r="A293" s="12">
        <v>5</v>
      </c>
      <c r="B293" s="86"/>
      <c r="C293" s="87"/>
      <c r="D293" s="87"/>
      <c r="E293" s="87"/>
      <c r="F293" s="92"/>
      <c r="G293" s="89"/>
      <c r="H293" s="90"/>
      <c r="I293" s="133"/>
      <c r="J293" s="125"/>
      <c r="K293" s="91"/>
      <c r="L293" s="118">
        <f t="shared" si="32"/>
        <v>0</v>
      </c>
      <c r="N293" s="13"/>
      <c r="P293" s="17" t="str">
        <f t="shared" si="30"/>
        <v/>
      </c>
      <c r="R293" s="13"/>
      <c r="S293" s="13"/>
      <c r="T293" s="130"/>
    </row>
    <row r="294" spans="1:20" s="84" customFormat="1" ht="15" x14ac:dyDescent="0.2">
      <c r="A294" s="12">
        <v>5</v>
      </c>
      <c r="B294" s="86"/>
      <c r="C294" s="87"/>
      <c r="D294" s="87"/>
      <c r="E294" s="87"/>
      <c r="F294" s="92"/>
      <c r="G294" s="89"/>
      <c r="H294" s="90"/>
      <c r="I294" s="133"/>
      <c r="J294" s="125"/>
      <c r="K294" s="91"/>
      <c r="L294" s="118">
        <f t="shared" si="32"/>
        <v>0</v>
      </c>
      <c r="N294" s="13"/>
      <c r="P294" s="17" t="str">
        <f t="shared" si="30"/>
        <v/>
      </c>
      <c r="R294" s="13"/>
      <c r="S294" s="13"/>
      <c r="T294" s="130"/>
    </row>
    <row r="295" spans="1:20" s="84" customFormat="1" ht="15" x14ac:dyDescent="0.2">
      <c r="A295" s="12">
        <v>5</v>
      </c>
      <c r="B295" s="86"/>
      <c r="C295" s="87"/>
      <c r="D295" s="87"/>
      <c r="E295" s="87"/>
      <c r="F295" s="92"/>
      <c r="G295" s="89"/>
      <c r="H295" s="90"/>
      <c r="I295" s="133"/>
      <c r="J295" s="125"/>
      <c r="K295" s="91"/>
      <c r="L295" s="118">
        <f t="shared" si="32"/>
        <v>0</v>
      </c>
      <c r="N295" s="13"/>
      <c r="P295" s="17" t="str">
        <f t="shared" si="30"/>
        <v/>
      </c>
      <c r="R295" s="13"/>
      <c r="S295" s="13"/>
      <c r="T295" s="130"/>
    </row>
    <row r="296" spans="1:20" s="84" customFormat="1" ht="15" x14ac:dyDescent="0.2">
      <c r="A296" s="12">
        <v>5</v>
      </c>
      <c r="B296" s="86"/>
      <c r="C296" s="87"/>
      <c r="D296" s="87"/>
      <c r="E296" s="87"/>
      <c r="F296" s="92"/>
      <c r="G296" s="89"/>
      <c r="H296" s="90"/>
      <c r="I296" s="133"/>
      <c r="J296" s="125"/>
      <c r="K296" s="91"/>
      <c r="L296" s="118">
        <f t="shared" si="32"/>
        <v>0</v>
      </c>
      <c r="N296" s="13"/>
      <c r="P296" s="17" t="str">
        <f t="shared" si="30"/>
        <v/>
      </c>
      <c r="R296" s="13"/>
      <c r="S296" s="13"/>
      <c r="T296" s="130"/>
    </row>
    <row r="297" spans="1:20" s="84" customFormat="1" ht="15" x14ac:dyDescent="0.2">
      <c r="A297" s="12">
        <v>5</v>
      </c>
      <c r="B297" s="86"/>
      <c r="C297" s="87"/>
      <c r="D297" s="87"/>
      <c r="E297" s="87"/>
      <c r="F297" s="92"/>
      <c r="G297" s="89"/>
      <c r="H297" s="90"/>
      <c r="I297" s="133"/>
      <c r="J297" s="125"/>
      <c r="K297" s="91"/>
      <c r="L297" s="118">
        <f t="shared" si="32"/>
        <v>0</v>
      </c>
      <c r="N297" s="13"/>
      <c r="P297" s="17" t="str">
        <f t="shared" si="30"/>
        <v/>
      </c>
      <c r="R297" s="13"/>
      <c r="S297" s="13"/>
      <c r="T297" s="130"/>
    </row>
    <row r="298" spans="1:20" s="84" customFormat="1" ht="15" x14ac:dyDescent="0.2">
      <c r="A298" s="12">
        <v>5</v>
      </c>
      <c r="B298" s="86"/>
      <c r="C298" s="87"/>
      <c r="D298" s="87"/>
      <c r="E298" s="87"/>
      <c r="F298" s="92"/>
      <c r="G298" s="89"/>
      <c r="H298" s="90"/>
      <c r="I298" s="133"/>
      <c r="J298" s="125"/>
      <c r="K298" s="91"/>
      <c r="L298" s="118">
        <f t="shared" si="32"/>
        <v>0</v>
      </c>
      <c r="N298" s="13"/>
      <c r="P298" s="17" t="str">
        <f t="shared" si="30"/>
        <v/>
      </c>
      <c r="R298" s="13"/>
      <c r="S298" s="13"/>
      <c r="T298" s="130"/>
    </row>
    <row r="299" spans="1:20" s="84" customFormat="1" ht="15" x14ac:dyDescent="0.2">
      <c r="A299" s="12">
        <v>5</v>
      </c>
      <c r="B299" s="86"/>
      <c r="C299" s="87"/>
      <c r="D299" s="87"/>
      <c r="E299" s="87"/>
      <c r="F299" s="92"/>
      <c r="G299" s="89"/>
      <c r="H299" s="90"/>
      <c r="I299" s="133"/>
      <c r="J299" s="125"/>
      <c r="K299" s="91"/>
      <c r="L299" s="118">
        <f t="shared" si="32"/>
        <v>0</v>
      </c>
      <c r="N299" s="13"/>
      <c r="P299" s="17" t="str">
        <f t="shared" si="30"/>
        <v/>
      </c>
      <c r="R299" s="13"/>
      <c r="S299" s="13"/>
      <c r="T299" s="130"/>
    </row>
    <row r="300" spans="1:20" s="84" customFormat="1" ht="15" x14ac:dyDescent="0.2">
      <c r="A300" s="12">
        <v>5</v>
      </c>
      <c r="B300" s="86"/>
      <c r="C300" s="87"/>
      <c r="D300" s="87"/>
      <c r="E300" s="87"/>
      <c r="F300" s="92"/>
      <c r="G300" s="89"/>
      <c r="H300" s="90"/>
      <c r="I300" s="133"/>
      <c r="J300" s="125"/>
      <c r="K300" s="91"/>
      <c r="L300" s="118">
        <f t="shared" si="32"/>
        <v>0</v>
      </c>
      <c r="N300" s="13"/>
      <c r="P300" s="17" t="str">
        <f t="shared" si="30"/>
        <v/>
      </c>
      <c r="R300" s="13"/>
      <c r="S300" s="13"/>
      <c r="T300" s="130"/>
    </row>
    <row r="301" spans="1:20" s="84" customFormat="1" ht="15" x14ac:dyDescent="0.2">
      <c r="A301" s="12">
        <v>5</v>
      </c>
      <c r="B301" s="86"/>
      <c r="C301" s="87"/>
      <c r="D301" s="87"/>
      <c r="E301" s="87"/>
      <c r="F301" s="92"/>
      <c r="G301" s="89"/>
      <c r="H301" s="90"/>
      <c r="I301" s="133"/>
      <c r="J301" s="125"/>
      <c r="K301" s="91"/>
      <c r="L301" s="118">
        <f t="shared" si="32"/>
        <v>0</v>
      </c>
      <c r="N301" s="13"/>
      <c r="P301" s="17" t="str">
        <f t="shared" ref="P301:P303" si="33">IF(N301="x",I301,"")</f>
        <v/>
      </c>
      <c r="R301" s="13"/>
      <c r="S301" s="13"/>
      <c r="T301" s="130"/>
    </row>
    <row r="302" spans="1:20" s="84" customFormat="1" ht="15" x14ac:dyDescent="0.2">
      <c r="A302" s="12">
        <v>5</v>
      </c>
      <c r="B302" s="86"/>
      <c r="C302" s="87"/>
      <c r="D302" s="87"/>
      <c r="E302" s="87"/>
      <c r="F302" s="92"/>
      <c r="G302" s="89"/>
      <c r="H302" s="90"/>
      <c r="I302" s="133"/>
      <c r="J302" s="125"/>
      <c r="K302" s="91"/>
      <c r="L302" s="118">
        <f t="shared" si="32"/>
        <v>0</v>
      </c>
      <c r="N302" s="13"/>
      <c r="P302" s="17" t="str">
        <f t="shared" si="33"/>
        <v/>
      </c>
      <c r="R302" s="13"/>
      <c r="S302" s="13"/>
      <c r="T302" s="130"/>
    </row>
    <row r="303" spans="1:20" s="84" customFormat="1" ht="15.75" thickBot="1" x14ac:dyDescent="0.25">
      <c r="A303" s="12"/>
      <c r="B303" s="98"/>
      <c r="C303" s="103"/>
      <c r="D303" s="99"/>
      <c r="E303" s="99"/>
      <c r="F303" s="93"/>
      <c r="G303" s="131"/>
      <c r="H303" s="93"/>
      <c r="I303" s="50"/>
      <c r="J303" s="128"/>
      <c r="K303" s="100"/>
      <c r="L303" s="120"/>
      <c r="N303" s="14"/>
      <c r="O303" s="93"/>
      <c r="P303" s="18" t="str">
        <f t="shared" si="33"/>
        <v/>
      </c>
      <c r="R303" s="13"/>
      <c r="S303" s="13"/>
      <c r="T303" s="130"/>
    </row>
    <row r="304" spans="1:20" s="84" customFormat="1" ht="15.75" thickBot="1" x14ac:dyDescent="0.25">
      <c r="A304" s="12"/>
      <c r="B304" s="94"/>
      <c r="C304" s="105"/>
      <c r="D304" s="56"/>
      <c r="E304" s="56"/>
      <c r="F304" s="56"/>
      <c r="G304" s="95"/>
      <c r="H304" s="96" t="s">
        <v>17</v>
      </c>
      <c r="I304" s="106">
        <f>SUM(I237:I303)</f>
        <v>0</v>
      </c>
      <c r="J304" s="126"/>
      <c r="K304" s="51"/>
      <c r="L304" s="106">
        <f>SUM(L237:L303)</f>
        <v>0</v>
      </c>
      <c r="N304" s="49"/>
      <c r="P304" s="106">
        <f>SUM(P237:P303)</f>
        <v>0</v>
      </c>
      <c r="Q304" s="19" t="e">
        <f>P304/$P$3</f>
        <v>#DIV/0!</v>
      </c>
      <c r="R304" s="49"/>
      <c r="S304" s="49"/>
      <c r="T304" s="85"/>
    </row>
    <row r="305" spans="1:20" s="84" customFormat="1" ht="9" customHeight="1" x14ac:dyDescent="0.2">
      <c r="A305" s="12"/>
      <c r="B305" s="94"/>
      <c r="C305" s="105"/>
      <c r="D305" s="56"/>
      <c r="E305" s="56"/>
      <c r="F305" s="56"/>
      <c r="G305" s="95"/>
      <c r="H305" s="57"/>
      <c r="I305" s="123"/>
      <c r="J305" s="126"/>
      <c r="K305" s="51"/>
      <c r="L305" s="50"/>
      <c r="N305" s="49"/>
      <c r="P305" s="50"/>
      <c r="R305" s="49"/>
      <c r="S305" s="49"/>
      <c r="T305" s="85"/>
    </row>
    <row r="306" spans="1:20" s="84" customFormat="1" ht="19.5" customHeight="1" x14ac:dyDescent="0.2">
      <c r="A306" s="12"/>
      <c r="B306" s="29" t="s">
        <v>8</v>
      </c>
      <c r="C306" s="79"/>
      <c r="D306" s="79"/>
      <c r="E306" s="107"/>
      <c r="F306" s="107"/>
      <c r="G306" s="108"/>
      <c r="H306" s="82"/>
      <c r="I306" s="117"/>
      <c r="J306" s="127"/>
      <c r="K306" s="83"/>
      <c r="L306" s="117"/>
      <c r="N306" s="49"/>
      <c r="P306" s="50"/>
      <c r="R306" s="49"/>
      <c r="S306" s="49"/>
      <c r="T306" s="85"/>
    </row>
    <row r="307" spans="1:20" s="84" customFormat="1" ht="15" customHeight="1" x14ac:dyDescent="0.2">
      <c r="A307" s="12">
        <v>6</v>
      </c>
      <c r="B307" s="86"/>
      <c r="C307" s="87"/>
      <c r="D307" s="87"/>
      <c r="E307" s="92"/>
      <c r="F307" s="92"/>
      <c r="G307" s="89"/>
      <c r="H307" s="90"/>
      <c r="I307" s="133"/>
      <c r="J307" s="125"/>
      <c r="K307" s="91"/>
      <c r="L307" s="118">
        <f t="shared" ref="L307" si="34">IF(D307="SÍ",I307,0)</f>
        <v>0</v>
      </c>
      <c r="N307" s="13"/>
      <c r="P307" s="17" t="str">
        <f t="shared" ref="P307:P370" si="35">IF(N307="x",I307,"")</f>
        <v/>
      </c>
      <c r="R307" s="13"/>
      <c r="S307" s="13"/>
      <c r="T307" s="130"/>
    </row>
    <row r="308" spans="1:20" s="84" customFormat="1" ht="15" x14ac:dyDescent="0.2">
      <c r="A308" s="12">
        <v>6</v>
      </c>
      <c r="B308" s="86"/>
      <c r="C308" s="87"/>
      <c r="D308" s="87"/>
      <c r="E308" s="87"/>
      <c r="F308" s="92"/>
      <c r="G308" s="89"/>
      <c r="H308" s="90"/>
      <c r="I308" s="133"/>
      <c r="J308" s="125"/>
      <c r="K308" s="91"/>
      <c r="L308" s="118">
        <f t="shared" ref="L308:L338" si="36">IF(D308="SÍ",I308,0)</f>
        <v>0</v>
      </c>
      <c r="N308" s="13"/>
      <c r="P308" s="17" t="str">
        <f t="shared" si="35"/>
        <v/>
      </c>
      <c r="R308" s="13"/>
      <c r="S308" s="13"/>
      <c r="T308" s="130"/>
    </row>
    <row r="309" spans="1:20" s="84" customFormat="1" ht="15" x14ac:dyDescent="0.2">
      <c r="A309" s="12">
        <v>6</v>
      </c>
      <c r="B309" s="86"/>
      <c r="C309" s="87"/>
      <c r="D309" s="87"/>
      <c r="E309" s="87"/>
      <c r="F309" s="92"/>
      <c r="G309" s="89"/>
      <c r="H309" s="90"/>
      <c r="I309" s="133"/>
      <c r="J309" s="125"/>
      <c r="K309" s="91"/>
      <c r="L309" s="118">
        <f t="shared" si="36"/>
        <v>0</v>
      </c>
      <c r="N309" s="13"/>
      <c r="P309" s="17" t="str">
        <f t="shared" si="35"/>
        <v/>
      </c>
      <c r="R309" s="13"/>
      <c r="S309" s="13"/>
      <c r="T309" s="130"/>
    </row>
    <row r="310" spans="1:20" s="84" customFormat="1" ht="15" x14ac:dyDescent="0.2">
      <c r="A310" s="12">
        <v>6</v>
      </c>
      <c r="B310" s="86"/>
      <c r="C310" s="87"/>
      <c r="D310" s="87"/>
      <c r="E310" s="87"/>
      <c r="F310" s="92"/>
      <c r="G310" s="89"/>
      <c r="H310" s="90"/>
      <c r="I310" s="133"/>
      <c r="J310" s="125"/>
      <c r="K310" s="91"/>
      <c r="L310" s="118">
        <f t="shared" si="36"/>
        <v>0</v>
      </c>
      <c r="N310" s="13"/>
      <c r="P310" s="17" t="str">
        <f t="shared" si="35"/>
        <v/>
      </c>
      <c r="R310" s="13"/>
      <c r="S310" s="13"/>
      <c r="T310" s="130"/>
    </row>
    <row r="311" spans="1:20" s="84" customFormat="1" ht="15" x14ac:dyDescent="0.2">
      <c r="A311" s="12">
        <v>6</v>
      </c>
      <c r="B311" s="86"/>
      <c r="C311" s="87"/>
      <c r="D311" s="87"/>
      <c r="E311" s="87"/>
      <c r="F311" s="92"/>
      <c r="G311" s="89"/>
      <c r="H311" s="90"/>
      <c r="I311" s="133"/>
      <c r="J311" s="125"/>
      <c r="K311" s="91"/>
      <c r="L311" s="118">
        <f t="shared" si="36"/>
        <v>0</v>
      </c>
      <c r="N311" s="13"/>
      <c r="P311" s="17" t="str">
        <f t="shared" si="35"/>
        <v/>
      </c>
      <c r="R311" s="13"/>
      <c r="S311" s="13"/>
      <c r="T311" s="130"/>
    </row>
    <row r="312" spans="1:20" s="84" customFormat="1" ht="15" x14ac:dyDescent="0.2">
      <c r="A312" s="12">
        <v>6</v>
      </c>
      <c r="B312" s="86"/>
      <c r="C312" s="87"/>
      <c r="D312" s="87"/>
      <c r="E312" s="87"/>
      <c r="F312" s="92"/>
      <c r="G312" s="89"/>
      <c r="H312" s="90"/>
      <c r="I312" s="133"/>
      <c r="J312" s="125"/>
      <c r="K312" s="91"/>
      <c r="L312" s="118">
        <f t="shared" si="36"/>
        <v>0</v>
      </c>
      <c r="N312" s="13"/>
      <c r="P312" s="17" t="str">
        <f t="shared" si="35"/>
        <v/>
      </c>
      <c r="R312" s="13"/>
      <c r="S312" s="13"/>
      <c r="T312" s="130"/>
    </row>
    <row r="313" spans="1:20" s="84" customFormat="1" ht="15" x14ac:dyDescent="0.2">
      <c r="A313" s="12">
        <v>6</v>
      </c>
      <c r="B313" s="86"/>
      <c r="C313" s="87"/>
      <c r="D313" s="87"/>
      <c r="E313" s="87"/>
      <c r="F313" s="92"/>
      <c r="G313" s="89"/>
      <c r="H313" s="90"/>
      <c r="I313" s="133"/>
      <c r="J313" s="125"/>
      <c r="K313" s="91"/>
      <c r="L313" s="118">
        <f t="shared" si="36"/>
        <v>0</v>
      </c>
      <c r="N313" s="13"/>
      <c r="P313" s="17" t="str">
        <f t="shared" si="35"/>
        <v/>
      </c>
      <c r="R313" s="13"/>
      <c r="S313" s="13"/>
      <c r="T313" s="130"/>
    </row>
    <row r="314" spans="1:20" s="84" customFormat="1" ht="15" x14ac:dyDescent="0.2">
      <c r="A314" s="12">
        <v>6</v>
      </c>
      <c r="B314" s="86"/>
      <c r="C314" s="87"/>
      <c r="D314" s="87"/>
      <c r="E314" s="87"/>
      <c r="F314" s="92"/>
      <c r="G314" s="89"/>
      <c r="H314" s="90"/>
      <c r="I314" s="133"/>
      <c r="J314" s="125"/>
      <c r="K314" s="91"/>
      <c r="L314" s="118">
        <f t="shared" si="36"/>
        <v>0</v>
      </c>
      <c r="N314" s="13"/>
      <c r="P314" s="17" t="str">
        <f t="shared" si="35"/>
        <v/>
      </c>
      <c r="R314" s="13"/>
      <c r="S314" s="13"/>
      <c r="T314" s="130"/>
    </row>
    <row r="315" spans="1:20" s="84" customFormat="1" ht="15" x14ac:dyDescent="0.2">
      <c r="A315" s="12">
        <v>6</v>
      </c>
      <c r="B315" s="86"/>
      <c r="C315" s="87"/>
      <c r="D315" s="87"/>
      <c r="E315" s="87"/>
      <c r="F315" s="92"/>
      <c r="G315" s="89"/>
      <c r="H315" s="90"/>
      <c r="I315" s="133"/>
      <c r="J315" s="125"/>
      <c r="K315" s="91"/>
      <c r="L315" s="118">
        <f t="shared" si="36"/>
        <v>0</v>
      </c>
      <c r="N315" s="13"/>
      <c r="P315" s="17" t="str">
        <f t="shared" si="35"/>
        <v/>
      </c>
      <c r="R315" s="13"/>
      <c r="S315" s="13"/>
      <c r="T315" s="130"/>
    </row>
    <row r="316" spans="1:20" s="84" customFormat="1" ht="15" x14ac:dyDescent="0.2">
      <c r="A316" s="12">
        <v>6</v>
      </c>
      <c r="B316" s="86"/>
      <c r="C316" s="87"/>
      <c r="D316" s="87"/>
      <c r="E316" s="87"/>
      <c r="F316" s="92"/>
      <c r="G316" s="89"/>
      <c r="H316" s="90"/>
      <c r="I316" s="133"/>
      <c r="J316" s="125"/>
      <c r="K316" s="91"/>
      <c r="L316" s="118">
        <f t="shared" si="36"/>
        <v>0</v>
      </c>
      <c r="N316" s="13"/>
      <c r="P316" s="17" t="str">
        <f t="shared" si="35"/>
        <v/>
      </c>
      <c r="R316" s="13"/>
      <c r="S316" s="13"/>
      <c r="T316" s="130"/>
    </row>
    <row r="317" spans="1:20" s="84" customFormat="1" ht="15" x14ac:dyDescent="0.2">
      <c r="A317" s="12">
        <v>6</v>
      </c>
      <c r="B317" s="86"/>
      <c r="C317" s="87"/>
      <c r="D317" s="87"/>
      <c r="E317" s="87"/>
      <c r="F317" s="92"/>
      <c r="G317" s="89"/>
      <c r="H317" s="90"/>
      <c r="I317" s="133"/>
      <c r="J317" s="125"/>
      <c r="K317" s="91"/>
      <c r="L317" s="118">
        <f t="shared" si="36"/>
        <v>0</v>
      </c>
      <c r="N317" s="13"/>
      <c r="P317" s="17" t="str">
        <f t="shared" si="35"/>
        <v/>
      </c>
      <c r="R317" s="13"/>
      <c r="S317" s="13"/>
      <c r="T317" s="130"/>
    </row>
    <row r="318" spans="1:20" s="84" customFormat="1" ht="15" x14ac:dyDescent="0.2">
      <c r="A318" s="12">
        <v>6</v>
      </c>
      <c r="B318" s="86"/>
      <c r="C318" s="87"/>
      <c r="D318" s="87"/>
      <c r="E318" s="87"/>
      <c r="F318" s="92"/>
      <c r="G318" s="89"/>
      <c r="H318" s="90"/>
      <c r="I318" s="133"/>
      <c r="J318" s="125"/>
      <c r="K318" s="91"/>
      <c r="L318" s="118">
        <f t="shared" si="36"/>
        <v>0</v>
      </c>
      <c r="N318" s="13"/>
      <c r="P318" s="17" t="str">
        <f t="shared" si="35"/>
        <v/>
      </c>
      <c r="R318" s="13"/>
      <c r="S318" s="13"/>
      <c r="T318" s="130"/>
    </row>
    <row r="319" spans="1:20" s="84" customFormat="1" ht="15" x14ac:dyDescent="0.2">
      <c r="A319" s="12">
        <v>6</v>
      </c>
      <c r="B319" s="86"/>
      <c r="C319" s="87"/>
      <c r="D319" s="87"/>
      <c r="E319" s="87"/>
      <c r="F319" s="92"/>
      <c r="G319" s="89"/>
      <c r="H319" s="90"/>
      <c r="I319" s="133"/>
      <c r="J319" s="125"/>
      <c r="K319" s="91"/>
      <c r="L319" s="118">
        <f t="shared" si="36"/>
        <v>0</v>
      </c>
      <c r="N319" s="13"/>
      <c r="P319" s="17" t="str">
        <f t="shared" si="35"/>
        <v/>
      </c>
      <c r="R319" s="13"/>
      <c r="S319" s="13"/>
      <c r="T319" s="130"/>
    </row>
    <row r="320" spans="1:20" s="84" customFormat="1" ht="15" x14ac:dyDescent="0.2">
      <c r="A320" s="12">
        <v>6</v>
      </c>
      <c r="B320" s="86"/>
      <c r="C320" s="87"/>
      <c r="D320" s="87"/>
      <c r="E320" s="87"/>
      <c r="F320" s="92"/>
      <c r="G320" s="89"/>
      <c r="H320" s="90"/>
      <c r="I320" s="133"/>
      <c r="J320" s="125"/>
      <c r="K320" s="91"/>
      <c r="L320" s="118">
        <f t="shared" si="36"/>
        <v>0</v>
      </c>
      <c r="N320" s="13"/>
      <c r="P320" s="17" t="str">
        <f t="shared" si="35"/>
        <v/>
      </c>
      <c r="R320" s="13"/>
      <c r="S320" s="13"/>
      <c r="T320" s="130"/>
    </row>
    <row r="321" spans="1:20" s="84" customFormat="1" ht="15" x14ac:dyDescent="0.2">
      <c r="A321" s="12">
        <v>6</v>
      </c>
      <c r="B321" s="86"/>
      <c r="C321" s="87"/>
      <c r="D321" s="87"/>
      <c r="E321" s="87"/>
      <c r="F321" s="92"/>
      <c r="G321" s="89"/>
      <c r="H321" s="90"/>
      <c r="I321" s="133"/>
      <c r="J321" s="125"/>
      <c r="K321" s="91"/>
      <c r="L321" s="118">
        <f t="shared" si="36"/>
        <v>0</v>
      </c>
      <c r="N321" s="13"/>
      <c r="P321" s="17" t="str">
        <f t="shared" si="35"/>
        <v/>
      </c>
      <c r="R321" s="13"/>
      <c r="S321" s="13"/>
      <c r="T321" s="130"/>
    </row>
    <row r="322" spans="1:20" s="84" customFormat="1" ht="15" x14ac:dyDescent="0.2">
      <c r="A322" s="12">
        <v>6</v>
      </c>
      <c r="B322" s="86"/>
      <c r="C322" s="87"/>
      <c r="D322" s="87"/>
      <c r="E322" s="87"/>
      <c r="F322" s="92"/>
      <c r="G322" s="89"/>
      <c r="H322" s="90"/>
      <c r="I322" s="133"/>
      <c r="J322" s="125"/>
      <c r="K322" s="91"/>
      <c r="L322" s="118">
        <f t="shared" si="36"/>
        <v>0</v>
      </c>
      <c r="N322" s="13"/>
      <c r="P322" s="17" t="str">
        <f t="shared" si="35"/>
        <v/>
      </c>
      <c r="R322" s="13"/>
      <c r="S322" s="13"/>
      <c r="T322" s="130"/>
    </row>
    <row r="323" spans="1:20" s="84" customFormat="1" ht="15" x14ac:dyDescent="0.2">
      <c r="A323" s="12">
        <v>6</v>
      </c>
      <c r="B323" s="86"/>
      <c r="C323" s="87"/>
      <c r="D323" s="87"/>
      <c r="E323" s="87"/>
      <c r="F323" s="92"/>
      <c r="G323" s="89"/>
      <c r="H323" s="90"/>
      <c r="I323" s="133"/>
      <c r="J323" s="125"/>
      <c r="K323" s="91"/>
      <c r="L323" s="118">
        <f t="shared" si="36"/>
        <v>0</v>
      </c>
      <c r="N323" s="13"/>
      <c r="P323" s="17" t="str">
        <f t="shared" si="35"/>
        <v/>
      </c>
      <c r="R323" s="13"/>
      <c r="S323" s="13"/>
      <c r="T323" s="130"/>
    </row>
    <row r="324" spans="1:20" s="84" customFormat="1" ht="15" x14ac:dyDescent="0.2">
      <c r="A324" s="12">
        <v>6</v>
      </c>
      <c r="B324" s="86"/>
      <c r="C324" s="87"/>
      <c r="D324" s="87"/>
      <c r="E324" s="87"/>
      <c r="F324" s="92"/>
      <c r="G324" s="89"/>
      <c r="H324" s="90"/>
      <c r="I324" s="133"/>
      <c r="J324" s="125"/>
      <c r="K324" s="91"/>
      <c r="L324" s="118">
        <f t="shared" si="36"/>
        <v>0</v>
      </c>
      <c r="N324" s="13"/>
      <c r="P324" s="17" t="str">
        <f t="shared" si="35"/>
        <v/>
      </c>
      <c r="R324" s="13"/>
      <c r="S324" s="13"/>
      <c r="T324" s="130"/>
    </row>
    <row r="325" spans="1:20" s="84" customFormat="1" ht="15" x14ac:dyDescent="0.2">
      <c r="A325" s="12">
        <v>6</v>
      </c>
      <c r="B325" s="86"/>
      <c r="C325" s="87"/>
      <c r="D325" s="87"/>
      <c r="E325" s="87"/>
      <c r="F325" s="92"/>
      <c r="G325" s="89"/>
      <c r="H325" s="90"/>
      <c r="I325" s="133"/>
      <c r="J325" s="125"/>
      <c r="K325" s="91"/>
      <c r="L325" s="118">
        <f t="shared" si="36"/>
        <v>0</v>
      </c>
      <c r="N325" s="13"/>
      <c r="P325" s="17" t="str">
        <f t="shared" si="35"/>
        <v/>
      </c>
      <c r="R325" s="13"/>
      <c r="S325" s="13"/>
      <c r="T325" s="130"/>
    </row>
    <row r="326" spans="1:20" s="84" customFormat="1" ht="15" x14ac:dyDescent="0.2">
      <c r="A326" s="12">
        <v>6</v>
      </c>
      <c r="B326" s="86"/>
      <c r="C326" s="87"/>
      <c r="D326" s="87"/>
      <c r="E326" s="87"/>
      <c r="F326" s="92"/>
      <c r="G326" s="89"/>
      <c r="H326" s="90"/>
      <c r="I326" s="133"/>
      <c r="J326" s="125"/>
      <c r="K326" s="91"/>
      <c r="L326" s="118">
        <f t="shared" si="36"/>
        <v>0</v>
      </c>
      <c r="N326" s="13"/>
      <c r="P326" s="17" t="str">
        <f t="shared" si="35"/>
        <v/>
      </c>
      <c r="R326" s="13"/>
      <c r="S326" s="13"/>
      <c r="T326" s="130"/>
    </row>
    <row r="327" spans="1:20" s="84" customFormat="1" ht="15" x14ac:dyDescent="0.2">
      <c r="A327" s="12">
        <v>6</v>
      </c>
      <c r="B327" s="86"/>
      <c r="C327" s="87"/>
      <c r="D327" s="87"/>
      <c r="E327" s="87"/>
      <c r="F327" s="92"/>
      <c r="G327" s="89"/>
      <c r="H327" s="90"/>
      <c r="I327" s="133"/>
      <c r="J327" s="125"/>
      <c r="K327" s="91"/>
      <c r="L327" s="118">
        <f t="shared" si="36"/>
        <v>0</v>
      </c>
      <c r="N327" s="13"/>
      <c r="P327" s="17" t="str">
        <f t="shared" si="35"/>
        <v/>
      </c>
      <c r="R327" s="13"/>
      <c r="S327" s="13"/>
      <c r="T327" s="130"/>
    </row>
    <row r="328" spans="1:20" s="84" customFormat="1" ht="15" x14ac:dyDescent="0.2">
      <c r="A328" s="12">
        <v>6</v>
      </c>
      <c r="B328" s="86"/>
      <c r="C328" s="87"/>
      <c r="D328" s="87"/>
      <c r="E328" s="87"/>
      <c r="F328" s="92"/>
      <c r="G328" s="89"/>
      <c r="H328" s="90"/>
      <c r="I328" s="133"/>
      <c r="J328" s="125"/>
      <c r="K328" s="91"/>
      <c r="L328" s="118">
        <f t="shared" si="36"/>
        <v>0</v>
      </c>
      <c r="N328" s="13"/>
      <c r="P328" s="17" t="str">
        <f t="shared" si="35"/>
        <v/>
      </c>
      <c r="R328" s="13"/>
      <c r="S328" s="13"/>
      <c r="T328" s="130"/>
    </row>
    <row r="329" spans="1:20" s="84" customFormat="1" ht="15" x14ac:dyDescent="0.2">
      <c r="A329" s="12">
        <v>6</v>
      </c>
      <c r="B329" s="86"/>
      <c r="C329" s="87"/>
      <c r="D329" s="87"/>
      <c r="E329" s="87"/>
      <c r="F329" s="92"/>
      <c r="G329" s="89"/>
      <c r="H329" s="90"/>
      <c r="I329" s="133"/>
      <c r="J329" s="125"/>
      <c r="K329" s="91"/>
      <c r="L329" s="118">
        <f t="shared" si="36"/>
        <v>0</v>
      </c>
      <c r="N329" s="13"/>
      <c r="P329" s="17" t="str">
        <f t="shared" si="35"/>
        <v/>
      </c>
      <c r="R329" s="13"/>
      <c r="S329" s="13"/>
      <c r="T329" s="130"/>
    </row>
    <row r="330" spans="1:20" s="84" customFormat="1" ht="15" x14ac:dyDescent="0.2">
      <c r="A330" s="12">
        <v>6</v>
      </c>
      <c r="B330" s="86"/>
      <c r="C330" s="87"/>
      <c r="D330" s="87"/>
      <c r="E330" s="87"/>
      <c r="F330" s="92"/>
      <c r="G330" s="89"/>
      <c r="H330" s="90"/>
      <c r="I330" s="133"/>
      <c r="J330" s="125"/>
      <c r="K330" s="91"/>
      <c r="L330" s="118">
        <f t="shared" si="36"/>
        <v>0</v>
      </c>
      <c r="N330" s="13"/>
      <c r="P330" s="17" t="str">
        <f t="shared" si="35"/>
        <v/>
      </c>
      <c r="R330" s="13"/>
      <c r="S330" s="13"/>
      <c r="T330" s="130"/>
    </row>
    <row r="331" spans="1:20" s="84" customFormat="1" ht="15" x14ac:dyDescent="0.2">
      <c r="A331" s="12">
        <v>6</v>
      </c>
      <c r="B331" s="86"/>
      <c r="C331" s="87"/>
      <c r="D331" s="87"/>
      <c r="E331" s="87"/>
      <c r="F331" s="92"/>
      <c r="G331" s="89"/>
      <c r="H331" s="90"/>
      <c r="I331" s="133"/>
      <c r="J331" s="125"/>
      <c r="K331" s="91"/>
      <c r="L331" s="118">
        <f t="shared" si="36"/>
        <v>0</v>
      </c>
      <c r="N331" s="13"/>
      <c r="P331" s="17" t="str">
        <f t="shared" si="35"/>
        <v/>
      </c>
      <c r="R331" s="13"/>
      <c r="S331" s="13"/>
      <c r="T331" s="130"/>
    </row>
    <row r="332" spans="1:20" s="84" customFormat="1" ht="15" x14ac:dyDescent="0.2">
      <c r="A332" s="12">
        <v>6</v>
      </c>
      <c r="B332" s="86"/>
      <c r="C332" s="87"/>
      <c r="D332" s="87"/>
      <c r="E332" s="87"/>
      <c r="F332" s="92"/>
      <c r="G332" s="89"/>
      <c r="H332" s="90"/>
      <c r="I332" s="133"/>
      <c r="J332" s="125"/>
      <c r="K332" s="91"/>
      <c r="L332" s="118">
        <f t="shared" si="36"/>
        <v>0</v>
      </c>
      <c r="N332" s="13"/>
      <c r="P332" s="17" t="str">
        <f t="shared" si="35"/>
        <v/>
      </c>
      <c r="R332" s="13"/>
      <c r="S332" s="13"/>
      <c r="T332" s="130"/>
    </row>
    <row r="333" spans="1:20" s="84" customFormat="1" ht="15" x14ac:dyDescent="0.2">
      <c r="A333" s="12">
        <v>6</v>
      </c>
      <c r="B333" s="86"/>
      <c r="C333" s="87"/>
      <c r="D333" s="87"/>
      <c r="E333" s="87"/>
      <c r="F333" s="92"/>
      <c r="G333" s="89"/>
      <c r="H333" s="90"/>
      <c r="I333" s="133"/>
      <c r="J333" s="125"/>
      <c r="K333" s="91"/>
      <c r="L333" s="118">
        <f t="shared" si="36"/>
        <v>0</v>
      </c>
      <c r="N333" s="13"/>
      <c r="P333" s="17" t="str">
        <f t="shared" si="35"/>
        <v/>
      </c>
      <c r="R333" s="13"/>
      <c r="S333" s="13"/>
      <c r="T333" s="130"/>
    </row>
    <row r="334" spans="1:20" s="84" customFormat="1" ht="15" x14ac:dyDescent="0.2">
      <c r="A334" s="12">
        <v>6</v>
      </c>
      <c r="B334" s="86"/>
      <c r="C334" s="87"/>
      <c r="D334" s="87"/>
      <c r="E334" s="87"/>
      <c r="F334" s="92"/>
      <c r="G334" s="89"/>
      <c r="H334" s="90"/>
      <c r="I334" s="133"/>
      <c r="J334" s="125"/>
      <c r="K334" s="91"/>
      <c r="L334" s="118">
        <f t="shared" si="36"/>
        <v>0</v>
      </c>
      <c r="N334" s="13"/>
      <c r="P334" s="17" t="str">
        <f t="shared" si="35"/>
        <v/>
      </c>
      <c r="R334" s="13"/>
      <c r="S334" s="13"/>
      <c r="T334" s="130"/>
    </row>
    <row r="335" spans="1:20" s="84" customFormat="1" ht="15" x14ac:dyDescent="0.2">
      <c r="A335" s="12">
        <v>6</v>
      </c>
      <c r="B335" s="86"/>
      <c r="C335" s="87"/>
      <c r="D335" s="87"/>
      <c r="E335" s="87"/>
      <c r="F335" s="92"/>
      <c r="G335" s="89"/>
      <c r="H335" s="90"/>
      <c r="I335" s="133"/>
      <c r="J335" s="125"/>
      <c r="K335" s="91"/>
      <c r="L335" s="118">
        <f t="shared" si="36"/>
        <v>0</v>
      </c>
      <c r="N335" s="13"/>
      <c r="P335" s="17" t="str">
        <f t="shared" si="35"/>
        <v/>
      </c>
      <c r="R335" s="13"/>
      <c r="S335" s="13"/>
      <c r="T335" s="130"/>
    </row>
    <row r="336" spans="1:20" s="84" customFormat="1" ht="15" x14ac:dyDescent="0.2">
      <c r="A336" s="12">
        <v>6</v>
      </c>
      <c r="B336" s="86"/>
      <c r="C336" s="87"/>
      <c r="D336" s="87"/>
      <c r="E336" s="87"/>
      <c r="F336" s="92"/>
      <c r="G336" s="89"/>
      <c r="H336" s="90"/>
      <c r="I336" s="133"/>
      <c r="J336" s="125"/>
      <c r="K336" s="91"/>
      <c r="L336" s="118">
        <f t="shared" si="36"/>
        <v>0</v>
      </c>
      <c r="N336" s="13"/>
      <c r="P336" s="17" t="str">
        <f t="shared" si="35"/>
        <v/>
      </c>
      <c r="R336" s="13"/>
      <c r="S336" s="13"/>
      <c r="T336" s="130"/>
    </row>
    <row r="337" spans="1:20" s="84" customFormat="1" ht="15" x14ac:dyDescent="0.2">
      <c r="A337" s="12">
        <v>6</v>
      </c>
      <c r="B337" s="86"/>
      <c r="C337" s="87"/>
      <c r="D337" s="87"/>
      <c r="E337" s="87"/>
      <c r="F337" s="92"/>
      <c r="G337" s="89"/>
      <c r="H337" s="90"/>
      <c r="I337" s="133"/>
      <c r="J337" s="125"/>
      <c r="K337" s="91"/>
      <c r="L337" s="118">
        <f t="shared" si="36"/>
        <v>0</v>
      </c>
      <c r="N337" s="13"/>
      <c r="P337" s="17" t="str">
        <f t="shared" si="35"/>
        <v/>
      </c>
      <c r="R337" s="13"/>
      <c r="S337" s="13"/>
      <c r="T337" s="130"/>
    </row>
    <row r="338" spans="1:20" s="84" customFormat="1" ht="15" x14ac:dyDescent="0.2">
      <c r="A338" s="12">
        <v>6</v>
      </c>
      <c r="B338" s="86"/>
      <c r="C338" s="87"/>
      <c r="D338" s="87"/>
      <c r="E338" s="87"/>
      <c r="F338" s="92"/>
      <c r="G338" s="89"/>
      <c r="H338" s="90"/>
      <c r="I338" s="133"/>
      <c r="J338" s="125"/>
      <c r="K338" s="91"/>
      <c r="L338" s="118">
        <f t="shared" si="36"/>
        <v>0</v>
      </c>
      <c r="N338" s="13"/>
      <c r="P338" s="17" t="str">
        <f t="shared" si="35"/>
        <v/>
      </c>
      <c r="R338" s="13"/>
      <c r="S338" s="13"/>
      <c r="T338" s="130"/>
    </row>
    <row r="339" spans="1:20" s="84" customFormat="1" ht="15" x14ac:dyDescent="0.2">
      <c r="A339" s="12">
        <v>6</v>
      </c>
      <c r="B339" s="86"/>
      <c r="C339" s="87"/>
      <c r="D339" s="87"/>
      <c r="E339" s="87"/>
      <c r="F339" s="92"/>
      <c r="G339" s="89"/>
      <c r="H339" s="90"/>
      <c r="I339" s="133"/>
      <c r="J339" s="125"/>
      <c r="K339" s="91"/>
      <c r="L339" s="118">
        <f t="shared" ref="L339:L370" si="37">IF(D339="SÍ",I339,0)</f>
        <v>0</v>
      </c>
      <c r="N339" s="13"/>
      <c r="P339" s="17" t="str">
        <f t="shared" si="35"/>
        <v/>
      </c>
      <c r="R339" s="13"/>
      <c r="S339" s="13"/>
      <c r="T339" s="130"/>
    </row>
    <row r="340" spans="1:20" s="84" customFormat="1" ht="15" x14ac:dyDescent="0.2">
      <c r="A340" s="12">
        <v>6</v>
      </c>
      <c r="B340" s="86"/>
      <c r="C340" s="87"/>
      <c r="D340" s="87"/>
      <c r="E340" s="87"/>
      <c r="F340" s="92"/>
      <c r="G340" s="89"/>
      <c r="H340" s="90"/>
      <c r="I340" s="133"/>
      <c r="J340" s="125"/>
      <c r="K340" s="91"/>
      <c r="L340" s="118">
        <f t="shared" si="37"/>
        <v>0</v>
      </c>
      <c r="N340" s="13"/>
      <c r="P340" s="17" t="str">
        <f t="shared" si="35"/>
        <v/>
      </c>
      <c r="R340" s="13"/>
      <c r="S340" s="13"/>
      <c r="T340" s="130"/>
    </row>
    <row r="341" spans="1:20" s="84" customFormat="1" ht="15" x14ac:dyDescent="0.2">
      <c r="A341" s="12">
        <v>6</v>
      </c>
      <c r="B341" s="86"/>
      <c r="C341" s="87"/>
      <c r="D341" s="87"/>
      <c r="E341" s="87"/>
      <c r="F341" s="92"/>
      <c r="G341" s="89"/>
      <c r="H341" s="90"/>
      <c r="I341" s="133"/>
      <c r="J341" s="125"/>
      <c r="K341" s="91"/>
      <c r="L341" s="118">
        <f t="shared" si="37"/>
        <v>0</v>
      </c>
      <c r="N341" s="13"/>
      <c r="P341" s="17" t="str">
        <f t="shared" si="35"/>
        <v/>
      </c>
      <c r="R341" s="13"/>
      <c r="S341" s="13"/>
      <c r="T341" s="130"/>
    </row>
    <row r="342" spans="1:20" s="84" customFormat="1" ht="15" x14ac:dyDescent="0.2">
      <c r="A342" s="12">
        <v>6</v>
      </c>
      <c r="B342" s="86"/>
      <c r="C342" s="87"/>
      <c r="D342" s="87"/>
      <c r="E342" s="87"/>
      <c r="F342" s="92"/>
      <c r="G342" s="89"/>
      <c r="H342" s="90"/>
      <c r="I342" s="133"/>
      <c r="J342" s="125"/>
      <c r="K342" s="91"/>
      <c r="L342" s="118">
        <f t="shared" si="37"/>
        <v>0</v>
      </c>
      <c r="N342" s="13"/>
      <c r="P342" s="17" t="str">
        <f t="shared" si="35"/>
        <v/>
      </c>
      <c r="R342" s="13"/>
      <c r="S342" s="13"/>
      <c r="T342" s="130"/>
    </row>
    <row r="343" spans="1:20" s="84" customFormat="1" ht="15" x14ac:dyDescent="0.2">
      <c r="A343" s="12">
        <v>6</v>
      </c>
      <c r="B343" s="86"/>
      <c r="C343" s="87"/>
      <c r="D343" s="87"/>
      <c r="E343" s="87"/>
      <c r="F343" s="92"/>
      <c r="G343" s="89"/>
      <c r="H343" s="90"/>
      <c r="I343" s="133"/>
      <c r="J343" s="125"/>
      <c r="K343" s="91"/>
      <c r="L343" s="118">
        <f t="shared" si="37"/>
        <v>0</v>
      </c>
      <c r="N343" s="13"/>
      <c r="P343" s="17" t="str">
        <f t="shared" si="35"/>
        <v/>
      </c>
      <c r="R343" s="13"/>
      <c r="S343" s="13"/>
      <c r="T343" s="130"/>
    </row>
    <row r="344" spans="1:20" s="84" customFormat="1" ht="15" x14ac:dyDescent="0.2">
      <c r="A344" s="12">
        <v>6</v>
      </c>
      <c r="B344" s="86"/>
      <c r="C344" s="87"/>
      <c r="D344" s="87"/>
      <c r="E344" s="87"/>
      <c r="F344" s="92"/>
      <c r="G344" s="89"/>
      <c r="H344" s="90"/>
      <c r="I344" s="133"/>
      <c r="J344" s="125"/>
      <c r="K344" s="91"/>
      <c r="L344" s="118">
        <f t="shared" si="37"/>
        <v>0</v>
      </c>
      <c r="N344" s="13"/>
      <c r="P344" s="17" t="str">
        <f t="shared" si="35"/>
        <v/>
      </c>
      <c r="R344" s="13"/>
      <c r="S344" s="13"/>
      <c r="T344" s="130"/>
    </row>
    <row r="345" spans="1:20" s="84" customFormat="1" ht="15" x14ac:dyDescent="0.2">
      <c r="A345" s="12">
        <v>6</v>
      </c>
      <c r="B345" s="86"/>
      <c r="C345" s="87"/>
      <c r="D345" s="87"/>
      <c r="E345" s="87"/>
      <c r="F345" s="92"/>
      <c r="G345" s="89"/>
      <c r="H345" s="90"/>
      <c r="I345" s="133"/>
      <c r="J345" s="125"/>
      <c r="K345" s="91"/>
      <c r="L345" s="118">
        <f t="shared" si="37"/>
        <v>0</v>
      </c>
      <c r="N345" s="13"/>
      <c r="P345" s="17" t="str">
        <f t="shared" si="35"/>
        <v/>
      </c>
      <c r="R345" s="13"/>
      <c r="S345" s="13"/>
      <c r="T345" s="130"/>
    </row>
    <row r="346" spans="1:20" s="84" customFormat="1" ht="15" x14ac:dyDescent="0.2">
      <c r="A346" s="12">
        <v>6</v>
      </c>
      <c r="B346" s="86"/>
      <c r="C346" s="87"/>
      <c r="D346" s="87"/>
      <c r="E346" s="87"/>
      <c r="F346" s="92"/>
      <c r="G346" s="89"/>
      <c r="H346" s="90"/>
      <c r="I346" s="133"/>
      <c r="J346" s="125"/>
      <c r="K346" s="91"/>
      <c r="L346" s="118">
        <f t="shared" si="37"/>
        <v>0</v>
      </c>
      <c r="N346" s="13"/>
      <c r="P346" s="17" t="str">
        <f t="shared" si="35"/>
        <v/>
      </c>
      <c r="R346" s="13"/>
      <c r="S346" s="13"/>
      <c r="T346" s="130"/>
    </row>
    <row r="347" spans="1:20" s="84" customFormat="1" ht="15" x14ac:dyDescent="0.2">
      <c r="A347" s="12">
        <v>6</v>
      </c>
      <c r="B347" s="86"/>
      <c r="C347" s="87"/>
      <c r="D347" s="87"/>
      <c r="E347" s="87"/>
      <c r="F347" s="92"/>
      <c r="G347" s="89"/>
      <c r="H347" s="90"/>
      <c r="I347" s="133"/>
      <c r="J347" s="125"/>
      <c r="K347" s="91"/>
      <c r="L347" s="118">
        <f t="shared" si="37"/>
        <v>0</v>
      </c>
      <c r="N347" s="13"/>
      <c r="P347" s="17" t="str">
        <f t="shared" si="35"/>
        <v/>
      </c>
      <c r="R347" s="13"/>
      <c r="S347" s="13"/>
      <c r="T347" s="130"/>
    </row>
    <row r="348" spans="1:20" s="84" customFormat="1" ht="15" x14ac:dyDescent="0.2">
      <c r="A348" s="12">
        <v>6</v>
      </c>
      <c r="B348" s="86"/>
      <c r="C348" s="87"/>
      <c r="D348" s="87"/>
      <c r="E348" s="87"/>
      <c r="F348" s="92"/>
      <c r="G348" s="89"/>
      <c r="H348" s="90"/>
      <c r="I348" s="133"/>
      <c r="J348" s="125"/>
      <c r="K348" s="91"/>
      <c r="L348" s="118">
        <f t="shared" si="37"/>
        <v>0</v>
      </c>
      <c r="N348" s="13"/>
      <c r="P348" s="17" t="str">
        <f t="shared" si="35"/>
        <v/>
      </c>
      <c r="R348" s="13"/>
      <c r="S348" s="13"/>
      <c r="T348" s="130"/>
    </row>
    <row r="349" spans="1:20" s="84" customFormat="1" ht="15" x14ac:dyDescent="0.2">
      <c r="A349" s="12">
        <v>6</v>
      </c>
      <c r="B349" s="86"/>
      <c r="C349" s="87"/>
      <c r="D349" s="87"/>
      <c r="E349" s="87"/>
      <c r="F349" s="92"/>
      <c r="G349" s="89"/>
      <c r="H349" s="90"/>
      <c r="I349" s="133"/>
      <c r="J349" s="125"/>
      <c r="K349" s="91"/>
      <c r="L349" s="118">
        <f t="shared" si="37"/>
        <v>0</v>
      </c>
      <c r="N349" s="13"/>
      <c r="P349" s="17" t="str">
        <f t="shared" si="35"/>
        <v/>
      </c>
      <c r="R349" s="13"/>
      <c r="S349" s="13"/>
      <c r="T349" s="130"/>
    </row>
    <row r="350" spans="1:20" s="84" customFormat="1" ht="15" x14ac:dyDescent="0.2">
      <c r="A350" s="12">
        <v>6</v>
      </c>
      <c r="B350" s="86"/>
      <c r="C350" s="87"/>
      <c r="D350" s="87"/>
      <c r="E350" s="87"/>
      <c r="F350" s="92"/>
      <c r="G350" s="89"/>
      <c r="H350" s="90"/>
      <c r="I350" s="133"/>
      <c r="J350" s="125"/>
      <c r="K350" s="91"/>
      <c r="L350" s="118">
        <f t="shared" si="37"/>
        <v>0</v>
      </c>
      <c r="N350" s="13"/>
      <c r="P350" s="17" t="str">
        <f t="shared" si="35"/>
        <v/>
      </c>
      <c r="R350" s="13"/>
      <c r="S350" s="13"/>
      <c r="T350" s="130"/>
    </row>
    <row r="351" spans="1:20" s="84" customFormat="1" ht="15" x14ac:dyDescent="0.2">
      <c r="A351" s="12">
        <v>6</v>
      </c>
      <c r="B351" s="86"/>
      <c r="C351" s="87"/>
      <c r="D351" s="87"/>
      <c r="E351" s="87"/>
      <c r="F351" s="92"/>
      <c r="G351" s="89"/>
      <c r="H351" s="90"/>
      <c r="I351" s="133"/>
      <c r="J351" s="125"/>
      <c r="K351" s="91"/>
      <c r="L351" s="118">
        <f t="shared" si="37"/>
        <v>0</v>
      </c>
      <c r="N351" s="13"/>
      <c r="P351" s="17" t="str">
        <f t="shared" si="35"/>
        <v/>
      </c>
      <c r="R351" s="13"/>
      <c r="S351" s="13"/>
      <c r="T351" s="130"/>
    </row>
    <row r="352" spans="1:20" s="84" customFormat="1" ht="15" x14ac:dyDescent="0.2">
      <c r="A352" s="12">
        <v>6</v>
      </c>
      <c r="B352" s="86"/>
      <c r="C352" s="87"/>
      <c r="D352" s="87"/>
      <c r="E352" s="87"/>
      <c r="F352" s="92"/>
      <c r="G352" s="89"/>
      <c r="H352" s="90"/>
      <c r="I352" s="133"/>
      <c r="J352" s="125"/>
      <c r="K352" s="91"/>
      <c r="L352" s="118">
        <f t="shared" si="37"/>
        <v>0</v>
      </c>
      <c r="N352" s="13"/>
      <c r="P352" s="17" t="str">
        <f t="shared" si="35"/>
        <v/>
      </c>
      <c r="R352" s="13"/>
      <c r="S352" s="13"/>
      <c r="T352" s="130"/>
    </row>
    <row r="353" spans="1:20" s="84" customFormat="1" ht="15" x14ac:dyDescent="0.2">
      <c r="A353" s="12">
        <v>6</v>
      </c>
      <c r="B353" s="86"/>
      <c r="C353" s="87"/>
      <c r="D353" s="87"/>
      <c r="E353" s="87"/>
      <c r="F353" s="92"/>
      <c r="G353" s="89"/>
      <c r="H353" s="90"/>
      <c r="I353" s="133"/>
      <c r="J353" s="125"/>
      <c r="K353" s="91"/>
      <c r="L353" s="118">
        <f t="shared" si="37"/>
        <v>0</v>
      </c>
      <c r="N353" s="13"/>
      <c r="P353" s="17" t="str">
        <f t="shared" si="35"/>
        <v/>
      </c>
      <c r="R353" s="13"/>
      <c r="S353" s="13"/>
      <c r="T353" s="130"/>
    </row>
    <row r="354" spans="1:20" s="84" customFormat="1" ht="15" x14ac:dyDescent="0.2">
      <c r="A354" s="12">
        <v>6</v>
      </c>
      <c r="B354" s="86"/>
      <c r="C354" s="87"/>
      <c r="D354" s="87"/>
      <c r="E354" s="87"/>
      <c r="F354" s="92"/>
      <c r="G354" s="89"/>
      <c r="H354" s="90"/>
      <c r="I354" s="133"/>
      <c r="J354" s="125"/>
      <c r="K354" s="91"/>
      <c r="L354" s="118">
        <f t="shared" si="37"/>
        <v>0</v>
      </c>
      <c r="N354" s="13"/>
      <c r="P354" s="17" t="str">
        <f t="shared" si="35"/>
        <v/>
      </c>
      <c r="R354" s="13"/>
      <c r="S354" s="13"/>
      <c r="T354" s="130"/>
    </row>
    <row r="355" spans="1:20" s="84" customFormat="1" ht="15" x14ac:dyDescent="0.2">
      <c r="A355" s="12">
        <v>6</v>
      </c>
      <c r="B355" s="86"/>
      <c r="C355" s="87"/>
      <c r="D355" s="87"/>
      <c r="E355" s="87"/>
      <c r="F355" s="92"/>
      <c r="G355" s="89"/>
      <c r="H355" s="90"/>
      <c r="I355" s="133"/>
      <c r="J355" s="125"/>
      <c r="K355" s="91"/>
      <c r="L355" s="118">
        <f t="shared" si="37"/>
        <v>0</v>
      </c>
      <c r="N355" s="13"/>
      <c r="P355" s="17" t="str">
        <f t="shared" si="35"/>
        <v/>
      </c>
      <c r="R355" s="13"/>
      <c r="S355" s="13"/>
      <c r="T355" s="130"/>
    </row>
    <row r="356" spans="1:20" s="84" customFormat="1" ht="15" x14ac:dyDescent="0.2">
      <c r="A356" s="12">
        <v>6</v>
      </c>
      <c r="B356" s="86"/>
      <c r="C356" s="87"/>
      <c r="D356" s="87"/>
      <c r="E356" s="87"/>
      <c r="F356" s="92"/>
      <c r="G356" s="89"/>
      <c r="H356" s="90"/>
      <c r="I356" s="133"/>
      <c r="J356" s="125"/>
      <c r="K356" s="91"/>
      <c r="L356" s="118">
        <f t="shared" si="37"/>
        <v>0</v>
      </c>
      <c r="N356" s="13"/>
      <c r="P356" s="17" t="str">
        <f t="shared" si="35"/>
        <v/>
      </c>
      <c r="R356" s="13"/>
      <c r="S356" s="13"/>
      <c r="T356" s="130"/>
    </row>
    <row r="357" spans="1:20" s="84" customFormat="1" ht="15" x14ac:dyDescent="0.2">
      <c r="A357" s="12">
        <v>6</v>
      </c>
      <c r="B357" s="86"/>
      <c r="C357" s="87"/>
      <c r="D357" s="87"/>
      <c r="E357" s="87"/>
      <c r="F357" s="92"/>
      <c r="G357" s="89"/>
      <c r="H357" s="90"/>
      <c r="I357" s="133"/>
      <c r="J357" s="125"/>
      <c r="K357" s="91"/>
      <c r="L357" s="118">
        <f t="shared" si="37"/>
        <v>0</v>
      </c>
      <c r="N357" s="13"/>
      <c r="P357" s="17" t="str">
        <f t="shared" si="35"/>
        <v/>
      </c>
      <c r="R357" s="13"/>
      <c r="S357" s="13"/>
      <c r="T357" s="130"/>
    </row>
    <row r="358" spans="1:20" s="84" customFormat="1" ht="15" x14ac:dyDescent="0.2">
      <c r="A358" s="12">
        <v>6</v>
      </c>
      <c r="B358" s="86"/>
      <c r="C358" s="87"/>
      <c r="D358" s="87"/>
      <c r="E358" s="87"/>
      <c r="F358" s="92"/>
      <c r="G358" s="89"/>
      <c r="H358" s="90"/>
      <c r="I358" s="133"/>
      <c r="J358" s="125"/>
      <c r="K358" s="91"/>
      <c r="L358" s="118">
        <f t="shared" si="37"/>
        <v>0</v>
      </c>
      <c r="N358" s="13"/>
      <c r="P358" s="17" t="str">
        <f t="shared" si="35"/>
        <v/>
      </c>
      <c r="R358" s="13"/>
      <c r="S358" s="13"/>
      <c r="T358" s="130"/>
    </row>
    <row r="359" spans="1:20" s="84" customFormat="1" ht="15" x14ac:dyDescent="0.2">
      <c r="A359" s="12">
        <v>6</v>
      </c>
      <c r="B359" s="86"/>
      <c r="C359" s="87"/>
      <c r="D359" s="87"/>
      <c r="E359" s="87"/>
      <c r="F359" s="92"/>
      <c r="G359" s="89"/>
      <c r="H359" s="90"/>
      <c r="I359" s="133"/>
      <c r="J359" s="125"/>
      <c r="K359" s="91"/>
      <c r="L359" s="118">
        <f t="shared" si="37"/>
        <v>0</v>
      </c>
      <c r="N359" s="13"/>
      <c r="P359" s="17" t="str">
        <f t="shared" si="35"/>
        <v/>
      </c>
      <c r="R359" s="13"/>
      <c r="S359" s="13"/>
      <c r="T359" s="130"/>
    </row>
    <row r="360" spans="1:20" s="84" customFormat="1" ht="15" x14ac:dyDescent="0.2">
      <c r="A360" s="12">
        <v>6</v>
      </c>
      <c r="B360" s="86"/>
      <c r="C360" s="87"/>
      <c r="D360" s="87"/>
      <c r="E360" s="87"/>
      <c r="F360" s="92"/>
      <c r="G360" s="89"/>
      <c r="H360" s="90"/>
      <c r="I360" s="133"/>
      <c r="J360" s="125"/>
      <c r="K360" s="91"/>
      <c r="L360" s="118">
        <f t="shared" si="37"/>
        <v>0</v>
      </c>
      <c r="N360" s="13"/>
      <c r="P360" s="17" t="str">
        <f t="shared" si="35"/>
        <v/>
      </c>
      <c r="R360" s="13"/>
      <c r="S360" s="13"/>
      <c r="T360" s="130"/>
    </row>
    <row r="361" spans="1:20" s="84" customFormat="1" ht="15" x14ac:dyDescent="0.2">
      <c r="A361" s="12">
        <v>6</v>
      </c>
      <c r="B361" s="86"/>
      <c r="C361" s="87"/>
      <c r="D361" s="87"/>
      <c r="E361" s="87"/>
      <c r="F361" s="92"/>
      <c r="G361" s="89"/>
      <c r="H361" s="90"/>
      <c r="I361" s="133"/>
      <c r="J361" s="125"/>
      <c r="K361" s="91"/>
      <c r="L361" s="118">
        <f t="shared" si="37"/>
        <v>0</v>
      </c>
      <c r="N361" s="13"/>
      <c r="P361" s="17" t="str">
        <f t="shared" si="35"/>
        <v/>
      </c>
      <c r="R361" s="13"/>
      <c r="S361" s="13"/>
      <c r="T361" s="130"/>
    </row>
    <row r="362" spans="1:20" s="84" customFormat="1" ht="15" x14ac:dyDescent="0.2">
      <c r="A362" s="12">
        <v>6</v>
      </c>
      <c r="B362" s="86"/>
      <c r="C362" s="87"/>
      <c r="D362" s="87"/>
      <c r="E362" s="87"/>
      <c r="F362" s="92"/>
      <c r="G362" s="89"/>
      <c r="H362" s="90"/>
      <c r="I362" s="133"/>
      <c r="J362" s="125"/>
      <c r="K362" s="91"/>
      <c r="L362" s="118">
        <f t="shared" si="37"/>
        <v>0</v>
      </c>
      <c r="N362" s="13"/>
      <c r="P362" s="17" t="str">
        <f t="shared" si="35"/>
        <v/>
      </c>
      <c r="R362" s="13"/>
      <c r="S362" s="13"/>
      <c r="T362" s="130"/>
    </row>
    <row r="363" spans="1:20" s="84" customFormat="1" ht="15" x14ac:dyDescent="0.2">
      <c r="A363" s="12">
        <v>6</v>
      </c>
      <c r="B363" s="86"/>
      <c r="C363" s="87"/>
      <c r="D363" s="87"/>
      <c r="E363" s="87"/>
      <c r="F363" s="92"/>
      <c r="G363" s="89"/>
      <c r="H363" s="90"/>
      <c r="I363" s="133"/>
      <c r="J363" s="125"/>
      <c r="K363" s="91"/>
      <c r="L363" s="118">
        <f t="shared" si="37"/>
        <v>0</v>
      </c>
      <c r="N363" s="13"/>
      <c r="P363" s="17" t="str">
        <f t="shared" si="35"/>
        <v/>
      </c>
      <c r="R363" s="13"/>
      <c r="S363" s="13"/>
      <c r="T363" s="130"/>
    </row>
    <row r="364" spans="1:20" s="84" customFormat="1" ht="15" x14ac:dyDescent="0.2">
      <c r="A364" s="12">
        <v>6</v>
      </c>
      <c r="B364" s="86"/>
      <c r="C364" s="87"/>
      <c r="D364" s="87"/>
      <c r="E364" s="87"/>
      <c r="F364" s="92"/>
      <c r="G364" s="89"/>
      <c r="H364" s="90"/>
      <c r="I364" s="133"/>
      <c r="J364" s="125"/>
      <c r="K364" s="91"/>
      <c r="L364" s="118">
        <f t="shared" si="37"/>
        <v>0</v>
      </c>
      <c r="N364" s="13"/>
      <c r="P364" s="17" t="str">
        <f t="shared" si="35"/>
        <v/>
      </c>
      <c r="R364" s="13"/>
      <c r="S364" s="13"/>
      <c r="T364" s="130"/>
    </row>
    <row r="365" spans="1:20" s="84" customFormat="1" ht="15" x14ac:dyDescent="0.2">
      <c r="A365" s="12">
        <v>6</v>
      </c>
      <c r="B365" s="86"/>
      <c r="C365" s="87"/>
      <c r="D365" s="87"/>
      <c r="E365" s="87"/>
      <c r="F365" s="92"/>
      <c r="G365" s="89"/>
      <c r="H365" s="90"/>
      <c r="I365" s="133"/>
      <c r="J365" s="125"/>
      <c r="K365" s="91"/>
      <c r="L365" s="118">
        <f t="shared" si="37"/>
        <v>0</v>
      </c>
      <c r="N365" s="13"/>
      <c r="P365" s="17" t="str">
        <f t="shared" si="35"/>
        <v/>
      </c>
      <c r="R365" s="13"/>
      <c r="S365" s="13"/>
      <c r="T365" s="130"/>
    </row>
    <row r="366" spans="1:20" s="84" customFormat="1" ht="15" x14ac:dyDescent="0.2">
      <c r="A366" s="12">
        <v>6</v>
      </c>
      <c r="B366" s="86"/>
      <c r="C366" s="87"/>
      <c r="D366" s="87"/>
      <c r="E366" s="87"/>
      <c r="F366" s="92"/>
      <c r="G366" s="89"/>
      <c r="H366" s="90"/>
      <c r="I366" s="133"/>
      <c r="J366" s="125"/>
      <c r="K366" s="91"/>
      <c r="L366" s="118">
        <f t="shared" si="37"/>
        <v>0</v>
      </c>
      <c r="N366" s="13"/>
      <c r="P366" s="17" t="str">
        <f t="shared" si="35"/>
        <v/>
      </c>
      <c r="R366" s="13"/>
      <c r="S366" s="13"/>
      <c r="T366" s="130"/>
    </row>
    <row r="367" spans="1:20" s="84" customFormat="1" ht="15" x14ac:dyDescent="0.2">
      <c r="A367" s="12">
        <v>6</v>
      </c>
      <c r="B367" s="86"/>
      <c r="C367" s="87"/>
      <c r="D367" s="87"/>
      <c r="E367" s="87"/>
      <c r="F367" s="92"/>
      <c r="G367" s="89"/>
      <c r="H367" s="90"/>
      <c r="I367" s="133"/>
      <c r="J367" s="125"/>
      <c r="K367" s="91"/>
      <c r="L367" s="118">
        <f t="shared" si="37"/>
        <v>0</v>
      </c>
      <c r="N367" s="13"/>
      <c r="P367" s="17" t="str">
        <f t="shared" si="35"/>
        <v/>
      </c>
      <c r="R367" s="13"/>
      <c r="S367" s="13"/>
      <c r="T367" s="130"/>
    </row>
    <row r="368" spans="1:20" s="84" customFormat="1" ht="15" x14ac:dyDescent="0.2">
      <c r="A368" s="12">
        <v>6</v>
      </c>
      <c r="B368" s="86"/>
      <c r="C368" s="87"/>
      <c r="D368" s="87"/>
      <c r="E368" s="87"/>
      <c r="F368" s="92"/>
      <c r="G368" s="89"/>
      <c r="H368" s="90"/>
      <c r="I368" s="133"/>
      <c r="J368" s="125"/>
      <c r="K368" s="91"/>
      <c r="L368" s="118">
        <f t="shared" si="37"/>
        <v>0</v>
      </c>
      <c r="N368" s="13"/>
      <c r="P368" s="17" t="str">
        <f t="shared" si="35"/>
        <v/>
      </c>
      <c r="R368" s="13"/>
      <c r="S368" s="13"/>
      <c r="T368" s="130"/>
    </row>
    <row r="369" spans="1:20" s="84" customFormat="1" ht="15" x14ac:dyDescent="0.2">
      <c r="A369" s="12">
        <v>6</v>
      </c>
      <c r="B369" s="86"/>
      <c r="C369" s="87"/>
      <c r="D369" s="87"/>
      <c r="E369" s="87"/>
      <c r="F369" s="92"/>
      <c r="G369" s="89"/>
      <c r="H369" s="90"/>
      <c r="I369" s="133"/>
      <c r="J369" s="125"/>
      <c r="K369" s="91"/>
      <c r="L369" s="118">
        <f t="shared" si="37"/>
        <v>0</v>
      </c>
      <c r="N369" s="13"/>
      <c r="P369" s="17" t="str">
        <f t="shared" si="35"/>
        <v/>
      </c>
      <c r="R369" s="13"/>
      <c r="S369" s="13"/>
      <c r="T369" s="130"/>
    </row>
    <row r="370" spans="1:20" s="84" customFormat="1" ht="15" x14ac:dyDescent="0.2">
      <c r="A370" s="12">
        <v>6</v>
      </c>
      <c r="B370" s="86"/>
      <c r="C370" s="87"/>
      <c r="D370" s="87"/>
      <c r="E370" s="87"/>
      <c r="F370" s="92"/>
      <c r="G370" s="89"/>
      <c r="H370" s="90"/>
      <c r="I370" s="133"/>
      <c r="J370" s="125"/>
      <c r="K370" s="91"/>
      <c r="L370" s="118">
        <f t="shared" si="37"/>
        <v>0</v>
      </c>
      <c r="N370" s="13"/>
      <c r="P370" s="17" t="str">
        <f t="shared" si="35"/>
        <v/>
      </c>
      <c r="R370" s="13"/>
      <c r="S370" s="13"/>
      <c r="T370" s="130"/>
    </row>
    <row r="371" spans="1:20" s="84" customFormat="1" ht="15" x14ac:dyDescent="0.2">
      <c r="A371" s="12">
        <v>6</v>
      </c>
      <c r="B371" s="86"/>
      <c r="C371" s="87"/>
      <c r="D371" s="87"/>
      <c r="E371" s="87"/>
      <c r="F371" s="92"/>
      <c r="G371" s="89"/>
      <c r="H371" s="90"/>
      <c r="I371" s="133"/>
      <c r="J371" s="125"/>
      <c r="K371" s="91"/>
      <c r="L371" s="118">
        <f t="shared" ref="L371:L383" si="38">IF(D371="SÍ",I371,0)</f>
        <v>0</v>
      </c>
      <c r="N371" s="13"/>
      <c r="P371" s="17" t="str">
        <f t="shared" ref="P371:P384" si="39">IF(N371="x",I371,"")</f>
        <v/>
      </c>
      <c r="R371" s="13"/>
      <c r="S371" s="13"/>
      <c r="T371" s="130"/>
    </row>
    <row r="372" spans="1:20" s="84" customFormat="1" ht="15" x14ac:dyDescent="0.2">
      <c r="A372" s="12">
        <v>6</v>
      </c>
      <c r="B372" s="86"/>
      <c r="C372" s="87"/>
      <c r="D372" s="87"/>
      <c r="E372" s="87"/>
      <c r="F372" s="92"/>
      <c r="G372" s="89"/>
      <c r="H372" s="90"/>
      <c r="I372" s="133"/>
      <c r="J372" s="125"/>
      <c r="K372" s="91"/>
      <c r="L372" s="118">
        <f t="shared" si="38"/>
        <v>0</v>
      </c>
      <c r="N372" s="13"/>
      <c r="P372" s="17" t="str">
        <f t="shared" si="39"/>
        <v/>
      </c>
      <c r="R372" s="13"/>
      <c r="S372" s="13"/>
      <c r="T372" s="130"/>
    </row>
    <row r="373" spans="1:20" s="84" customFormat="1" ht="15" x14ac:dyDescent="0.2">
      <c r="A373" s="12">
        <v>6</v>
      </c>
      <c r="B373" s="86"/>
      <c r="C373" s="87"/>
      <c r="D373" s="87"/>
      <c r="E373" s="87"/>
      <c r="F373" s="92"/>
      <c r="G373" s="89"/>
      <c r="H373" s="90"/>
      <c r="I373" s="133"/>
      <c r="J373" s="125"/>
      <c r="K373" s="91"/>
      <c r="L373" s="118">
        <f t="shared" si="38"/>
        <v>0</v>
      </c>
      <c r="N373" s="13"/>
      <c r="P373" s="17" t="str">
        <f t="shared" si="39"/>
        <v/>
      </c>
      <c r="R373" s="13"/>
      <c r="S373" s="13"/>
      <c r="T373" s="130"/>
    </row>
    <row r="374" spans="1:20" s="84" customFormat="1" ht="15" x14ac:dyDescent="0.2">
      <c r="A374" s="12">
        <v>6</v>
      </c>
      <c r="B374" s="86"/>
      <c r="C374" s="87"/>
      <c r="D374" s="87"/>
      <c r="E374" s="87"/>
      <c r="F374" s="92"/>
      <c r="G374" s="89"/>
      <c r="H374" s="90"/>
      <c r="I374" s="133"/>
      <c r="J374" s="125"/>
      <c r="K374" s="91"/>
      <c r="L374" s="118">
        <f t="shared" si="38"/>
        <v>0</v>
      </c>
      <c r="N374" s="13"/>
      <c r="P374" s="17" t="str">
        <f t="shared" si="39"/>
        <v/>
      </c>
      <c r="R374" s="13"/>
      <c r="S374" s="13"/>
      <c r="T374" s="130"/>
    </row>
    <row r="375" spans="1:20" s="84" customFormat="1" ht="15" x14ac:dyDescent="0.2">
      <c r="A375" s="12">
        <v>6</v>
      </c>
      <c r="B375" s="86"/>
      <c r="C375" s="87"/>
      <c r="D375" s="87"/>
      <c r="E375" s="87"/>
      <c r="F375" s="92"/>
      <c r="G375" s="89"/>
      <c r="H375" s="90"/>
      <c r="I375" s="133"/>
      <c r="J375" s="125"/>
      <c r="K375" s="91"/>
      <c r="L375" s="118">
        <f t="shared" si="38"/>
        <v>0</v>
      </c>
      <c r="N375" s="13"/>
      <c r="P375" s="17" t="str">
        <f t="shared" si="39"/>
        <v/>
      </c>
      <c r="R375" s="13"/>
      <c r="S375" s="13"/>
      <c r="T375" s="130"/>
    </row>
    <row r="376" spans="1:20" s="84" customFormat="1" ht="15" x14ac:dyDescent="0.2">
      <c r="A376" s="12">
        <v>6</v>
      </c>
      <c r="B376" s="86"/>
      <c r="C376" s="87"/>
      <c r="D376" s="87"/>
      <c r="E376" s="87"/>
      <c r="F376" s="92"/>
      <c r="G376" s="89"/>
      <c r="H376" s="90"/>
      <c r="I376" s="133"/>
      <c r="J376" s="125"/>
      <c r="K376" s="91"/>
      <c r="L376" s="118">
        <f t="shared" si="38"/>
        <v>0</v>
      </c>
      <c r="N376" s="13"/>
      <c r="P376" s="17" t="str">
        <f t="shared" si="39"/>
        <v/>
      </c>
      <c r="R376" s="13"/>
      <c r="S376" s="13"/>
      <c r="T376" s="130"/>
    </row>
    <row r="377" spans="1:20" s="84" customFormat="1" ht="15" x14ac:dyDescent="0.2">
      <c r="A377" s="12">
        <v>6</v>
      </c>
      <c r="B377" s="86"/>
      <c r="C377" s="87"/>
      <c r="D377" s="87"/>
      <c r="E377" s="87"/>
      <c r="F377" s="92"/>
      <c r="G377" s="89"/>
      <c r="H377" s="90"/>
      <c r="I377" s="133"/>
      <c r="J377" s="125"/>
      <c r="K377" s="91"/>
      <c r="L377" s="118">
        <f t="shared" si="38"/>
        <v>0</v>
      </c>
      <c r="N377" s="13"/>
      <c r="P377" s="17" t="str">
        <f t="shared" si="39"/>
        <v/>
      </c>
      <c r="R377" s="13"/>
      <c r="S377" s="13"/>
      <c r="T377" s="130"/>
    </row>
    <row r="378" spans="1:20" s="84" customFormat="1" ht="15" x14ac:dyDescent="0.2">
      <c r="A378" s="12">
        <v>6</v>
      </c>
      <c r="B378" s="86"/>
      <c r="C378" s="87"/>
      <c r="D378" s="87"/>
      <c r="E378" s="87"/>
      <c r="F378" s="92"/>
      <c r="G378" s="89"/>
      <c r="H378" s="90"/>
      <c r="I378" s="133"/>
      <c r="J378" s="125"/>
      <c r="K378" s="91"/>
      <c r="L378" s="118">
        <f t="shared" si="38"/>
        <v>0</v>
      </c>
      <c r="N378" s="13"/>
      <c r="P378" s="17" t="str">
        <f t="shared" si="39"/>
        <v/>
      </c>
      <c r="R378" s="13"/>
      <c r="S378" s="13"/>
      <c r="T378" s="130"/>
    </row>
    <row r="379" spans="1:20" s="84" customFormat="1" ht="15" x14ac:dyDescent="0.2">
      <c r="A379" s="12">
        <v>6</v>
      </c>
      <c r="B379" s="86"/>
      <c r="C379" s="87"/>
      <c r="D379" s="87"/>
      <c r="E379" s="87"/>
      <c r="F379" s="92"/>
      <c r="G379" s="89"/>
      <c r="H379" s="90"/>
      <c r="I379" s="133"/>
      <c r="J379" s="125"/>
      <c r="K379" s="91"/>
      <c r="L379" s="118">
        <f t="shared" si="38"/>
        <v>0</v>
      </c>
      <c r="N379" s="13"/>
      <c r="P379" s="17" t="str">
        <f t="shared" si="39"/>
        <v/>
      </c>
      <c r="R379" s="13"/>
      <c r="S379" s="13"/>
      <c r="T379" s="130"/>
    </row>
    <row r="380" spans="1:20" s="84" customFormat="1" ht="15" x14ac:dyDescent="0.2">
      <c r="A380" s="12">
        <v>6</v>
      </c>
      <c r="B380" s="86"/>
      <c r="C380" s="87"/>
      <c r="D380" s="87"/>
      <c r="E380" s="87"/>
      <c r="F380" s="92"/>
      <c r="G380" s="89"/>
      <c r="H380" s="90"/>
      <c r="I380" s="133"/>
      <c r="J380" s="125"/>
      <c r="K380" s="91"/>
      <c r="L380" s="118">
        <f t="shared" si="38"/>
        <v>0</v>
      </c>
      <c r="N380" s="13"/>
      <c r="P380" s="17" t="str">
        <f t="shared" si="39"/>
        <v/>
      </c>
      <c r="R380" s="13"/>
      <c r="S380" s="13"/>
      <c r="T380" s="130"/>
    </row>
    <row r="381" spans="1:20" s="84" customFormat="1" ht="15" x14ac:dyDescent="0.2">
      <c r="A381" s="12">
        <v>6</v>
      </c>
      <c r="B381" s="86"/>
      <c r="C381" s="87"/>
      <c r="D381" s="87"/>
      <c r="E381" s="87"/>
      <c r="F381" s="92"/>
      <c r="G381" s="89"/>
      <c r="H381" s="90"/>
      <c r="I381" s="133"/>
      <c r="J381" s="125"/>
      <c r="K381" s="91"/>
      <c r="L381" s="118">
        <f t="shared" si="38"/>
        <v>0</v>
      </c>
      <c r="N381" s="13"/>
      <c r="P381" s="17" t="str">
        <f t="shared" si="39"/>
        <v/>
      </c>
      <c r="R381" s="13"/>
      <c r="S381" s="13"/>
      <c r="T381" s="130"/>
    </row>
    <row r="382" spans="1:20" s="84" customFormat="1" ht="15" x14ac:dyDescent="0.2">
      <c r="A382" s="12">
        <v>6</v>
      </c>
      <c r="B382" s="86"/>
      <c r="C382" s="87"/>
      <c r="D382" s="87"/>
      <c r="E382" s="87"/>
      <c r="F382" s="92"/>
      <c r="G382" s="89"/>
      <c r="H382" s="90"/>
      <c r="I382" s="133"/>
      <c r="J382" s="125"/>
      <c r="K382" s="91"/>
      <c r="L382" s="118">
        <f t="shared" si="38"/>
        <v>0</v>
      </c>
      <c r="N382" s="13"/>
      <c r="P382" s="17" t="str">
        <f t="shared" si="39"/>
        <v/>
      </c>
      <c r="R382" s="13"/>
      <c r="S382" s="13"/>
      <c r="T382" s="130"/>
    </row>
    <row r="383" spans="1:20" s="84" customFormat="1" ht="15" x14ac:dyDescent="0.2">
      <c r="A383" s="12">
        <v>6</v>
      </c>
      <c r="B383" s="86"/>
      <c r="C383" s="87"/>
      <c r="D383" s="87"/>
      <c r="E383" s="87"/>
      <c r="F383" s="92"/>
      <c r="G383" s="89"/>
      <c r="H383" s="90"/>
      <c r="I383" s="133"/>
      <c r="J383" s="125"/>
      <c r="K383" s="91"/>
      <c r="L383" s="118">
        <f t="shared" si="38"/>
        <v>0</v>
      </c>
      <c r="N383" s="13"/>
      <c r="P383" s="17" t="str">
        <f t="shared" si="39"/>
        <v/>
      </c>
      <c r="R383" s="13"/>
      <c r="S383" s="13"/>
      <c r="T383" s="130"/>
    </row>
    <row r="384" spans="1:20" s="84" customFormat="1" ht="15.75" thickBot="1" x14ac:dyDescent="0.25">
      <c r="A384" s="12"/>
      <c r="B384" s="98"/>
      <c r="C384" s="103"/>
      <c r="D384" s="99"/>
      <c r="E384" s="99"/>
      <c r="F384" s="99"/>
      <c r="G384" s="131"/>
      <c r="H384" s="93"/>
      <c r="I384" s="50"/>
      <c r="J384" s="128"/>
      <c r="K384" s="100"/>
      <c r="L384" s="120"/>
      <c r="N384" s="14"/>
      <c r="O384" s="93"/>
      <c r="P384" s="18" t="str">
        <f t="shared" si="39"/>
        <v/>
      </c>
      <c r="R384" s="13"/>
      <c r="S384" s="13"/>
      <c r="T384" s="130"/>
    </row>
    <row r="385" spans="1:20" s="84" customFormat="1" ht="15.75" thickBot="1" x14ac:dyDescent="0.25">
      <c r="A385" s="12"/>
      <c r="B385" s="94"/>
      <c r="C385" s="105"/>
      <c r="D385" s="56"/>
      <c r="E385" s="56"/>
      <c r="F385" s="56"/>
      <c r="G385" s="95"/>
      <c r="H385" s="96" t="s">
        <v>18</v>
      </c>
      <c r="I385" s="97">
        <f>SUM(I307:I384)</f>
        <v>0</v>
      </c>
      <c r="J385" s="126"/>
      <c r="K385" s="51"/>
      <c r="L385" s="97">
        <f>SUM(L307:L384)</f>
        <v>0</v>
      </c>
      <c r="N385" s="49"/>
      <c r="P385" s="97">
        <f>SUM(P307:P384)</f>
        <v>0</v>
      </c>
      <c r="Q385" s="19" t="e">
        <f>P385/$P$3</f>
        <v>#DIV/0!</v>
      </c>
      <c r="R385" s="49"/>
      <c r="S385" s="49"/>
      <c r="T385" s="85"/>
    </row>
    <row r="386" spans="1:20" s="84" customFormat="1" ht="9" customHeight="1" x14ac:dyDescent="0.2">
      <c r="A386" s="12"/>
      <c r="B386" s="94"/>
      <c r="C386" s="105"/>
      <c r="D386" s="56"/>
      <c r="E386" s="56"/>
      <c r="F386" s="56"/>
      <c r="G386" s="95"/>
      <c r="H386" s="57"/>
      <c r="I386" s="123"/>
      <c r="J386" s="126"/>
      <c r="K386" s="51"/>
      <c r="L386" s="50"/>
      <c r="N386" s="49"/>
      <c r="P386" s="50"/>
      <c r="R386" s="49"/>
      <c r="S386" s="49"/>
      <c r="T386" s="85"/>
    </row>
    <row r="387" spans="1:20" s="84" customFormat="1" ht="12.75" customHeight="1" x14ac:dyDescent="0.2">
      <c r="A387" s="12"/>
      <c r="B387" s="29" t="s">
        <v>9</v>
      </c>
      <c r="C387" s="79"/>
      <c r="D387" s="79"/>
      <c r="E387" s="79"/>
      <c r="F387" s="107"/>
      <c r="G387" s="108"/>
      <c r="H387" s="82"/>
      <c r="I387" s="117"/>
      <c r="J387" s="127"/>
      <c r="K387" s="83"/>
      <c r="L387" s="117"/>
      <c r="N387" s="49"/>
      <c r="P387" s="50"/>
      <c r="R387" s="49"/>
      <c r="S387" s="49"/>
      <c r="T387" s="85"/>
    </row>
    <row r="388" spans="1:20" s="84" customFormat="1" ht="15" x14ac:dyDescent="0.2">
      <c r="A388" s="12">
        <v>7</v>
      </c>
      <c r="B388" s="86"/>
      <c r="C388" s="87"/>
      <c r="D388" s="87"/>
      <c r="E388" s="87"/>
      <c r="F388" s="92"/>
      <c r="G388" s="89"/>
      <c r="H388" s="90"/>
      <c r="I388" s="133"/>
      <c r="J388" s="125"/>
      <c r="K388" s="91"/>
      <c r="L388" s="118">
        <f t="shared" ref="L388:L481" si="40">IF(D388="SÍ",I388,0)</f>
        <v>0</v>
      </c>
      <c r="N388" s="13"/>
      <c r="P388" s="17" t="str">
        <f t="shared" ref="P388:P482" si="41">IF(N388="x",I388,"")</f>
        <v/>
      </c>
      <c r="R388" s="13"/>
      <c r="S388" s="13"/>
      <c r="T388" s="130"/>
    </row>
    <row r="389" spans="1:20" s="84" customFormat="1" ht="15" x14ac:dyDescent="0.2">
      <c r="A389" s="12">
        <v>7</v>
      </c>
      <c r="B389" s="86"/>
      <c r="C389" s="87"/>
      <c r="D389" s="87"/>
      <c r="E389" s="87"/>
      <c r="F389" s="92"/>
      <c r="G389" s="89"/>
      <c r="H389" s="90"/>
      <c r="I389" s="133"/>
      <c r="J389" s="125"/>
      <c r="K389" s="91"/>
      <c r="L389" s="118">
        <f t="shared" si="40"/>
        <v>0</v>
      </c>
      <c r="N389" s="13"/>
      <c r="P389" s="17" t="str">
        <f t="shared" si="41"/>
        <v/>
      </c>
      <c r="R389" s="13"/>
      <c r="S389" s="13"/>
      <c r="T389" s="130"/>
    </row>
    <row r="390" spans="1:20" s="84" customFormat="1" ht="15" x14ac:dyDescent="0.2">
      <c r="A390" s="12">
        <v>7</v>
      </c>
      <c r="B390" s="86"/>
      <c r="C390" s="87"/>
      <c r="D390" s="87"/>
      <c r="E390" s="87"/>
      <c r="F390" s="92"/>
      <c r="G390" s="89"/>
      <c r="H390" s="90"/>
      <c r="I390" s="133"/>
      <c r="J390" s="125"/>
      <c r="K390" s="91"/>
      <c r="L390" s="118">
        <f t="shared" si="40"/>
        <v>0</v>
      </c>
      <c r="N390" s="13"/>
      <c r="P390" s="17" t="str">
        <f t="shared" si="41"/>
        <v/>
      </c>
      <c r="R390" s="13"/>
      <c r="S390" s="13"/>
      <c r="T390" s="130"/>
    </row>
    <row r="391" spans="1:20" s="84" customFormat="1" ht="15" x14ac:dyDescent="0.2">
      <c r="A391" s="12">
        <v>7</v>
      </c>
      <c r="B391" s="86"/>
      <c r="C391" s="87"/>
      <c r="D391" s="87"/>
      <c r="E391" s="87"/>
      <c r="F391" s="92"/>
      <c r="G391" s="89"/>
      <c r="H391" s="90"/>
      <c r="I391" s="133"/>
      <c r="J391" s="125"/>
      <c r="K391" s="91"/>
      <c r="L391" s="118">
        <f t="shared" ref="L391:L410" si="42">IF(D391="SÍ",I391,0)</f>
        <v>0</v>
      </c>
      <c r="N391" s="13"/>
      <c r="P391" s="17" t="str">
        <f t="shared" ref="P391:P410" si="43">IF(N391="x",I391,"")</f>
        <v/>
      </c>
      <c r="R391" s="13"/>
      <c r="S391" s="13"/>
      <c r="T391" s="130"/>
    </row>
    <row r="392" spans="1:20" s="84" customFormat="1" ht="15" x14ac:dyDescent="0.2">
      <c r="A392" s="12">
        <v>7</v>
      </c>
      <c r="B392" s="86"/>
      <c r="C392" s="87"/>
      <c r="D392" s="87"/>
      <c r="E392" s="87"/>
      <c r="F392" s="92"/>
      <c r="G392" s="89"/>
      <c r="H392" s="90"/>
      <c r="I392" s="133"/>
      <c r="J392" s="125"/>
      <c r="K392" s="91"/>
      <c r="L392" s="118">
        <f t="shared" si="42"/>
        <v>0</v>
      </c>
      <c r="N392" s="13"/>
      <c r="P392" s="17" t="str">
        <f t="shared" si="43"/>
        <v/>
      </c>
      <c r="R392" s="13"/>
      <c r="S392" s="13"/>
      <c r="T392" s="130"/>
    </row>
    <row r="393" spans="1:20" s="84" customFormat="1" ht="15" x14ac:dyDescent="0.2">
      <c r="A393" s="12">
        <v>7</v>
      </c>
      <c r="B393" s="86"/>
      <c r="C393" s="87"/>
      <c r="D393" s="87"/>
      <c r="E393" s="87"/>
      <c r="F393" s="92"/>
      <c r="G393" s="89"/>
      <c r="H393" s="90"/>
      <c r="I393" s="133"/>
      <c r="J393" s="125"/>
      <c r="K393" s="91"/>
      <c r="L393" s="118">
        <f t="shared" si="42"/>
        <v>0</v>
      </c>
      <c r="N393" s="13"/>
      <c r="P393" s="17" t="str">
        <f t="shared" si="43"/>
        <v/>
      </c>
      <c r="R393" s="13"/>
      <c r="S393" s="13"/>
      <c r="T393" s="130"/>
    </row>
    <row r="394" spans="1:20" s="84" customFormat="1" ht="15" x14ac:dyDescent="0.2">
      <c r="A394" s="12">
        <v>7</v>
      </c>
      <c r="B394" s="86"/>
      <c r="C394" s="87"/>
      <c r="D394" s="87"/>
      <c r="E394" s="87"/>
      <c r="F394" s="92"/>
      <c r="G394" s="89"/>
      <c r="H394" s="90"/>
      <c r="I394" s="133"/>
      <c r="J394" s="125"/>
      <c r="K394" s="91"/>
      <c r="L394" s="118">
        <f t="shared" si="42"/>
        <v>0</v>
      </c>
      <c r="N394" s="13"/>
      <c r="P394" s="17" t="str">
        <f t="shared" si="43"/>
        <v/>
      </c>
      <c r="R394" s="13"/>
      <c r="S394" s="13"/>
      <c r="T394" s="130"/>
    </row>
    <row r="395" spans="1:20" s="84" customFormat="1" ht="15" x14ac:dyDescent="0.2">
      <c r="A395" s="12">
        <v>7</v>
      </c>
      <c r="B395" s="86"/>
      <c r="C395" s="87"/>
      <c r="D395" s="87"/>
      <c r="E395" s="87"/>
      <c r="F395" s="92"/>
      <c r="G395" s="89"/>
      <c r="H395" s="90"/>
      <c r="I395" s="133"/>
      <c r="J395" s="125"/>
      <c r="K395" s="91"/>
      <c r="L395" s="118">
        <f t="shared" si="42"/>
        <v>0</v>
      </c>
      <c r="N395" s="13"/>
      <c r="P395" s="17" t="str">
        <f t="shared" si="43"/>
        <v/>
      </c>
      <c r="R395" s="13"/>
      <c r="S395" s="13"/>
      <c r="T395" s="130"/>
    </row>
    <row r="396" spans="1:20" s="84" customFormat="1" ht="15" x14ac:dyDescent="0.2">
      <c r="A396" s="12">
        <v>7</v>
      </c>
      <c r="B396" s="86"/>
      <c r="C396" s="87"/>
      <c r="D396" s="87"/>
      <c r="E396" s="87"/>
      <c r="F396" s="92"/>
      <c r="G396" s="89"/>
      <c r="H396" s="90"/>
      <c r="I396" s="133"/>
      <c r="J396" s="125"/>
      <c r="K396" s="91"/>
      <c r="L396" s="118">
        <f t="shared" si="42"/>
        <v>0</v>
      </c>
      <c r="N396" s="13"/>
      <c r="P396" s="17" t="str">
        <f t="shared" si="43"/>
        <v/>
      </c>
      <c r="R396" s="13"/>
      <c r="S396" s="13"/>
      <c r="T396" s="130"/>
    </row>
    <row r="397" spans="1:20" s="84" customFormat="1" ht="15" x14ac:dyDescent="0.2">
      <c r="A397" s="12">
        <v>7</v>
      </c>
      <c r="B397" s="86"/>
      <c r="C397" s="87"/>
      <c r="D397" s="87"/>
      <c r="E397" s="87"/>
      <c r="F397" s="92"/>
      <c r="G397" s="89"/>
      <c r="H397" s="90"/>
      <c r="I397" s="133"/>
      <c r="J397" s="125"/>
      <c r="K397" s="91"/>
      <c r="L397" s="118">
        <f t="shared" si="42"/>
        <v>0</v>
      </c>
      <c r="N397" s="13"/>
      <c r="P397" s="17" t="str">
        <f t="shared" si="43"/>
        <v/>
      </c>
      <c r="R397" s="13"/>
      <c r="S397" s="13"/>
      <c r="T397" s="130"/>
    </row>
    <row r="398" spans="1:20" s="84" customFormat="1" ht="15" x14ac:dyDescent="0.2">
      <c r="A398" s="12">
        <v>7</v>
      </c>
      <c r="B398" s="86"/>
      <c r="C398" s="87"/>
      <c r="D398" s="87"/>
      <c r="E398" s="87"/>
      <c r="F398" s="92"/>
      <c r="G398" s="89"/>
      <c r="H398" s="90"/>
      <c r="I398" s="133"/>
      <c r="J398" s="125"/>
      <c r="K398" s="91"/>
      <c r="L398" s="118">
        <f t="shared" si="42"/>
        <v>0</v>
      </c>
      <c r="N398" s="13"/>
      <c r="P398" s="17" t="str">
        <f t="shared" si="43"/>
        <v/>
      </c>
      <c r="R398" s="13"/>
      <c r="S398" s="13"/>
      <c r="T398" s="130"/>
    </row>
    <row r="399" spans="1:20" s="84" customFormat="1" ht="15" x14ac:dyDescent="0.2">
      <c r="A399" s="12">
        <v>7</v>
      </c>
      <c r="B399" s="86"/>
      <c r="C399" s="87"/>
      <c r="D399" s="87"/>
      <c r="E399" s="87"/>
      <c r="F399" s="92"/>
      <c r="G399" s="89"/>
      <c r="H399" s="90"/>
      <c r="I399" s="133"/>
      <c r="J399" s="125"/>
      <c r="K399" s="91"/>
      <c r="L399" s="118">
        <f t="shared" si="42"/>
        <v>0</v>
      </c>
      <c r="N399" s="13"/>
      <c r="P399" s="17" t="str">
        <f t="shared" si="43"/>
        <v/>
      </c>
      <c r="R399" s="13"/>
      <c r="S399" s="13"/>
      <c r="T399" s="130"/>
    </row>
    <row r="400" spans="1:20" s="84" customFormat="1" ht="15" x14ac:dyDescent="0.2">
      <c r="A400" s="12">
        <v>7</v>
      </c>
      <c r="B400" s="86"/>
      <c r="C400" s="87"/>
      <c r="D400" s="87"/>
      <c r="E400" s="87"/>
      <c r="F400" s="92"/>
      <c r="G400" s="89"/>
      <c r="H400" s="90"/>
      <c r="I400" s="133"/>
      <c r="J400" s="125"/>
      <c r="K400" s="91"/>
      <c r="L400" s="118">
        <f t="shared" si="42"/>
        <v>0</v>
      </c>
      <c r="N400" s="13"/>
      <c r="P400" s="17" t="str">
        <f t="shared" si="43"/>
        <v/>
      </c>
      <c r="R400" s="13"/>
      <c r="S400" s="13"/>
      <c r="T400" s="130"/>
    </row>
    <row r="401" spans="1:20" s="84" customFormat="1" ht="15" x14ac:dyDescent="0.2">
      <c r="A401" s="12">
        <v>7</v>
      </c>
      <c r="B401" s="86"/>
      <c r="C401" s="87"/>
      <c r="D401" s="87"/>
      <c r="E401" s="87"/>
      <c r="F401" s="92"/>
      <c r="G401" s="89"/>
      <c r="H401" s="90"/>
      <c r="I401" s="133"/>
      <c r="J401" s="125"/>
      <c r="K401" s="91"/>
      <c r="L401" s="118">
        <f t="shared" si="42"/>
        <v>0</v>
      </c>
      <c r="N401" s="13"/>
      <c r="P401" s="17" t="str">
        <f t="shared" si="43"/>
        <v/>
      </c>
      <c r="R401" s="13"/>
      <c r="S401" s="13"/>
      <c r="T401" s="130"/>
    </row>
    <row r="402" spans="1:20" s="84" customFormat="1" ht="15" x14ac:dyDescent="0.2">
      <c r="A402" s="12">
        <v>7</v>
      </c>
      <c r="B402" s="86"/>
      <c r="C402" s="87"/>
      <c r="D402" s="87"/>
      <c r="E402" s="87"/>
      <c r="F402" s="92"/>
      <c r="G402" s="89"/>
      <c r="H402" s="90"/>
      <c r="I402" s="133"/>
      <c r="J402" s="125"/>
      <c r="K402" s="91"/>
      <c r="L402" s="118">
        <f t="shared" si="42"/>
        <v>0</v>
      </c>
      <c r="N402" s="13"/>
      <c r="P402" s="17" t="str">
        <f t="shared" si="43"/>
        <v/>
      </c>
      <c r="R402" s="13"/>
      <c r="S402" s="13"/>
      <c r="T402" s="130"/>
    </row>
    <row r="403" spans="1:20" s="84" customFormat="1" ht="15" x14ac:dyDescent="0.2">
      <c r="A403" s="12">
        <v>7</v>
      </c>
      <c r="B403" s="86"/>
      <c r="C403" s="87"/>
      <c r="D403" s="87"/>
      <c r="E403" s="87"/>
      <c r="F403" s="92"/>
      <c r="G403" s="89"/>
      <c r="H403" s="90"/>
      <c r="I403" s="133"/>
      <c r="J403" s="125"/>
      <c r="K403" s="91"/>
      <c r="L403" s="118">
        <f t="shared" si="42"/>
        <v>0</v>
      </c>
      <c r="N403" s="13"/>
      <c r="P403" s="17" t="str">
        <f t="shared" si="43"/>
        <v/>
      </c>
      <c r="R403" s="13"/>
      <c r="S403" s="13"/>
      <c r="T403" s="130"/>
    </row>
    <row r="404" spans="1:20" s="84" customFormat="1" ht="15" x14ac:dyDescent="0.2">
      <c r="A404" s="12">
        <v>7</v>
      </c>
      <c r="B404" s="86"/>
      <c r="C404" s="87"/>
      <c r="D404" s="87"/>
      <c r="E404" s="87"/>
      <c r="F404" s="92"/>
      <c r="G404" s="89"/>
      <c r="H404" s="90"/>
      <c r="I404" s="133"/>
      <c r="J404" s="125"/>
      <c r="K404" s="91"/>
      <c r="L404" s="118">
        <f t="shared" si="42"/>
        <v>0</v>
      </c>
      <c r="N404" s="13"/>
      <c r="P404" s="17" t="str">
        <f t="shared" si="43"/>
        <v/>
      </c>
      <c r="R404" s="13"/>
      <c r="S404" s="13"/>
      <c r="T404" s="130"/>
    </row>
    <row r="405" spans="1:20" s="84" customFormat="1" ht="15" x14ac:dyDescent="0.2">
      <c r="A405" s="12">
        <v>7</v>
      </c>
      <c r="B405" s="86"/>
      <c r="C405" s="87"/>
      <c r="D405" s="87"/>
      <c r="E405" s="87"/>
      <c r="F405" s="92"/>
      <c r="G405" s="89"/>
      <c r="H405" s="90"/>
      <c r="I405" s="133"/>
      <c r="J405" s="125"/>
      <c r="K405" s="91"/>
      <c r="L405" s="118">
        <f t="shared" si="42"/>
        <v>0</v>
      </c>
      <c r="N405" s="13"/>
      <c r="P405" s="17" t="str">
        <f t="shared" si="43"/>
        <v/>
      </c>
      <c r="R405" s="13"/>
      <c r="S405" s="13"/>
      <c r="T405" s="130"/>
    </row>
    <row r="406" spans="1:20" s="84" customFormat="1" ht="15" x14ac:dyDescent="0.2">
      <c r="A406" s="12">
        <v>7</v>
      </c>
      <c r="B406" s="86"/>
      <c r="C406" s="87"/>
      <c r="D406" s="87"/>
      <c r="E406" s="87"/>
      <c r="F406" s="92"/>
      <c r="G406" s="89"/>
      <c r="H406" s="90"/>
      <c r="I406" s="133"/>
      <c r="J406" s="125"/>
      <c r="K406" s="91"/>
      <c r="L406" s="118">
        <f t="shared" si="42"/>
        <v>0</v>
      </c>
      <c r="N406" s="13"/>
      <c r="P406" s="17" t="str">
        <f t="shared" si="43"/>
        <v/>
      </c>
      <c r="R406" s="13"/>
      <c r="S406" s="13"/>
      <c r="T406" s="130"/>
    </row>
    <row r="407" spans="1:20" s="84" customFormat="1" ht="15" x14ac:dyDescent="0.2">
      <c r="A407" s="12">
        <v>7</v>
      </c>
      <c r="B407" s="86"/>
      <c r="C407" s="87"/>
      <c r="D407" s="87"/>
      <c r="E407" s="87"/>
      <c r="F407" s="92"/>
      <c r="G407" s="89"/>
      <c r="H407" s="90"/>
      <c r="I407" s="133"/>
      <c r="J407" s="125"/>
      <c r="K407" s="91"/>
      <c r="L407" s="118">
        <f t="shared" si="42"/>
        <v>0</v>
      </c>
      <c r="N407" s="13"/>
      <c r="P407" s="17" t="str">
        <f t="shared" si="43"/>
        <v/>
      </c>
      <c r="R407" s="13"/>
      <c r="S407" s="13"/>
      <c r="T407" s="130"/>
    </row>
    <row r="408" spans="1:20" s="84" customFormat="1" ht="15" x14ac:dyDescent="0.2">
      <c r="A408" s="12">
        <v>7</v>
      </c>
      <c r="B408" s="86"/>
      <c r="C408" s="87"/>
      <c r="D408" s="87"/>
      <c r="E408" s="87"/>
      <c r="F408" s="92"/>
      <c r="G408" s="89"/>
      <c r="H408" s="90"/>
      <c r="I408" s="133"/>
      <c r="J408" s="125"/>
      <c r="K408" s="91"/>
      <c r="L408" s="118">
        <f t="shared" si="42"/>
        <v>0</v>
      </c>
      <c r="N408" s="13"/>
      <c r="P408" s="17" t="str">
        <f t="shared" si="43"/>
        <v/>
      </c>
      <c r="R408" s="13"/>
      <c r="S408" s="13"/>
      <c r="T408" s="130"/>
    </row>
    <row r="409" spans="1:20" s="84" customFormat="1" ht="15" x14ac:dyDescent="0.2">
      <c r="A409" s="12">
        <v>7</v>
      </c>
      <c r="B409" s="86"/>
      <c r="C409" s="87"/>
      <c r="D409" s="87"/>
      <c r="E409" s="87"/>
      <c r="F409" s="92"/>
      <c r="G409" s="89"/>
      <c r="H409" s="90"/>
      <c r="I409" s="133"/>
      <c r="J409" s="125"/>
      <c r="K409" s="91"/>
      <c r="L409" s="118">
        <f t="shared" si="42"/>
        <v>0</v>
      </c>
      <c r="N409" s="13"/>
      <c r="P409" s="17" t="str">
        <f t="shared" si="43"/>
        <v/>
      </c>
      <c r="R409" s="13"/>
      <c r="S409" s="13"/>
      <c r="T409" s="130"/>
    </row>
    <row r="410" spans="1:20" s="84" customFormat="1" ht="15" x14ac:dyDescent="0.2">
      <c r="A410" s="12">
        <v>7</v>
      </c>
      <c r="B410" s="86"/>
      <c r="C410" s="87"/>
      <c r="D410" s="87"/>
      <c r="E410" s="87"/>
      <c r="F410" s="92"/>
      <c r="G410" s="89"/>
      <c r="H410" s="90"/>
      <c r="I410" s="133"/>
      <c r="J410" s="125"/>
      <c r="K410" s="91"/>
      <c r="L410" s="118">
        <f t="shared" si="42"/>
        <v>0</v>
      </c>
      <c r="N410" s="13"/>
      <c r="P410" s="17" t="str">
        <f t="shared" si="43"/>
        <v/>
      </c>
      <c r="R410" s="13"/>
      <c r="S410" s="13"/>
      <c r="T410" s="130"/>
    </row>
    <row r="411" spans="1:20" s="84" customFormat="1" ht="15" x14ac:dyDescent="0.2">
      <c r="A411" s="12">
        <v>7</v>
      </c>
      <c r="B411" s="86"/>
      <c r="C411" s="87"/>
      <c r="D411" s="87"/>
      <c r="E411" s="87"/>
      <c r="F411" s="92"/>
      <c r="G411" s="89"/>
      <c r="H411" s="90"/>
      <c r="I411" s="133"/>
      <c r="J411" s="125"/>
      <c r="K411" s="91"/>
      <c r="L411" s="118">
        <f t="shared" si="40"/>
        <v>0</v>
      </c>
      <c r="N411" s="13"/>
      <c r="P411" s="17" t="str">
        <f t="shared" si="41"/>
        <v/>
      </c>
      <c r="R411" s="13"/>
      <c r="S411" s="13"/>
      <c r="T411" s="130"/>
    </row>
    <row r="412" spans="1:20" s="84" customFormat="1" ht="15" x14ac:dyDescent="0.2">
      <c r="A412" s="12">
        <v>7</v>
      </c>
      <c r="B412" s="86"/>
      <c r="C412" s="87"/>
      <c r="D412" s="87"/>
      <c r="E412" s="87"/>
      <c r="F412" s="92"/>
      <c r="G412" s="89"/>
      <c r="H412" s="90"/>
      <c r="I412" s="133"/>
      <c r="J412" s="125"/>
      <c r="K412" s="91"/>
      <c r="L412" s="118">
        <f t="shared" si="40"/>
        <v>0</v>
      </c>
      <c r="N412" s="13"/>
      <c r="P412" s="17" t="str">
        <f t="shared" si="41"/>
        <v/>
      </c>
      <c r="R412" s="13"/>
      <c r="S412" s="13"/>
      <c r="T412" s="130"/>
    </row>
    <row r="413" spans="1:20" s="84" customFormat="1" ht="15" x14ac:dyDescent="0.2">
      <c r="A413" s="12">
        <v>7</v>
      </c>
      <c r="B413" s="86"/>
      <c r="C413" s="87"/>
      <c r="D413" s="87"/>
      <c r="E413" s="87"/>
      <c r="F413" s="92"/>
      <c r="G413" s="89"/>
      <c r="H413" s="90"/>
      <c r="I413" s="133"/>
      <c r="J413" s="125"/>
      <c r="K413" s="91"/>
      <c r="L413" s="118">
        <f t="shared" si="40"/>
        <v>0</v>
      </c>
      <c r="N413" s="13"/>
      <c r="P413" s="17" t="str">
        <f t="shared" si="41"/>
        <v/>
      </c>
      <c r="R413" s="13"/>
      <c r="S413" s="13"/>
      <c r="T413" s="130"/>
    </row>
    <row r="414" spans="1:20" s="84" customFormat="1" ht="15" x14ac:dyDescent="0.2">
      <c r="A414" s="12">
        <v>7</v>
      </c>
      <c r="B414" s="86"/>
      <c r="C414" s="87"/>
      <c r="D414" s="87"/>
      <c r="E414" s="87"/>
      <c r="F414" s="92"/>
      <c r="G414" s="89"/>
      <c r="H414" s="90"/>
      <c r="I414" s="133"/>
      <c r="J414" s="125"/>
      <c r="K414" s="91"/>
      <c r="L414" s="118">
        <f t="shared" si="40"/>
        <v>0</v>
      </c>
      <c r="N414" s="13"/>
      <c r="P414" s="17" t="str">
        <f t="shared" si="41"/>
        <v/>
      </c>
      <c r="R414" s="13"/>
      <c r="S414" s="13"/>
      <c r="T414" s="130"/>
    </row>
    <row r="415" spans="1:20" s="84" customFormat="1" ht="15" x14ac:dyDescent="0.2">
      <c r="A415" s="12">
        <v>7</v>
      </c>
      <c r="B415" s="86"/>
      <c r="C415" s="87"/>
      <c r="D415" s="87"/>
      <c r="E415" s="87"/>
      <c r="F415" s="92"/>
      <c r="G415" s="89"/>
      <c r="H415" s="90"/>
      <c r="I415" s="133"/>
      <c r="J415" s="125"/>
      <c r="K415" s="91"/>
      <c r="L415" s="118">
        <f t="shared" si="40"/>
        <v>0</v>
      </c>
      <c r="N415" s="13"/>
      <c r="P415" s="17" t="str">
        <f t="shared" si="41"/>
        <v/>
      </c>
      <c r="R415" s="13"/>
      <c r="S415" s="13"/>
      <c r="T415" s="130"/>
    </row>
    <row r="416" spans="1:20" s="84" customFormat="1" ht="15" x14ac:dyDescent="0.2">
      <c r="A416" s="12">
        <v>7</v>
      </c>
      <c r="B416" s="86"/>
      <c r="C416" s="87"/>
      <c r="D416" s="87"/>
      <c r="E416" s="87"/>
      <c r="F416" s="92"/>
      <c r="G416" s="89"/>
      <c r="H416" s="90"/>
      <c r="I416" s="133"/>
      <c r="J416" s="125"/>
      <c r="K416" s="91"/>
      <c r="L416" s="118">
        <f t="shared" si="40"/>
        <v>0</v>
      </c>
      <c r="N416" s="13"/>
      <c r="P416" s="17" t="str">
        <f t="shared" si="41"/>
        <v/>
      </c>
      <c r="R416" s="13"/>
      <c r="S416" s="13"/>
      <c r="T416" s="130"/>
    </row>
    <row r="417" spans="1:20" s="84" customFormat="1" ht="15" x14ac:dyDescent="0.2">
      <c r="A417" s="12">
        <v>7</v>
      </c>
      <c r="B417" s="86"/>
      <c r="C417" s="87"/>
      <c r="D417" s="87"/>
      <c r="E417" s="87"/>
      <c r="F417" s="92"/>
      <c r="G417" s="89"/>
      <c r="H417" s="90"/>
      <c r="I417" s="133"/>
      <c r="J417" s="125"/>
      <c r="K417" s="91"/>
      <c r="L417" s="118">
        <f t="shared" si="40"/>
        <v>0</v>
      </c>
      <c r="N417" s="13"/>
      <c r="P417" s="17" t="str">
        <f t="shared" si="41"/>
        <v/>
      </c>
      <c r="R417" s="13"/>
      <c r="S417" s="13"/>
      <c r="T417" s="130"/>
    </row>
    <row r="418" spans="1:20" s="84" customFormat="1" ht="15" x14ac:dyDescent="0.2">
      <c r="A418" s="12">
        <v>7</v>
      </c>
      <c r="B418" s="86"/>
      <c r="C418" s="87"/>
      <c r="D418" s="87"/>
      <c r="E418" s="87"/>
      <c r="F418" s="92"/>
      <c r="G418" s="89"/>
      <c r="H418" s="90"/>
      <c r="I418" s="133"/>
      <c r="J418" s="125"/>
      <c r="K418" s="91"/>
      <c r="L418" s="118">
        <f t="shared" si="40"/>
        <v>0</v>
      </c>
      <c r="N418" s="13"/>
      <c r="P418" s="17" t="str">
        <f t="shared" si="41"/>
        <v/>
      </c>
      <c r="R418" s="13"/>
      <c r="S418" s="13"/>
      <c r="T418" s="130"/>
    </row>
    <row r="419" spans="1:20" s="84" customFormat="1" ht="15" x14ac:dyDescent="0.2">
      <c r="A419" s="12">
        <v>7</v>
      </c>
      <c r="B419" s="86"/>
      <c r="C419" s="87"/>
      <c r="D419" s="87"/>
      <c r="E419" s="87"/>
      <c r="F419" s="92"/>
      <c r="G419" s="89"/>
      <c r="H419" s="90"/>
      <c r="I419" s="133"/>
      <c r="J419" s="125"/>
      <c r="K419" s="91"/>
      <c r="L419" s="118">
        <f t="shared" si="40"/>
        <v>0</v>
      </c>
      <c r="N419" s="13"/>
      <c r="P419" s="17" t="str">
        <f t="shared" si="41"/>
        <v/>
      </c>
      <c r="R419" s="13"/>
      <c r="S419" s="13"/>
      <c r="T419" s="130"/>
    </row>
    <row r="420" spans="1:20" s="84" customFormat="1" ht="15" x14ac:dyDescent="0.2">
      <c r="A420" s="12">
        <v>7</v>
      </c>
      <c r="B420" s="86"/>
      <c r="C420" s="87"/>
      <c r="D420" s="87"/>
      <c r="E420" s="87"/>
      <c r="F420" s="92"/>
      <c r="G420" s="89"/>
      <c r="H420" s="90"/>
      <c r="I420" s="133"/>
      <c r="J420" s="125"/>
      <c r="K420" s="91"/>
      <c r="L420" s="118">
        <f t="shared" si="40"/>
        <v>0</v>
      </c>
      <c r="N420" s="13"/>
      <c r="P420" s="17" t="str">
        <f t="shared" si="41"/>
        <v/>
      </c>
      <c r="R420" s="13"/>
      <c r="S420" s="13"/>
      <c r="T420" s="130"/>
    </row>
    <row r="421" spans="1:20" s="84" customFormat="1" ht="15" x14ac:dyDescent="0.2">
      <c r="A421" s="12">
        <v>7</v>
      </c>
      <c r="B421" s="86"/>
      <c r="C421" s="87"/>
      <c r="D421" s="87"/>
      <c r="E421" s="87"/>
      <c r="F421" s="92"/>
      <c r="G421" s="89"/>
      <c r="H421" s="90"/>
      <c r="I421" s="133"/>
      <c r="J421" s="125"/>
      <c r="K421" s="91"/>
      <c r="L421" s="118">
        <f t="shared" si="40"/>
        <v>0</v>
      </c>
      <c r="N421" s="13"/>
      <c r="P421" s="17" t="str">
        <f t="shared" si="41"/>
        <v/>
      </c>
      <c r="R421" s="13"/>
      <c r="S421" s="13"/>
      <c r="T421" s="130"/>
    </row>
    <row r="422" spans="1:20" s="84" customFormat="1" ht="15" x14ac:dyDescent="0.2">
      <c r="A422" s="12">
        <v>7</v>
      </c>
      <c r="B422" s="86"/>
      <c r="C422" s="87"/>
      <c r="D422" s="87"/>
      <c r="E422" s="87"/>
      <c r="F422" s="92"/>
      <c r="G422" s="89"/>
      <c r="H422" s="90"/>
      <c r="I422" s="133"/>
      <c r="J422" s="125"/>
      <c r="K422" s="91"/>
      <c r="L422" s="118">
        <f t="shared" si="40"/>
        <v>0</v>
      </c>
      <c r="N422" s="13"/>
      <c r="P422" s="17" t="str">
        <f t="shared" si="41"/>
        <v/>
      </c>
      <c r="R422" s="13"/>
      <c r="S422" s="13"/>
      <c r="T422" s="130"/>
    </row>
    <row r="423" spans="1:20" s="84" customFormat="1" ht="15" x14ac:dyDescent="0.2">
      <c r="A423" s="12">
        <v>7</v>
      </c>
      <c r="B423" s="86"/>
      <c r="C423" s="87"/>
      <c r="D423" s="87"/>
      <c r="E423" s="87"/>
      <c r="F423" s="92"/>
      <c r="G423" s="89"/>
      <c r="H423" s="90"/>
      <c r="I423" s="133"/>
      <c r="J423" s="125"/>
      <c r="K423" s="91"/>
      <c r="L423" s="118">
        <f t="shared" si="40"/>
        <v>0</v>
      </c>
      <c r="N423" s="13"/>
      <c r="P423" s="17" t="str">
        <f t="shared" si="41"/>
        <v/>
      </c>
      <c r="R423" s="13"/>
      <c r="S423" s="13"/>
      <c r="T423" s="130"/>
    </row>
    <row r="424" spans="1:20" s="84" customFormat="1" ht="15" x14ac:dyDescent="0.2">
      <c r="A424" s="12">
        <v>7</v>
      </c>
      <c r="B424" s="86"/>
      <c r="C424" s="87"/>
      <c r="D424" s="87"/>
      <c r="E424" s="87"/>
      <c r="F424" s="92"/>
      <c r="G424" s="89"/>
      <c r="H424" s="90"/>
      <c r="I424" s="133"/>
      <c r="J424" s="125"/>
      <c r="K424" s="91"/>
      <c r="L424" s="118">
        <f t="shared" si="40"/>
        <v>0</v>
      </c>
      <c r="N424" s="13"/>
      <c r="P424" s="17" t="str">
        <f t="shared" si="41"/>
        <v/>
      </c>
      <c r="R424" s="13"/>
      <c r="S424" s="13"/>
      <c r="T424" s="130"/>
    </row>
    <row r="425" spans="1:20" s="84" customFormat="1" ht="15" x14ac:dyDescent="0.2">
      <c r="A425" s="12">
        <v>7</v>
      </c>
      <c r="B425" s="86"/>
      <c r="C425" s="87"/>
      <c r="D425" s="87"/>
      <c r="E425" s="87"/>
      <c r="F425" s="92"/>
      <c r="G425" s="89"/>
      <c r="H425" s="90"/>
      <c r="I425" s="133"/>
      <c r="J425" s="125"/>
      <c r="K425" s="91"/>
      <c r="L425" s="118">
        <f t="shared" si="40"/>
        <v>0</v>
      </c>
      <c r="N425" s="13"/>
      <c r="P425" s="17" t="str">
        <f t="shared" si="41"/>
        <v/>
      </c>
      <c r="R425" s="13"/>
      <c r="S425" s="13"/>
      <c r="T425" s="130"/>
    </row>
    <row r="426" spans="1:20" s="84" customFormat="1" ht="15" x14ac:dyDescent="0.2">
      <c r="A426" s="12">
        <v>7</v>
      </c>
      <c r="B426" s="86"/>
      <c r="C426" s="87"/>
      <c r="D426" s="87"/>
      <c r="E426" s="87"/>
      <c r="F426" s="92"/>
      <c r="G426" s="89"/>
      <c r="H426" s="90"/>
      <c r="I426" s="133"/>
      <c r="J426" s="125"/>
      <c r="K426" s="91"/>
      <c r="L426" s="118">
        <f t="shared" si="40"/>
        <v>0</v>
      </c>
      <c r="N426" s="13"/>
      <c r="P426" s="17" t="str">
        <f t="shared" si="41"/>
        <v/>
      </c>
      <c r="R426" s="13"/>
      <c r="S426" s="13"/>
      <c r="T426" s="130"/>
    </row>
    <row r="427" spans="1:20" s="84" customFormat="1" ht="15" x14ac:dyDescent="0.2">
      <c r="A427" s="12">
        <v>7</v>
      </c>
      <c r="B427" s="86"/>
      <c r="C427" s="87"/>
      <c r="D427" s="87"/>
      <c r="E427" s="87"/>
      <c r="F427" s="92"/>
      <c r="G427" s="89"/>
      <c r="H427" s="90"/>
      <c r="I427" s="133"/>
      <c r="J427" s="125"/>
      <c r="K427" s="91"/>
      <c r="L427" s="118">
        <f t="shared" si="40"/>
        <v>0</v>
      </c>
      <c r="N427" s="13"/>
      <c r="P427" s="17" t="str">
        <f t="shared" si="41"/>
        <v/>
      </c>
      <c r="R427" s="13"/>
      <c r="S427" s="13"/>
      <c r="T427" s="130"/>
    </row>
    <row r="428" spans="1:20" s="84" customFormat="1" ht="15" x14ac:dyDescent="0.2">
      <c r="A428" s="12">
        <v>7</v>
      </c>
      <c r="B428" s="86"/>
      <c r="C428" s="87"/>
      <c r="D428" s="87"/>
      <c r="E428" s="87"/>
      <c r="F428" s="92"/>
      <c r="G428" s="89"/>
      <c r="H428" s="90"/>
      <c r="I428" s="133"/>
      <c r="J428" s="125"/>
      <c r="K428" s="91"/>
      <c r="L428" s="118">
        <f t="shared" si="40"/>
        <v>0</v>
      </c>
      <c r="N428" s="13"/>
      <c r="P428" s="17" t="str">
        <f t="shared" si="41"/>
        <v/>
      </c>
      <c r="R428" s="13"/>
      <c r="S428" s="13"/>
      <c r="T428" s="130"/>
    </row>
    <row r="429" spans="1:20" s="84" customFormat="1" ht="15" x14ac:dyDescent="0.2">
      <c r="A429" s="12">
        <v>7</v>
      </c>
      <c r="B429" s="86"/>
      <c r="C429" s="87"/>
      <c r="D429" s="87"/>
      <c r="E429" s="87"/>
      <c r="F429" s="92"/>
      <c r="G429" s="89"/>
      <c r="H429" s="90"/>
      <c r="I429" s="133"/>
      <c r="J429" s="125"/>
      <c r="K429" s="91"/>
      <c r="L429" s="118">
        <f t="shared" si="40"/>
        <v>0</v>
      </c>
      <c r="N429" s="13"/>
      <c r="P429" s="17" t="str">
        <f t="shared" si="41"/>
        <v/>
      </c>
      <c r="R429" s="13"/>
      <c r="S429" s="13"/>
      <c r="T429" s="130"/>
    </row>
    <row r="430" spans="1:20" s="84" customFormat="1" ht="15" x14ac:dyDescent="0.2">
      <c r="A430" s="12">
        <v>7</v>
      </c>
      <c r="B430" s="86"/>
      <c r="C430" s="87"/>
      <c r="D430" s="87"/>
      <c r="E430" s="87"/>
      <c r="F430" s="92"/>
      <c r="G430" s="89"/>
      <c r="H430" s="90"/>
      <c r="I430" s="133"/>
      <c r="J430" s="125"/>
      <c r="K430" s="91"/>
      <c r="L430" s="118">
        <f t="shared" si="40"/>
        <v>0</v>
      </c>
      <c r="N430" s="13"/>
      <c r="P430" s="17" t="str">
        <f t="shared" si="41"/>
        <v/>
      </c>
      <c r="R430" s="13"/>
      <c r="S430" s="13"/>
      <c r="T430" s="130"/>
    </row>
    <row r="431" spans="1:20" s="84" customFormat="1" ht="15" x14ac:dyDescent="0.2">
      <c r="A431" s="12">
        <v>7</v>
      </c>
      <c r="B431" s="86"/>
      <c r="C431" s="87"/>
      <c r="D431" s="87"/>
      <c r="E431" s="87"/>
      <c r="F431" s="92"/>
      <c r="G431" s="89"/>
      <c r="H431" s="90"/>
      <c r="I431" s="133"/>
      <c r="J431" s="125"/>
      <c r="K431" s="91"/>
      <c r="L431" s="118">
        <f t="shared" si="40"/>
        <v>0</v>
      </c>
      <c r="N431" s="13"/>
      <c r="P431" s="17" t="str">
        <f t="shared" si="41"/>
        <v/>
      </c>
      <c r="R431" s="13"/>
      <c r="S431" s="13"/>
      <c r="T431" s="130"/>
    </row>
    <row r="432" spans="1:20" s="84" customFormat="1" ht="15" x14ac:dyDescent="0.2">
      <c r="A432" s="12">
        <v>7</v>
      </c>
      <c r="B432" s="86"/>
      <c r="C432" s="87"/>
      <c r="D432" s="87"/>
      <c r="E432" s="87"/>
      <c r="F432" s="92"/>
      <c r="G432" s="89"/>
      <c r="H432" s="90"/>
      <c r="I432" s="133"/>
      <c r="J432" s="125"/>
      <c r="K432" s="91"/>
      <c r="L432" s="118">
        <f t="shared" si="40"/>
        <v>0</v>
      </c>
      <c r="N432" s="13"/>
      <c r="P432" s="17" t="str">
        <f t="shared" si="41"/>
        <v/>
      </c>
      <c r="R432" s="13"/>
      <c r="S432" s="13"/>
      <c r="T432" s="130"/>
    </row>
    <row r="433" spans="1:20" s="84" customFormat="1" ht="15" x14ac:dyDescent="0.2">
      <c r="A433" s="12">
        <v>7</v>
      </c>
      <c r="B433" s="86"/>
      <c r="C433" s="87"/>
      <c r="D433" s="87"/>
      <c r="E433" s="87"/>
      <c r="F433" s="92"/>
      <c r="G433" s="89"/>
      <c r="H433" s="90"/>
      <c r="I433" s="133"/>
      <c r="J433" s="125"/>
      <c r="K433" s="91"/>
      <c r="L433" s="118">
        <f t="shared" si="40"/>
        <v>0</v>
      </c>
      <c r="N433" s="13"/>
      <c r="P433" s="17" t="str">
        <f t="shared" si="41"/>
        <v/>
      </c>
      <c r="R433" s="13"/>
      <c r="S433" s="13"/>
      <c r="T433" s="130"/>
    </row>
    <row r="434" spans="1:20" s="84" customFormat="1" ht="15" x14ac:dyDescent="0.2">
      <c r="A434" s="12">
        <v>7</v>
      </c>
      <c r="B434" s="86"/>
      <c r="C434" s="87"/>
      <c r="D434" s="87"/>
      <c r="E434" s="87"/>
      <c r="F434" s="92"/>
      <c r="G434" s="89"/>
      <c r="H434" s="90"/>
      <c r="I434" s="133"/>
      <c r="J434" s="125"/>
      <c r="K434" s="91"/>
      <c r="L434" s="118">
        <f t="shared" si="40"/>
        <v>0</v>
      </c>
      <c r="N434" s="13"/>
      <c r="P434" s="17" t="str">
        <f t="shared" si="41"/>
        <v/>
      </c>
      <c r="R434" s="13"/>
      <c r="S434" s="13"/>
      <c r="T434" s="130"/>
    </row>
    <row r="435" spans="1:20" s="84" customFormat="1" ht="15" x14ac:dyDescent="0.2">
      <c r="A435" s="12">
        <v>7</v>
      </c>
      <c r="B435" s="86"/>
      <c r="C435" s="87"/>
      <c r="D435" s="87"/>
      <c r="E435" s="87"/>
      <c r="F435" s="92"/>
      <c r="G435" s="89"/>
      <c r="H435" s="90"/>
      <c r="I435" s="133"/>
      <c r="J435" s="125"/>
      <c r="K435" s="91"/>
      <c r="L435" s="118">
        <f t="shared" si="40"/>
        <v>0</v>
      </c>
      <c r="N435" s="13"/>
      <c r="P435" s="17" t="str">
        <f t="shared" si="41"/>
        <v/>
      </c>
      <c r="R435" s="13"/>
      <c r="S435" s="13"/>
      <c r="T435" s="130"/>
    </row>
    <row r="436" spans="1:20" s="84" customFormat="1" ht="15" x14ac:dyDescent="0.2">
      <c r="A436" s="12">
        <v>7</v>
      </c>
      <c r="B436" s="86"/>
      <c r="C436" s="87"/>
      <c r="D436" s="87"/>
      <c r="E436" s="87"/>
      <c r="F436" s="92"/>
      <c r="G436" s="89"/>
      <c r="H436" s="90"/>
      <c r="I436" s="133"/>
      <c r="J436" s="125"/>
      <c r="K436" s="91"/>
      <c r="L436" s="118">
        <f t="shared" si="40"/>
        <v>0</v>
      </c>
      <c r="N436" s="13"/>
      <c r="P436" s="17" t="str">
        <f t="shared" si="41"/>
        <v/>
      </c>
      <c r="R436" s="13"/>
      <c r="S436" s="13"/>
      <c r="T436" s="130"/>
    </row>
    <row r="437" spans="1:20" s="84" customFormat="1" ht="15" x14ac:dyDescent="0.2">
      <c r="A437" s="12">
        <v>7</v>
      </c>
      <c r="B437" s="86"/>
      <c r="C437" s="87"/>
      <c r="D437" s="87"/>
      <c r="E437" s="87"/>
      <c r="F437" s="92"/>
      <c r="G437" s="89"/>
      <c r="H437" s="90"/>
      <c r="I437" s="133"/>
      <c r="J437" s="125"/>
      <c r="K437" s="91"/>
      <c r="L437" s="118">
        <f t="shared" si="40"/>
        <v>0</v>
      </c>
      <c r="N437" s="13"/>
      <c r="P437" s="17" t="str">
        <f t="shared" si="41"/>
        <v/>
      </c>
      <c r="R437" s="13"/>
      <c r="S437" s="13"/>
      <c r="T437" s="130"/>
    </row>
    <row r="438" spans="1:20" s="84" customFormat="1" ht="15" x14ac:dyDescent="0.2">
      <c r="A438" s="12">
        <v>7</v>
      </c>
      <c r="B438" s="86"/>
      <c r="C438" s="87"/>
      <c r="D438" s="87"/>
      <c r="E438" s="87"/>
      <c r="F438" s="92"/>
      <c r="G438" s="89"/>
      <c r="H438" s="90"/>
      <c r="I438" s="133"/>
      <c r="J438" s="125"/>
      <c r="K438" s="91"/>
      <c r="L438" s="118">
        <f t="shared" si="40"/>
        <v>0</v>
      </c>
      <c r="N438" s="13"/>
      <c r="P438" s="17" t="str">
        <f t="shared" si="41"/>
        <v/>
      </c>
      <c r="R438" s="13"/>
      <c r="S438" s="13"/>
      <c r="T438" s="130"/>
    </row>
    <row r="439" spans="1:20" s="84" customFormat="1" ht="15" x14ac:dyDescent="0.2">
      <c r="A439" s="12">
        <v>7</v>
      </c>
      <c r="B439" s="86"/>
      <c r="C439" s="87"/>
      <c r="D439" s="87"/>
      <c r="E439" s="87"/>
      <c r="F439" s="92"/>
      <c r="G439" s="89"/>
      <c r="H439" s="90"/>
      <c r="I439" s="133"/>
      <c r="J439" s="125"/>
      <c r="K439" s="91"/>
      <c r="L439" s="118">
        <f t="shared" si="40"/>
        <v>0</v>
      </c>
      <c r="N439" s="13"/>
      <c r="P439" s="17" t="str">
        <f t="shared" si="41"/>
        <v/>
      </c>
      <c r="R439" s="13"/>
      <c r="S439" s="13"/>
      <c r="T439" s="130"/>
    </row>
    <row r="440" spans="1:20" s="84" customFormat="1" ht="15" x14ac:dyDescent="0.2">
      <c r="A440" s="12">
        <v>7</v>
      </c>
      <c r="B440" s="86"/>
      <c r="C440" s="87"/>
      <c r="D440" s="87"/>
      <c r="E440" s="87"/>
      <c r="F440" s="92"/>
      <c r="G440" s="89"/>
      <c r="H440" s="90"/>
      <c r="I440" s="133"/>
      <c r="J440" s="125"/>
      <c r="K440" s="91"/>
      <c r="L440" s="118">
        <f t="shared" si="40"/>
        <v>0</v>
      </c>
      <c r="N440" s="13"/>
      <c r="P440" s="17" t="str">
        <f t="shared" si="41"/>
        <v/>
      </c>
      <c r="R440" s="13"/>
      <c r="S440" s="13"/>
      <c r="T440" s="130"/>
    </row>
    <row r="441" spans="1:20" s="84" customFormat="1" ht="15" x14ac:dyDescent="0.2">
      <c r="A441" s="12">
        <v>7</v>
      </c>
      <c r="B441" s="86"/>
      <c r="C441" s="87"/>
      <c r="D441" s="87"/>
      <c r="E441" s="87"/>
      <c r="F441" s="92"/>
      <c r="G441" s="89"/>
      <c r="H441" s="90"/>
      <c r="I441" s="133"/>
      <c r="J441" s="125"/>
      <c r="K441" s="91"/>
      <c r="L441" s="118">
        <f t="shared" si="40"/>
        <v>0</v>
      </c>
      <c r="N441" s="13"/>
      <c r="P441" s="17" t="str">
        <f t="shared" si="41"/>
        <v/>
      </c>
      <c r="R441" s="13"/>
      <c r="S441" s="13"/>
      <c r="T441" s="130"/>
    </row>
    <row r="442" spans="1:20" s="84" customFormat="1" ht="15" x14ac:dyDescent="0.2">
      <c r="A442" s="12">
        <v>7</v>
      </c>
      <c r="B442" s="86"/>
      <c r="C442" s="87"/>
      <c r="D442" s="87"/>
      <c r="E442" s="87"/>
      <c r="F442" s="92"/>
      <c r="G442" s="89"/>
      <c r="H442" s="90"/>
      <c r="I442" s="133"/>
      <c r="J442" s="125"/>
      <c r="K442" s="91"/>
      <c r="L442" s="118">
        <f t="shared" si="40"/>
        <v>0</v>
      </c>
      <c r="N442" s="13"/>
      <c r="P442" s="17" t="str">
        <f t="shared" si="41"/>
        <v/>
      </c>
      <c r="R442" s="13"/>
      <c r="S442" s="13"/>
      <c r="T442" s="130"/>
    </row>
    <row r="443" spans="1:20" s="84" customFormat="1" ht="15" x14ac:dyDescent="0.2">
      <c r="A443" s="12">
        <v>7</v>
      </c>
      <c r="B443" s="86"/>
      <c r="C443" s="87"/>
      <c r="D443" s="87"/>
      <c r="E443" s="87"/>
      <c r="F443" s="92"/>
      <c r="G443" s="89"/>
      <c r="H443" s="90"/>
      <c r="I443" s="133"/>
      <c r="J443" s="125"/>
      <c r="K443" s="91"/>
      <c r="L443" s="118">
        <f t="shared" ref="L443:L477" si="44">IF(D443="SÍ",I443,0)</f>
        <v>0</v>
      </c>
      <c r="N443" s="13"/>
      <c r="P443" s="17" t="str">
        <f t="shared" ref="P443:P477" si="45">IF(N443="x",I443,"")</f>
        <v/>
      </c>
      <c r="R443" s="13"/>
      <c r="S443" s="13"/>
      <c r="T443" s="130"/>
    </row>
    <row r="444" spans="1:20" s="84" customFormat="1" ht="15" x14ac:dyDescent="0.2">
      <c r="A444" s="12">
        <v>7</v>
      </c>
      <c r="B444" s="86"/>
      <c r="C444" s="87"/>
      <c r="D444" s="87"/>
      <c r="E444" s="87"/>
      <c r="F444" s="92"/>
      <c r="G444" s="89"/>
      <c r="H444" s="90"/>
      <c r="I444" s="133"/>
      <c r="J444" s="125"/>
      <c r="K444" s="91"/>
      <c r="L444" s="118">
        <f t="shared" si="44"/>
        <v>0</v>
      </c>
      <c r="N444" s="13"/>
      <c r="P444" s="17" t="str">
        <f t="shared" si="45"/>
        <v/>
      </c>
      <c r="R444" s="13"/>
      <c r="S444" s="13"/>
      <c r="T444" s="130"/>
    </row>
    <row r="445" spans="1:20" s="84" customFormat="1" ht="15" x14ac:dyDescent="0.2">
      <c r="A445" s="12">
        <v>7</v>
      </c>
      <c r="B445" s="86"/>
      <c r="C445" s="87"/>
      <c r="D445" s="87"/>
      <c r="E445" s="87"/>
      <c r="F445" s="92"/>
      <c r="G445" s="89"/>
      <c r="H445" s="90"/>
      <c r="I445" s="133"/>
      <c r="J445" s="125"/>
      <c r="K445" s="91"/>
      <c r="L445" s="118">
        <f t="shared" si="44"/>
        <v>0</v>
      </c>
      <c r="N445" s="13"/>
      <c r="P445" s="17" t="str">
        <f t="shared" si="45"/>
        <v/>
      </c>
      <c r="R445" s="13"/>
      <c r="S445" s="13"/>
      <c r="T445" s="130"/>
    </row>
    <row r="446" spans="1:20" s="84" customFormat="1" ht="15" x14ac:dyDescent="0.2">
      <c r="A446" s="12">
        <v>7</v>
      </c>
      <c r="B446" s="86"/>
      <c r="C446" s="87"/>
      <c r="D446" s="87"/>
      <c r="E446" s="87"/>
      <c r="F446" s="92"/>
      <c r="G446" s="89"/>
      <c r="H446" s="90"/>
      <c r="I446" s="133"/>
      <c r="J446" s="125"/>
      <c r="K446" s="91"/>
      <c r="L446" s="118">
        <f t="shared" si="44"/>
        <v>0</v>
      </c>
      <c r="N446" s="13"/>
      <c r="P446" s="17" t="str">
        <f t="shared" si="45"/>
        <v/>
      </c>
      <c r="R446" s="13"/>
      <c r="S446" s="13"/>
      <c r="T446" s="130"/>
    </row>
    <row r="447" spans="1:20" s="84" customFormat="1" ht="15" x14ac:dyDescent="0.2">
      <c r="A447" s="12">
        <v>7</v>
      </c>
      <c r="B447" s="86"/>
      <c r="C447" s="87"/>
      <c r="D447" s="87"/>
      <c r="E447" s="87"/>
      <c r="F447" s="92"/>
      <c r="G447" s="89"/>
      <c r="H447" s="90"/>
      <c r="I447" s="133"/>
      <c r="J447" s="125"/>
      <c r="K447" s="91"/>
      <c r="L447" s="118">
        <f t="shared" si="44"/>
        <v>0</v>
      </c>
      <c r="N447" s="13"/>
      <c r="P447" s="17" t="str">
        <f t="shared" si="45"/>
        <v/>
      </c>
      <c r="R447" s="13"/>
      <c r="S447" s="13"/>
      <c r="T447" s="130"/>
    </row>
    <row r="448" spans="1:20" s="84" customFormat="1" ht="15" x14ac:dyDescent="0.2">
      <c r="A448" s="12">
        <v>7</v>
      </c>
      <c r="B448" s="86"/>
      <c r="C448" s="87"/>
      <c r="D448" s="87"/>
      <c r="E448" s="87"/>
      <c r="F448" s="92"/>
      <c r="G448" s="89"/>
      <c r="H448" s="90"/>
      <c r="I448" s="133"/>
      <c r="J448" s="125"/>
      <c r="K448" s="91"/>
      <c r="L448" s="118">
        <f t="shared" si="44"/>
        <v>0</v>
      </c>
      <c r="N448" s="13"/>
      <c r="P448" s="17" t="str">
        <f t="shared" si="45"/>
        <v/>
      </c>
      <c r="R448" s="13"/>
      <c r="S448" s="13"/>
      <c r="T448" s="130"/>
    </row>
    <row r="449" spans="1:20" s="84" customFormat="1" ht="15" x14ac:dyDescent="0.2">
      <c r="A449" s="12">
        <v>7</v>
      </c>
      <c r="B449" s="86"/>
      <c r="C449" s="87"/>
      <c r="D449" s="87"/>
      <c r="E449" s="87"/>
      <c r="F449" s="92"/>
      <c r="G449" s="89"/>
      <c r="H449" s="90"/>
      <c r="I449" s="133"/>
      <c r="J449" s="125"/>
      <c r="K449" s="91"/>
      <c r="L449" s="118">
        <f t="shared" si="44"/>
        <v>0</v>
      </c>
      <c r="N449" s="13"/>
      <c r="P449" s="17" t="str">
        <f t="shared" si="45"/>
        <v/>
      </c>
      <c r="R449" s="13"/>
      <c r="S449" s="13"/>
      <c r="T449" s="130"/>
    </row>
    <row r="450" spans="1:20" s="84" customFormat="1" ht="15" x14ac:dyDescent="0.2">
      <c r="A450" s="12">
        <v>7</v>
      </c>
      <c r="B450" s="86"/>
      <c r="C450" s="87"/>
      <c r="D450" s="87"/>
      <c r="E450" s="87"/>
      <c r="F450" s="92"/>
      <c r="G450" s="89"/>
      <c r="H450" s="90"/>
      <c r="I450" s="133"/>
      <c r="J450" s="125"/>
      <c r="K450" s="91"/>
      <c r="L450" s="118">
        <f t="shared" si="44"/>
        <v>0</v>
      </c>
      <c r="N450" s="13"/>
      <c r="P450" s="17" t="str">
        <f t="shared" si="45"/>
        <v/>
      </c>
      <c r="R450" s="13"/>
      <c r="S450" s="13"/>
      <c r="T450" s="130"/>
    </row>
    <row r="451" spans="1:20" s="84" customFormat="1" ht="15" x14ac:dyDescent="0.2">
      <c r="A451" s="12">
        <v>7</v>
      </c>
      <c r="B451" s="86"/>
      <c r="C451" s="87"/>
      <c r="D451" s="87"/>
      <c r="E451" s="87"/>
      <c r="F451" s="92"/>
      <c r="G451" s="89"/>
      <c r="H451" s="90"/>
      <c r="I451" s="133"/>
      <c r="J451" s="125"/>
      <c r="K451" s="91"/>
      <c r="L451" s="118">
        <f t="shared" si="44"/>
        <v>0</v>
      </c>
      <c r="N451" s="13"/>
      <c r="P451" s="17" t="str">
        <f t="shared" si="45"/>
        <v/>
      </c>
      <c r="R451" s="13"/>
      <c r="S451" s="13"/>
      <c r="T451" s="130"/>
    </row>
    <row r="452" spans="1:20" s="84" customFormat="1" ht="15" x14ac:dyDescent="0.2">
      <c r="A452" s="12">
        <v>7</v>
      </c>
      <c r="B452" s="86"/>
      <c r="C452" s="87"/>
      <c r="D452" s="87"/>
      <c r="E452" s="87"/>
      <c r="F452" s="92"/>
      <c r="G452" s="89"/>
      <c r="H452" s="90"/>
      <c r="I452" s="133"/>
      <c r="J452" s="125"/>
      <c r="K452" s="91"/>
      <c r="L452" s="118">
        <f t="shared" si="44"/>
        <v>0</v>
      </c>
      <c r="N452" s="13"/>
      <c r="P452" s="17" t="str">
        <f t="shared" si="45"/>
        <v/>
      </c>
      <c r="R452" s="13"/>
      <c r="S452" s="13"/>
      <c r="T452" s="130"/>
    </row>
    <row r="453" spans="1:20" s="84" customFormat="1" ht="15" x14ac:dyDescent="0.2">
      <c r="A453" s="12">
        <v>7</v>
      </c>
      <c r="B453" s="86"/>
      <c r="C453" s="87"/>
      <c r="D453" s="87"/>
      <c r="E453" s="87"/>
      <c r="F453" s="92"/>
      <c r="G453" s="89"/>
      <c r="H453" s="90"/>
      <c r="I453" s="133"/>
      <c r="J453" s="125"/>
      <c r="K453" s="91"/>
      <c r="L453" s="118">
        <f t="shared" si="44"/>
        <v>0</v>
      </c>
      <c r="N453" s="13"/>
      <c r="P453" s="17" t="str">
        <f t="shared" si="45"/>
        <v/>
      </c>
      <c r="R453" s="13"/>
      <c r="S453" s="13"/>
      <c r="T453" s="130"/>
    </row>
    <row r="454" spans="1:20" s="84" customFormat="1" ht="15" x14ac:dyDescent="0.2">
      <c r="A454" s="12">
        <v>7</v>
      </c>
      <c r="B454" s="86"/>
      <c r="C454" s="87"/>
      <c r="D454" s="87"/>
      <c r="E454" s="87"/>
      <c r="F454" s="92"/>
      <c r="G454" s="89"/>
      <c r="H454" s="90"/>
      <c r="I454" s="133"/>
      <c r="J454" s="125"/>
      <c r="K454" s="91"/>
      <c r="L454" s="118">
        <f t="shared" si="44"/>
        <v>0</v>
      </c>
      <c r="N454" s="13"/>
      <c r="P454" s="17" t="str">
        <f t="shared" si="45"/>
        <v/>
      </c>
      <c r="R454" s="13"/>
      <c r="S454" s="13"/>
      <c r="T454" s="130"/>
    </row>
    <row r="455" spans="1:20" s="84" customFormat="1" ht="15" x14ac:dyDescent="0.2">
      <c r="A455" s="12">
        <v>7</v>
      </c>
      <c r="B455" s="86"/>
      <c r="C455" s="87"/>
      <c r="D455" s="87"/>
      <c r="E455" s="87"/>
      <c r="F455" s="92"/>
      <c r="G455" s="89"/>
      <c r="H455" s="90"/>
      <c r="I455" s="133"/>
      <c r="J455" s="125"/>
      <c r="K455" s="91"/>
      <c r="L455" s="118">
        <f t="shared" si="44"/>
        <v>0</v>
      </c>
      <c r="N455" s="13"/>
      <c r="P455" s="17" t="str">
        <f t="shared" si="45"/>
        <v/>
      </c>
      <c r="R455" s="13"/>
      <c r="S455" s="13"/>
      <c r="T455" s="130"/>
    </row>
    <row r="456" spans="1:20" s="84" customFormat="1" ht="15" x14ac:dyDescent="0.2">
      <c r="A456" s="12">
        <v>7</v>
      </c>
      <c r="B456" s="86"/>
      <c r="C456" s="87"/>
      <c r="D456" s="87"/>
      <c r="E456" s="87"/>
      <c r="F456" s="92"/>
      <c r="G456" s="89"/>
      <c r="H456" s="90"/>
      <c r="I456" s="133"/>
      <c r="J456" s="125"/>
      <c r="K456" s="91"/>
      <c r="L456" s="118">
        <f t="shared" si="44"/>
        <v>0</v>
      </c>
      <c r="N456" s="13"/>
      <c r="P456" s="17" t="str">
        <f t="shared" si="45"/>
        <v/>
      </c>
      <c r="R456" s="13"/>
      <c r="S456" s="13"/>
      <c r="T456" s="130"/>
    </row>
    <row r="457" spans="1:20" s="84" customFormat="1" ht="15" x14ac:dyDescent="0.2">
      <c r="A457" s="12">
        <v>7</v>
      </c>
      <c r="B457" s="86"/>
      <c r="C457" s="87"/>
      <c r="D457" s="87"/>
      <c r="E457" s="87"/>
      <c r="F457" s="92"/>
      <c r="G457" s="89"/>
      <c r="H457" s="90"/>
      <c r="I457" s="133"/>
      <c r="J457" s="125"/>
      <c r="K457" s="91"/>
      <c r="L457" s="118">
        <f t="shared" si="44"/>
        <v>0</v>
      </c>
      <c r="N457" s="13"/>
      <c r="P457" s="17" t="str">
        <f t="shared" si="45"/>
        <v/>
      </c>
      <c r="R457" s="13"/>
      <c r="S457" s="13"/>
      <c r="T457" s="130"/>
    </row>
    <row r="458" spans="1:20" s="84" customFormat="1" ht="15" x14ac:dyDescent="0.2">
      <c r="A458" s="12">
        <v>7</v>
      </c>
      <c r="B458" s="86"/>
      <c r="C458" s="87"/>
      <c r="D458" s="87"/>
      <c r="E458" s="87"/>
      <c r="F458" s="92"/>
      <c r="G458" s="89"/>
      <c r="H458" s="90"/>
      <c r="I458" s="133"/>
      <c r="J458" s="125"/>
      <c r="K458" s="91"/>
      <c r="L458" s="118">
        <f t="shared" si="44"/>
        <v>0</v>
      </c>
      <c r="N458" s="13"/>
      <c r="P458" s="17" t="str">
        <f t="shared" si="45"/>
        <v/>
      </c>
      <c r="R458" s="13"/>
      <c r="S458" s="13"/>
      <c r="T458" s="130"/>
    </row>
    <row r="459" spans="1:20" s="84" customFormat="1" ht="15" x14ac:dyDescent="0.2">
      <c r="A459" s="12">
        <v>7</v>
      </c>
      <c r="B459" s="86"/>
      <c r="C459" s="87"/>
      <c r="D459" s="87"/>
      <c r="E459" s="87"/>
      <c r="F459" s="92"/>
      <c r="G459" s="89"/>
      <c r="H459" s="90"/>
      <c r="I459" s="133"/>
      <c r="J459" s="125"/>
      <c r="K459" s="91"/>
      <c r="L459" s="118">
        <f t="shared" si="44"/>
        <v>0</v>
      </c>
      <c r="N459" s="13"/>
      <c r="P459" s="17" t="str">
        <f t="shared" si="45"/>
        <v/>
      </c>
      <c r="R459" s="13"/>
      <c r="S459" s="13"/>
      <c r="T459" s="130"/>
    </row>
    <row r="460" spans="1:20" s="84" customFormat="1" ht="15" x14ac:dyDescent="0.2">
      <c r="A460" s="12">
        <v>7</v>
      </c>
      <c r="B460" s="86"/>
      <c r="C460" s="87"/>
      <c r="D460" s="87"/>
      <c r="E460" s="87"/>
      <c r="F460" s="92"/>
      <c r="G460" s="89"/>
      <c r="H460" s="90"/>
      <c r="I460" s="133"/>
      <c r="J460" s="125"/>
      <c r="K460" s="91"/>
      <c r="L460" s="118">
        <f t="shared" si="44"/>
        <v>0</v>
      </c>
      <c r="N460" s="13"/>
      <c r="P460" s="17" t="str">
        <f t="shared" si="45"/>
        <v/>
      </c>
      <c r="R460" s="13"/>
      <c r="S460" s="13"/>
      <c r="T460" s="130"/>
    </row>
    <row r="461" spans="1:20" s="84" customFormat="1" ht="15" x14ac:dyDescent="0.2">
      <c r="A461" s="12">
        <v>7</v>
      </c>
      <c r="B461" s="86"/>
      <c r="C461" s="87"/>
      <c r="D461" s="87"/>
      <c r="E461" s="87"/>
      <c r="F461" s="92"/>
      <c r="G461" s="89"/>
      <c r="H461" s="90"/>
      <c r="I461" s="133"/>
      <c r="J461" s="125"/>
      <c r="K461" s="91"/>
      <c r="L461" s="118">
        <f t="shared" si="44"/>
        <v>0</v>
      </c>
      <c r="N461" s="13"/>
      <c r="P461" s="17" t="str">
        <f t="shared" si="45"/>
        <v/>
      </c>
      <c r="R461" s="13"/>
      <c r="S461" s="13"/>
      <c r="T461" s="130"/>
    </row>
    <row r="462" spans="1:20" s="84" customFormat="1" ht="15" x14ac:dyDescent="0.2">
      <c r="A462" s="12">
        <v>7</v>
      </c>
      <c r="B462" s="86"/>
      <c r="C462" s="87"/>
      <c r="D462" s="87"/>
      <c r="E462" s="87"/>
      <c r="F462" s="92"/>
      <c r="G462" s="89"/>
      <c r="H462" s="90"/>
      <c r="I462" s="133"/>
      <c r="J462" s="125"/>
      <c r="K462" s="91"/>
      <c r="L462" s="118">
        <f t="shared" si="44"/>
        <v>0</v>
      </c>
      <c r="N462" s="13"/>
      <c r="P462" s="17" t="str">
        <f t="shared" si="45"/>
        <v/>
      </c>
      <c r="R462" s="13"/>
      <c r="S462" s="13"/>
      <c r="T462" s="130"/>
    </row>
    <row r="463" spans="1:20" s="84" customFormat="1" ht="15" x14ac:dyDescent="0.2">
      <c r="A463" s="12">
        <v>7</v>
      </c>
      <c r="B463" s="86"/>
      <c r="C463" s="87"/>
      <c r="D463" s="87"/>
      <c r="E463" s="87"/>
      <c r="F463" s="92"/>
      <c r="G463" s="89"/>
      <c r="H463" s="90"/>
      <c r="I463" s="133"/>
      <c r="J463" s="125"/>
      <c r="K463" s="91"/>
      <c r="L463" s="118">
        <f t="shared" si="44"/>
        <v>0</v>
      </c>
      <c r="N463" s="13"/>
      <c r="P463" s="17" t="str">
        <f t="shared" si="45"/>
        <v/>
      </c>
      <c r="R463" s="13"/>
      <c r="S463" s="13"/>
      <c r="T463" s="130"/>
    </row>
    <row r="464" spans="1:20" s="84" customFormat="1" ht="15" x14ac:dyDescent="0.2">
      <c r="A464" s="12">
        <v>7</v>
      </c>
      <c r="B464" s="86"/>
      <c r="C464" s="87"/>
      <c r="D464" s="87"/>
      <c r="E464" s="87"/>
      <c r="F464" s="92"/>
      <c r="G464" s="89"/>
      <c r="H464" s="90"/>
      <c r="I464" s="133"/>
      <c r="J464" s="125"/>
      <c r="K464" s="91"/>
      <c r="L464" s="118">
        <f t="shared" si="44"/>
        <v>0</v>
      </c>
      <c r="N464" s="13"/>
      <c r="P464" s="17" t="str">
        <f t="shared" si="45"/>
        <v/>
      </c>
      <c r="R464" s="13"/>
      <c r="S464" s="13"/>
      <c r="T464" s="130"/>
    </row>
    <row r="465" spans="1:20" s="84" customFormat="1" ht="15" x14ac:dyDescent="0.2">
      <c r="A465" s="12">
        <v>7</v>
      </c>
      <c r="B465" s="86"/>
      <c r="C465" s="87"/>
      <c r="D465" s="87"/>
      <c r="E465" s="87"/>
      <c r="F465" s="92"/>
      <c r="G465" s="89"/>
      <c r="H465" s="90"/>
      <c r="I465" s="133"/>
      <c r="J465" s="125"/>
      <c r="K465" s="91"/>
      <c r="L465" s="118">
        <f t="shared" si="44"/>
        <v>0</v>
      </c>
      <c r="N465" s="13"/>
      <c r="P465" s="17" t="str">
        <f t="shared" si="45"/>
        <v/>
      </c>
      <c r="R465" s="13"/>
      <c r="S465" s="13"/>
      <c r="T465" s="130"/>
    </row>
    <row r="466" spans="1:20" s="84" customFormat="1" ht="15" x14ac:dyDescent="0.2">
      <c r="A466" s="12">
        <v>7</v>
      </c>
      <c r="B466" s="86"/>
      <c r="C466" s="87"/>
      <c r="D466" s="87"/>
      <c r="E466" s="87"/>
      <c r="F466" s="92"/>
      <c r="G466" s="89"/>
      <c r="H466" s="90"/>
      <c r="I466" s="133"/>
      <c r="J466" s="125"/>
      <c r="K466" s="91"/>
      <c r="L466" s="118">
        <f t="shared" si="44"/>
        <v>0</v>
      </c>
      <c r="N466" s="13"/>
      <c r="P466" s="17" t="str">
        <f t="shared" si="45"/>
        <v/>
      </c>
      <c r="R466" s="13"/>
      <c r="S466" s="13"/>
      <c r="T466" s="130"/>
    </row>
    <row r="467" spans="1:20" s="84" customFormat="1" ht="15" x14ac:dyDescent="0.2">
      <c r="A467" s="12">
        <v>7</v>
      </c>
      <c r="B467" s="86"/>
      <c r="C467" s="87"/>
      <c r="D467" s="87"/>
      <c r="E467" s="87"/>
      <c r="F467" s="92"/>
      <c r="G467" s="89"/>
      <c r="H467" s="90"/>
      <c r="I467" s="133"/>
      <c r="J467" s="125"/>
      <c r="K467" s="91"/>
      <c r="L467" s="118">
        <f t="shared" si="44"/>
        <v>0</v>
      </c>
      <c r="N467" s="13"/>
      <c r="P467" s="17" t="str">
        <f t="shared" si="45"/>
        <v/>
      </c>
      <c r="R467" s="13"/>
      <c r="S467" s="13"/>
      <c r="T467" s="130"/>
    </row>
    <row r="468" spans="1:20" s="84" customFormat="1" ht="15" x14ac:dyDescent="0.2">
      <c r="A468" s="12">
        <v>7</v>
      </c>
      <c r="B468" s="86"/>
      <c r="C468" s="87"/>
      <c r="D468" s="87"/>
      <c r="E468" s="87"/>
      <c r="F468" s="92"/>
      <c r="G468" s="89"/>
      <c r="H468" s="90"/>
      <c r="I468" s="133"/>
      <c r="J468" s="125"/>
      <c r="K468" s="91"/>
      <c r="L468" s="118">
        <f t="shared" si="44"/>
        <v>0</v>
      </c>
      <c r="N468" s="13"/>
      <c r="P468" s="17" t="str">
        <f t="shared" si="45"/>
        <v/>
      </c>
      <c r="R468" s="13"/>
      <c r="S468" s="13"/>
      <c r="T468" s="130"/>
    </row>
    <row r="469" spans="1:20" s="84" customFormat="1" ht="15" x14ac:dyDescent="0.2">
      <c r="A469" s="12">
        <v>7</v>
      </c>
      <c r="B469" s="86"/>
      <c r="C469" s="87"/>
      <c r="D469" s="87"/>
      <c r="E469" s="87"/>
      <c r="F469" s="92"/>
      <c r="G469" s="89"/>
      <c r="H469" s="90"/>
      <c r="I469" s="133"/>
      <c r="J469" s="125"/>
      <c r="K469" s="91"/>
      <c r="L469" s="118">
        <f t="shared" si="44"/>
        <v>0</v>
      </c>
      <c r="N469" s="13"/>
      <c r="P469" s="17" t="str">
        <f t="shared" si="45"/>
        <v/>
      </c>
      <c r="R469" s="13"/>
      <c r="S469" s="13"/>
      <c r="T469" s="130"/>
    </row>
    <row r="470" spans="1:20" s="84" customFormat="1" ht="15" x14ac:dyDescent="0.2">
      <c r="A470" s="12">
        <v>7</v>
      </c>
      <c r="B470" s="86"/>
      <c r="C470" s="87"/>
      <c r="D470" s="87"/>
      <c r="E470" s="87"/>
      <c r="F470" s="92"/>
      <c r="G470" s="89"/>
      <c r="H470" s="90"/>
      <c r="I470" s="133"/>
      <c r="J470" s="125"/>
      <c r="K470" s="91"/>
      <c r="L470" s="118">
        <f t="shared" si="44"/>
        <v>0</v>
      </c>
      <c r="N470" s="13"/>
      <c r="P470" s="17" t="str">
        <f t="shared" si="45"/>
        <v/>
      </c>
      <c r="R470" s="13"/>
      <c r="S470" s="13"/>
      <c r="T470" s="130"/>
    </row>
    <row r="471" spans="1:20" s="84" customFormat="1" ht="15" x14ac:dyDescent="0.2">
      <c r="A471" s="12">
        <v>7</v>
      </c>
      <c r="B471" s="86"/>
      <c r="C471" s="87"/>
      <c r="D471" s="87"/>
      <c r="E471" s="87"/>
      <c r="F471" s="92"/>
      <c r="G471" s="89"/>
      <c r="H471" s="90"/>
      <c r="I471" s="133"/>
      <c r="J471" s="125"/>
      <c r="K471" s="91"/>
      <c r="L471" s="118">
        <f t="shared" si="44"/>
        <v>0</v>
      </c>
      <c r="N471" s="13"/>
      <c r="P471" s="17" t="str">
        <f t="shared" si="45"/>
        <v/>
      </c>
      <c r="R471" s="13"/>
      <c r="S471" s="13"/>
      <c r="T471" s="130"/>
    </row>
    <row r="472" spans="1:20" s="84" customFormat="1" ht="15" x14ac:dyDescent="0.2">
      <c r="A472" s="12">
        <v>7</v>
      </c>
      <c r="B472" s="86"/>
      <c r="C472" s="87"/>
      <c r="D472" s="87"/>
      <c r="E472" s="87"/>
      <c r="F472" s="92"/>
      <c r="G472" s="89"/>
      <c r="H472" s="90"/>
      <c r="I472" s="133"/>
      <c r="J472" s="125"/>
      <c r="K472" s="91"/>
      <c r="L472" s="118">
        <f t="shared" si="44"/>
        <v>0</v>
      </c>
      <c r="N472" s="13"/>
      <c r="P472" s="17" t="str">
        <f t="shared" si="45"/>
        <v/>
      </c>
      <c r="R472" s="13"/>
      <c r="S472" s="13"/>
      <c r="T472" s="130"/>
    </row>
    <row r="473" spans="1:20" s="84" customFormat="1" ht="15" x14ac:dyDescent="0.2">
      <c r="A473" s="12">
        <v>7</v>
      </c>
      <c r="B473" s="86"/>
      <c r="C473" s="87"/>
      <c r="D473" s="87"/>
      <c r="E473" s="87"/>
      <c r="F473" s="92"/>
      <c r="G473" s="89"/>
      <c r="H473" s="90"/>
      <c r="I473" s="133"/>
      <c r="J473" s="125"/>
      <c r="K473" s="91"/>
      <c r="L473" s="118">
        <f t="shared" si="44"/>
        <v>0</v>
      </c>
      <c r="N473" s="13"/>
      <c r="P473" s="17" t="str">
        <f t="shared" si="45"/>
        <v/>
      </c>
      <c r="R473" s="13"/>
      <c r="S473" s="13"/>
      <c r="T473" s="130"/>
    </row>
    <row r="474" spans="1:20" s="84" customFormat="1" ht="15" x14ac:dyDescent="0.2">
      <c r="A474" s="12">
        <v>7</v>
      </c>
      <c r="B474" s="86"/>
      <c r="C474" s="87"/>
      <c r="D474" s="87"/>
      <c r="E474" s="87"/>
      <c r="F474" s="92"/>
      <c r="G474" s="89"/>
      <c r="H474" s="90"/>
      <c r="I474" s="133"/>
      <c r="J474" s="125"/>
      <c r="K474" s="91"/>
      <c r="L474" s="118">
        <f t="shared" si="44"/>
        <v>0</v>
      </c>
      <c r="N474" s="13"/>
      <c r="P474" s="17" t="str">
        <f t="shared" si="45"/>
        <v/>
      </c>
      <c r="R474" s="13"/>
      <c r="S474" s="13"/>
      <c r="T474" s="130"/>
    </row>
    <row r="475" spans="1:20" s="84" customFormat="1" ht="15" x14ac:dyDescent="0.2">
      <c r="A475" s="12">
        <v>7</v>
      </c>
      <c r="B475" s="86"/>
      <c r="C475" s="87"/>
      <c r="D475" s="87"/>
      <c r="E475" s="87"/>
      <c r="F475" s="92"/>
      <c r="G475" s="89"/>
      <c r="H475" s="90"/>
      <c r="I475" s="133"/>
      <c r="J475" s="125"/>
      <c r="K475" s="91"/>
      <c r="L475" s="118">
        <f t="shared" si="44"/>
        <v>0</v>
      </c>
      <c r="N475" s="13"/>
      <c r="P475" s="17" t="str">
        <f t="shared" si="45"/>
        <v/>
      </c>
      <c r="R475" s="13"/>
      <c r="S475" s="13"/>
      <c r="T475" s="130"/>
    </row>
    <row r="476" spans="1:20" s="84" customFormat="1" ht="15" x14ac:dyDescent="0.2">
      <c r="A476" s="12">
        <v>7</v>
      </c>
      <c r="B476" s="86"/>
      <c r="C476" s="87"/>
      <c r="D476" s="87"/>
      <c r="E476" s="87"/>
      <c r="F476" s="92"/>
      <c r="G476" s="89"/>
      <c r="H476" s="90"/>
      <c r="I476" s="133"/>
      <c r="J476" s="125"/>
      <c r="K476" s="91"/>
      <c r="L476" s="118">
        <f t="shared" si="44"/>
        <v>0</v>
      </c>
      <c r="N476" s="13"/>
      <c r="P476" s="17" t="str">
        <f t="shared" si="45"/>
        <v/>
      </c>
      <c r="R476" s="13"/>
      <c r="S476" s="13"/>
      <c r="T476" s="130"/>
    </row>
    <row r="477" spans="1:20" s="84" customFormat="1" ht="15" x14ac:dyDescent="0.2">
      <c r="A477" s="12">
        <v>7</v>
      </c>
      <c r="B477" s="86"/>
      <c r="C477" s="87"/>
      <c r="D477" s="87"/>
      <c r="E477" s="87"/>
      <c r="F477" s="92"/>
      <c r="G477" s="89"/>
      <c r="H477" s="90"/>
      <c r="I477" s="133"/>
      <c r="J477" s="125"/>
      <c r="K477" s="91"/>
      <c r="L477" s="118">
        <f t="shared" si="44"/>
        <v>0</v>
      </c>
      <c r="N477" s="13"/>
      <c r="P477" s="17" t="str">
        <f t="shared" si="45"/>
        <v/>
      </c>
      <c r="R477" s="13"/>
      <c r="S477" s="13"/>
      <c r="T477" s="130"/>
    </row>
    <row r="478" spans="1:20" s="84" customFormat="1" ht="15" x14ac:dyDescent="0.2">
      <c r="A478" s="12">
        <v>7</v>
      </c>
      <c r="B478" s="86"/>
      <c r="C478" s="87"/>
      <c r="D478" s="87"/>
      <c r="E478" s="87"/>
      <c r="F478" s="92"/>
      <c r="G478" s="89"/>
      <c r="H478" s="90"/>
      <c r="I478" s="133"/>
      <c r="J478" s="125"/>
      <c r="K478" s="91"/>
      <c r="L478" s="118">
        <f t="shared" si="40"/>
        <v>0</v>
      </c>
      <c r="N478" s="13"/>
      <c r="P478" s="17" t="str">
        <f t="shared" si="41"/>
        <v/>
      </c>
      <c r="R478" s="13"/>
      <c r="S478" s="13"/>
      <c r="T478" s="130"/>
    </row>
    <row r="479" spans="1:20" s="84" customFormat="1" ht="15" x14ac:dyDescent="0.2">
      <c r="A479" s="12">
        <v>7</v>
      </c>
      <c r="B479" s="86"/>
      <c r="C479" s="87"/>
      <c r="D479" s="87"/>
      <c r="E479" s="87"/>
      <c r="F479" s="92"/>
      <c r="G479" s="89"/>
      <c r="H479" s="90"/>
      <c r="I479" s="133"/>
      <c r="J479" s="125"/>
      <c r="K479" s="91"/>
      <c r="L479" s="118">
        <f t="shared" si="40"/>
        <v>0</v>
      </c>
      <c r="N479" s="13"/>
      <c r="P479" s="17" t="str">
        <f t="shared" si="41"/>
        <v/>
      </c>
      <c r="R479" s="13"/>
      <c r="S479" s="13"/>
      <c r="T479" s="130"/>
    </row>
    <row r="480" spans="1:20" s="84" customFormat="1" ht="15" x14ac:dyDescent="0.2">
      <c r="A480" s="12">
        <v>7</v>
      </c>
      <c r="B480" s="86"/>
      <c r="C480" s="87"/>
      <c r="D480" s="87"/>
      <c r="E480" s="87"/>
      <c r="F480" s="92"/>
      <c r="G480" s="89"/>
      <c r="H480" s="90"/>
      <c r="I480" s="133"/>
      <c r="J480" s="125"/>
      <c r="K480" s="91"/>
      <c r="L480" s="118">
        <f t="shared" si="40"/>
        <v>0</v>
      </c>
      <c r="N480" s="13"/>
      <c r="P480" s="17" t="str">
        <f t="shared" si="41"/>
        <v/>
      </c>
      <c r="R480" s="13"/>
      <c r="S480" s="13"/>
      <c r="T480" s="130"/>
    </row>
    <row r="481" spans="1:20" s="84" customFormat="1" ht="15" x14ac:dyDescent="0.2">
      <c r="A481" s="12">
        <v>7</v>
      </c>
      <c r="B481" s="86"/>
      <c r="C481" s="87"/>
      <c r="D481" s="87"/>
      <c r="E481" s="87"/>
      <c r="F481" s="92"/>
      <c r="G481" s="89"/>
      <c r="H481" s="90"/>
      <c r="I481" s="133"/>
      <c r="J481" s="125"/>
      <c r="K481" s="91"/>
      <c r="L481" s="118">
        <f t="shared" si="40"/>
        <v>0</v>
      </c>
      <c r="N481" s="13"/>
      <c r="P481" s="17" t="str">
        <f t="shared" si="41"/>
        <v/>
      </c>
      <c r="R481" s="13"/>
      <c r="S481" s="13"/>
      <c r="T481" s="130"/>
    </row>
    <row r="482" spans="1:20" s="84" customFormat="1" ht="15.75" thickBot="1" x14ac:dyDescent="0.25">
      <c r="A482" s="12"/>
      <c r="B482" s="98"/>
      <c r="C482" s="103"/>
      <c r="D482" s="99"/>
      <c r="E482" s="99"/>
      <c r="F482" s="99"/>
      <c r="G482" s="131"/>
      <c r="H482" s="93"/>
      <c r="I482" s="50"/>
      <c r="J482" s="128"/>
      <c r="K482" s="100"/>
      <c r="L482" s="120"/>
      <c r="N482" s="14"/>
      <c r="O482" s="93"/>
      <c r="P482" s="18" t="str">
        <f t="shared" si="41"/>
        <v/>
      </c>
      <c r="R482" s="13"/>
      <c r="S482" s="13"/>
      <c r="T482" s="130"/>
    </row>
    <row r="483" spans="1:20" s="84" customFormat="1" ht="15.75" thickBot="1" x14ac:dyDescent="0.25">
      <c r="A483" s="12"/>
      <c r="B483" s="94"/>
      <c r="C483" s="105"/>
      <c r="D483" s="56"/>
      <c r="E483" s="56"/>
      <c r="F483" s="56"/>
      <c r="G483" s="95"/>
      <c r="H483" s="96" t="s">
        <v>19</v>
      </c>
      <c r="I483" s="97">
        <f>SUM(I388:I482)</f>
        <v>0</v>
      </c>
      <c r="J483" s="126"/>
      <c r="K483" s="51"/>
      <c r="L483" s="97">
        <f>SUM(L388:L482)</f>
        <v>0</v>
      </c>
      <c r="N483" s="49"/>
      <c r="P483" s="97">
        <f>SUM(P388:P482)</f>
        <v>0</v>
      </c>
      <c r="Q483" s="19" t="e">
        <f>P483/$P$3</f>
        <v>#DIV/0!</v>
      </c>
      <c r="R483" s="49"/>
      <c r="S483" s="49"/>
      <c r="T483" s="85"/>
    </row>
    <row r="484" spans="1:20" s="84" customFormat="1" ht="9" customHeight="1" x14ac:dyDescent="0.2">
      <c r="A484" s="12"/>
      <c r="B484" s="94"/>
      <c r="C484" s="105"/>
      <c r="D484" s="56"/>
      <c r="E484" s="56"/>
      <c r="F484" s="56"/>
      <c r="G484" s="95"/>
      <c r="H484" s="57"/>
      <c r="I484" s="123"/>
      <c r="J484" s="126"/>
      <c r="K484" s="51"/>
      <c r="L484" s="50"/>
      <c r="N484" s="49"/>
      <c r="P484" s="50"/>
      <c r="R484" s="49"/>
      <c r="S484" s="49"/>
      <c r="T484" s="85"/>
    </row>
    <row r="485" spans="1:20" s="84" customFormat="1" ht="19.5" customHeight="1" x14ac:dyDescent="0.2">
      <c r="A485" s="12"/>
      <c r="B485" s="29" t="s">
        <v>30</v>
      </c>
      <c r="C485" s="79"/>
      <c r="D485" s="79"/>
      <c r="E485" s="79"/>
      <c r="F485" s="107"/>
      <c r="G485" s="108"/>
      <c r="H485" s="82"/>
      <c r="I485" s="117"/>
      <c r="J485" s="127"/>
      <c r="K485" s="83"/>
      <c r="L485" s="117"/>
      <c r="N485" s="49"/>
      <c r="P485" s="50"/>
      <c r="R485" s="49"/>
      <c r="S485" s="49"/>
      <c r="T485" s="85"/>
    </row>
    <row r="486" spans="1:20" s="84" customFormat="1" ht="15" x14ac:dyDescent="0.2">
      <c r="A486" s="12">
        <v>8</v>
      </c>
      <c r="B486" s="86"/>
      <c r="C486" s="87"/>
      <c r="D486" s="87"/>
      <c r="E486" s="87"/>
      <c r="F486" s="92"/>
      <c r="G486" s="89"/>
      <c r="H486" s="90"/>
      <c r="I486" s="133"/>
      <c r="J486" s="125"/>
      <c r="K486" s="91"/>
      <c r="L486" s="118">
        <f t="shared" ref="L486" si="46">IF(D486="SÍ",I486,0)</f>
        <v>0</v>
      </c>
      <c r="N486" s="13"/>
      <c r="P486" s="17" t="str">
        <f t="shared" ref="P486:P503" si="47">IF(N486="x",I486,"")</f>
        <v/>
      </c>
      <c r="R486" s="13"/>
      <c r="S486" s="13"/>
      <c r="T486" s="130"/>
    </row>
    <row r="487" spans="1:20" s="84" customFormat="1" ht="15" x14ac:dyDescent="0.2">
      <c r="A487" s="12">
        <v>8</v>
      </c>
      <c r="B487" s="86"/>
      <c r="C487" s="87"/>
      <c r="D487" s="87"/>
      <c r="E487" s="87"/>
      <c r="F487" s="92"/>
      <c r="G487" s="89"/>
      <c r="H487" s="90"/>
      <c r="I487" s="133"/>
      <c r="J487" s="125"/>
      <c r="K487" s="91"/>
      <c r="L487" s="118">
        <f t="shared" ref="L487:L502" si="48">IF(D487="SÍ",I487,0)</f>
        <v>0</v>
      </c>
      <c r="N487" s="13"/>
      <c r="P487" s="17" t="str">
        <f t="shared" si="47"/>
        <v/>
      </c>
      <c r="R487" s="13"/>
      <c r="S487" s="13"/>
      <c r="T487" s="130"/>
    </row>
    <row r="488" spans="1:20" s="84" customFormat="1" ht="15" x14ac:dyDescent="0.2">
      <c r="A488" s="12">
        <v>8</v>
      </c>
      <c r="B488" s="86"/>
      <c r="C488" s="87"/>
      <c r="D488" s="87"/>
      <c r="E488" s="87"/>
      <c r="F488" s="92"/>
      <c r="G488" s="89"/>
      <c r="H488" s="90"/>
      <c r="I488" s="133"/>
      <c r="J488" s="125"/>
      <c r="K488" s="91"/>
      <c r="L488" s="118">
        <f t="shared" si="48"/>
        <v>0</v>
      </c>
      <c r="N488" s="13"/>
      <c r="P488" s="17" t="str">
        <f t="shared" si="47"/>
        <v/>
      </c>
      <c r="R488" s="13"/>
      <c r="S488" s="13"/>
      <c r="T488" s="130"/>
    </row>
    <row r="489" spans="1:20" s="84" customFormat="1" ht="15" x14ac:dyDescent="0.2">
      <c r="A489" s="12">
        <v>8</v>
      </c>
      <c r="B489" s="86"/>
      <c r="C489" s="87"/>
      <c r="D489" s="87"/>
      <c r="E489" s="87"/>
      <c r="F489" s="92"/>
      <c r="G489" s="89"/>
      <c r="H489" s="90"/>
      <c r="I489" s="133"/>
      <c r="J489" s="125"/>
      <c r="K489" s="91"/>
      <c r="L489" s="118">
        <f t="shared" si="48"/>
        <v>0</v>
      </c>
      <c r="N489" s="13"/>
      <c r="P489" s="17" t="str">
        <f t="shared" si="47"/>
        <v/>
      </c>
      <c r="R489" s="13"/>
      <c r="S489" s="13"/>
      <c r="T489" s="130"/>
    </row>
    <row r="490" spans="1:20" s="84" customFormat="1" ht="15" x14ac:dyDescent="0.2">
      <c r="A490" s="12">
        <v>8</v>
      </c>
      <c r="B490" s="86"/>
      <c r="C490" s="87"/>
      <c r="D490" s="87"/>
      <c r="E490" s="87"/>
      <c r="F490" s="92"/>
      <c r="G490" s="89"/>
      <c r="H490" s="90"/>
      <c r="I490" s="133"/>
      <c r="J490" s="125"/>
      <c r="K490" s="91"/>
      <c r="L490" s="118">
        <f t="shared" si="48"/>
        <v>0</v>
      </c>
      <c r="N490" s="13"/>
      <c r="P490" s="17" t="str">
        <f t="shared" si="47"/>
        <v/>
      </c>
      <c r="R490" s="13"/>
      <c r="S490" s="13"/>
      <c r="T490" s="130"/>
    </row>
    <row r="491" spans="1:20" s="84" customFormat="1" ht="15" x14ac:dyDescent="0.2">
      <c r="A491" s="12">
        <v>8</v>
      </c>
      <c r="B491" s="86"/>
      <c r="C491" s="87"/>
      <c r="D491" s="87"/>
      <c r="E491" s="87"/>
      <c r="F491" s="92"/>
      <c r="G491" s="89"/>
      <c r="H491" s="90"/>
      <c r="I491" s="133"/>
      <c r="J491" s="125"/>
      <c r="K491" s="91"/>
      <c r="L491" s="118">
        <f t="shared" si="48"/>
        <v>0</v>
      </c>
      <c r="N491" s="13"/>
      <c r="P491" s="17" t="str">
        <f t="shared" si="47"/>
        <v/>
      </c>
      <c r="R491" s="13"/>
      <c r="S491" s="13"/>
      <c r="T491" s="130"/>
    </row>
    <row r="492" spans="1:20" s="84" customFormat="1" ht="15" x14ac:dyDescent="0.2">
      <c r="A492" s="12">
        <v>8</v>
      </c>
      <c r="B492" s="86"/>
      <c r="C492" s="87"/>
      <c r="D492" s="87"/>
      <c r="E492" s="87"/>
      <c r="F492" s="92"/>
      <c r="G492" s="89"/>
      <c r="H492" s="90"/>
      <c r="I492" s="133"/>
      <c r="J492" s="125"/>
      <c r="K492" s="91"/>
      <c r="L492" s="118">
        <f t="shared" ref="L492:L500" si="49">IF(D492="SÍ",I492,0)</f>
        <v>0</v>
      </c>
      <c r="N492" s="13"/>
      <c r="P492" s="17" t="str">
        <f t="shared" ref="P492:P500" si="50">IF(N492="x",I492,"")</f>
        <v/>
      </c>
      <c r="R492" s="13"/>
      <c r="S492" s="13"/>
      <c r="T492" s="130"/>
    </row>
    <row r="493" spans="1:20" s="84" customFormat="1" ht="15" x14ac:dyDescent="0.2">
      <c r="A493" s="12">
        <v>8</v>
      </c>
      <c r="B493" s="86"/>
      <c r="C493" s="87"/>
      <c r="D493" s="87"/>
      <c r="E493" s="87"/>
      <c r="F493" s="92"/>
      <c r="G493" s="89"/>
      <c r="H493" s="90"/>
      <c r="I493" s="133"/>
      <c r="J493" s="125"/>
      <c r="K493" s="91"/>
      <c r="L493" s="118">
        <f t="shared" si="49"/>
        <v>0</v>
      </c>
      <c r="N493" s="13"/>
      <c r="P493" s="17" t="str">
        <f t="shared" si="50"/>
        <v/>
      </c>
      <c r="R493" s="13"/>
      <c r="S493" s="13"/>
      <c r="T493" s="130"/>
    </row>
    <row r="494" spans="1:20" s="84" customFormat="1" ht="15" x14ac:dyDescent="0.2">
      <c r="A494" s="12">
        <v>8</v>
      </c>
      <c r="B494" s="86"/>
      <c r="C494" s="87"/>
      <c r="D494" s="87"/>
      <c r="E494" s="87"/>
      <c r="F494" s="92"/>
      <c r="G494" s="89"/>
      <c r="H494" s="90"/>
      <c r="I494" s="133"/>
      <c r="J494" s="125"/>
      <c r="K494" s="91"/>
      <c r="L494" s="118">
        <f t="shared" si="49"/>
        <v>0</v>
      </c>
      <c r="N494" s="13"/>
      <c r="P494" s="17" t="str">
        <f t="shared" si="50"/>
        <v/>
      </c>
      <c r="R494" s="13"/>
      <c r="S494" s="13"/>
      <c r="T494" s="130"/>
    </row>
    <row r="495" spans="1:20" s="84" customFormat="1" ht="15" x14ac:dyDescent="0.2">
      <c r="A495" s="12">
        <v>8</v>
      </c>
      <c r="B495" s="86"/>
      <c r="C495" s="87"/>
      <c r="D495" s="87"/>
      <c r="E495" s="87"/>
      <c r="F495" s="92"/>
      <c r="G495" s="89"/>
      <c r="H495" s="90"/>
      <c r="I495" s="133"/>
      <c r="J495" s="125"/>
      <c r="K495" s="91"/>
      <c r="L495" s="118">
        <f t="shared" si="49"/>
        <v>0</v>
      </c>
      <c r="N495" s="13"/>
      <c r="P495" s="17" t="str">
        <f t="shared" si="50"/>
        <v/>
      </c>
      <c r="R495" s="13"/>
      <c r="S495" s="13"/>
      <c r="T495" s="130"/>
    </row>
    <row r="496" spans="1:20" s="84" customFormat="1" ht="15" x14ac:dyDescent="0.2">
      <c r="A496" s="12">
        <v>8</v>
      </c>
      <c r="B496" s="86"/>
      <c r="C496" s="87"/>
      <c r="D496" s="87"/>
      <c r="E496" s="87"/>
      <c r="F496" s="92"/>
      <c r="G496" s="89"/>
      <c r="H496" s="90"/>
      <c r="I496" s="133"/>
      <c r="J496" s="125"/>
      <c r="K496" s="91"/>
      <c r="L496" s="118">
        <f t="shared" si="49"/>
        <v>0</v>
      </c>
      <c r="N496" s="13"/>
      <c r="P496" s="17" t="str">
        <f t="shared" si="50"/>
        <v/>
      </c>
      <c r="R496" s="13"/>
      <c r="S496" s="13"/>
      <c r="T496" s="130"/>
    </row>
    <row r="497" spans="1:20" s="84" customFormat="1" ht="15" x14ac:dyDescent="0.2">
      <c r="A497" s="12">
        <v>8</v>
      </c>
      <c r="B497" s="86"/>
      <c r="C497" s="87"/>
      <c r="D497" s="87"/>
      <c r="E497" s="87"/>
      <c r="F497" s="92"/>
      <c r="G497" s="89"/>
      <c r="H497" s="90"/>
      <c r="I497" s="133"/>
      <c r="J497" s="125"/>
      <c r="K497" s="91"/>
      <c r="L497" s="118">
        <f t="shared" si="49"/>
        <v>0</v>
      </c>
      <c r="N497" s="13"/>
      <c r="P497" s="17" t="str">
        <f t="shared" si="50"/>
        <v/>
      </c>
      <c r="R497" s="13"/>
      <c r="S497" s="13"/>
      <c r="T497" s="130"/>
    </row>
    <row r="498" spans="1:20" s="84" customFormat="1" ht="15" x14ac:dyDescent="0.2">
      <c r="A498" s="12">
        <v>8</v>
      </c>
      <c r="B498" s="86"/>
      <c r="C498" s="87"/>
      <c r="D498" s="87"/>
      <c r="E498" s="87"/>
      <c r="F498" s="92"/>
      <c r="G498" s="89"/>
      <c r="H498" s="90"/>
      <c r="I498" s="133"/>
      <c r="J498" s="125"/>
      <c r="K498" s="91"/>
      <c r="L498" s="118">
        <f t="shared" si="49"/>
        <v>0</v>
      </c>
      <c r="N498" s="13"/>
      <c r="P498" s="17" t="str">
        <f t="shared" si="50"/>
        <v/>
      </c>
      <c r="R498" s="13"/>
      <c r="S498" s="13"/>
      <c r="T498" s="130"/>
    </row>
    <row r="499" spans="1:20" s="84" customFormat="1" ht="15" x14ac:dyDescent="0.2">
      <c r="A499" s="12">
        <v>8</v>
      </c>
      <c r="B499" s="86"/>
      <c r="C499" s="87"/>
      <c r="D499" s="87"/>
      <c r="E499" s="87"/>
      <c r="F499" s="92"/>
      <c r="G499" s="89"/>
      <c r="H499" s="90"/>
      <c r="I499" s="133"/>
      <c r="J499" s="125"/>
      <c r="K499" s="91"/>
      <c r="L499" s="118">
        <f t="shared" si="49"/>
        <v>0</v>
      </c>
      <c r="N499" s="13"/>
      <c r="P499" s="17" t="str">
        <f t="shared" si="50"/>
        <v/>
      </c>
      <c r="R499" s="13"/>
      <c r="S499" s="13"/>
      <c r="T499" s="130"/>
    </row>
    <row r="500" spans="1:20" s="84" customFormat="1" ht="15" x14ac:dyDescent="0.2">
      <c r="A500" s="12">
        <v>8</v>
      </c>
      <c r="B500" s="86"/>
      <c r="C500" s="87"/>
      <c r="D500" s="87"/>
      <c r="E500" s="87"/>
      <c r="F500" s="92"/>
      <c r="G500" s="89"/>
      <c r="H500" s="90"/>
      <c r="I500" s="133"/>
      <c r="J500" s="125"/>
      <c r="K500" s="91"/>
      <c r="L500" s="118">
        <f t="shared" si="49"/>
        <v>0</v>
      </c>
      <c r="N500" s="13"/>
      <c r="P500" s="17" t="str">
        <f t="shared" si="50"/>
        <v/>
      </c>
      <c r="R500" s="13"/>
      <c r="S500" s="13"/>
      <c r="T500" s="130"/>
    </row>
    <row r="501" spans="1:20" s="84" customFormat="1" ht="15" x14ac:dyDescent="0.2">
      <c r="A501" s="12">
        <v>8</v>
      </c>
      <c r="B501" s="86"/>
      <c r="C501" s="87"/>
      <c r="D501" s="87"/>
      <c r="E501" s="87"/>
      <c r="F501" s="92"/>
      <c r="G501" s="89"/>
      <c r="H501" s="90"/>
      <c r="I501" s="133"/>
      <c r="J501" s="125"/>
      <c r="K501" s="91"/>
      <c r="L501" s="118">
        <f t="shared" si="48"/>
        <v>0</v>
      </c>
      <c r="N501" s="13"/>
      <c r="P501" s="17" t="str">
        <f t="shared" si="47"/>
        <v/>
      </c>
      <c r="R501" s="13"/>
      <c r="S501" s="13"/>
      <c r="T501" s="130"/>
    </row>
    <row r="502" spans="1:20" s="84" customFormat="1" ht="15" x14ac:dyDescent="0.2">
      <c r="A502" s="12">
        <v>8</v>
      </c>
      <c r="B502" s="86"/>
      <c r="C502" s="87"/>
      <c r="D502" s="87"/>
      <c r="E502" s="87"/>
      <c r="F502" s="92"/>
      <c r="G502" s="89"/>
      <c r="H502" s="90"/>
      <c r="I502" s="133"/>
      <c r="J502" s="125"/>
      <c r="K502" s="91"/>
      <c r="L502" s="118">
        <f t="shared" si="48"/>
        <v>0</v>
      </c>
      <c r="N502" s="13"/>
      <c r="P502" s="17" t="str">
        <f t="shared" si="47"/>
        <v/>
      </c>
      <c r="R502" s="13"/>
      <c r="S502" s="13"/>
      <c r="T502" s="130"/>
    </row>
    <row r="503" spans="1:20" s="84" customFormat="1" ht="15.75" thickBot="1" x14ac:dyDescent="0.25">
      <c r="A503" s="12"/>
      <c r="B503" s="98"/>
      <c r="C503" s="103"/>
      <c r="D503" s="99"/>
      <c r="E503" s="99"/>
      <c r="F503" s="99"/>
      <c r="G503" s="131"/>
      <c r="H503" s="93"/>
      <c r="I503" s="121"/>
      <c r="J503" s="128"/>
      <c r="K503" s="100"/>
      <c r="L503" s="120"/>
      <c r="N503" s="14"/>
      <c r="O503" s="93"/>
      <c r="P503" s="18" t="str">
        <f t="shared" si="47"/>
        <v/>
      </c>
      <c r="R503" s="13"/>
      <c r="S503" s="13"/>
      <c r="T503" s="130"/>
    </row>
    <row r="504" spans="1:20" s="84" customFormat="1" ht="15.75" thickBot="1" x14ac:dyDescent="0.25">
      <c r="A504" s="12"/>
      <c r="B504" s="94"/>
      <c r="C504" s="105"/>
      <c r="D504" s="56"/>
      <c r="E504" s="56"/>
      <c r="F504" s="56"/>
      <c r="G504" s="95"/>
      <c r="H504" s="96" t="s">
        <v>20</v>
      </c>
      <c r="I504" s="97">
        <f>SUM(I486:I503)</f>
        <v>0</v>
      </c>
      <c r="J504" s="126"/>
      <c r="K504" s="51"/>
      <c r="L504" s="97">
        <f>SUM(L486:L503)</f>
        <v>0</v>
      </c>
      <c r="N504" s="49"/>
      <c r="P504" s="97">
        <f>SUM(P486:P503)</f>
        <v>0</v>
      </c>
      <c r="Q504" s="19" t="e">
        <f>P504/$P$3</f>
        <v>#DIV/0!</v>
      </c>
      <c r="R504" s="13"/>
      <c r="S504" s="13"/>
      <c r="T504" s="130"/>
    </row>
    <row r="505" spans="1:20" s="84" customFormat="1" ht="9" customHeight="1" x14ac:dyDescent="0.2">
      <c r="A505" s="12"/>
      <c r="B505" s="94"/>
      <c r="C505" s="105"/>
      <c r="D505" s="56"/>
      <c r="E505" s="56"/>
      <c r="F505" s="56"/>
      <c r="G505" s="95"/>
      <c r="H505" s="57"/>
      <c r="I505" s="123"/>
      <c r="J505" s="126"/>
      <c r="K505" s="51"/>
      <c r="L505" s="50"/>
      <c r="N505" s="49"/>
      <c r="P505" s="50"/>
      <c r="R505" s="49"/>
      <c r="S505" s="49"/>
      <c r="T505" s="85"/>
    </row>
    <row r="506" spans="1:20" s="84" customFormat="1" ht="12.75" customHeight="1" x14ac:dyDescent="0.2">
      <c r="A506" s="12"/>
      <c r="B506" s="29" t="s">
        <v>28</v>
      </c>
      <c r="C506" s="79"/>
      <c r="D506" s="79"/>
      <c r="E506" s="79"/>
      <c r="F506" s="107"/>
      <c r="G506" s="108"/>
      <c r="H506" s="82"/>
      <c r="I506" s="117"/>
      <c r="J506" s="127"/>
      <c r="K506" s="83"/>
      <c r="L506" s="117"/>
      <c r="N506" s="49"/>
      <c r="P506" s="50"/>
      <c r="R506" s="13"/>
      <c r="S506" s="13"/>
      <c r="T506" s="130"/>
    </row>
    <row r="507" spans="1:20" s="84" customFormat="1" ht="15" x14ac:dyDescent="0.2">
      <c r="A507" s="12">
        <v>9</v>
      </c>
      <c r="B507" s="86"/>
      <c r="C507" s="87"/>
      <c r="D507" s="87"/>
      <c r="E507" s="87"/>
      <c r="F507" s="92"/>
      <c r="G507" s="89"/>
      <c r="H507" s="101" t="s">
        <v>75</v>
      </c>
      <c r="I507" s="134"/>
      <c r="J507" s="129"/>
      <c r="K507" s="91"/>
      <c r="L507" s="122">
        <f t="shared" ref="L507:L509" si="51">IF(D507="SÍ",I507,0)</f>
        <v>0</v>
      </c>
      <c r="N507" s="13"/>
      <c r="P507" s="17" t="str">
        <f t="shared" ref="P507:P541" si="52">IF(N507="x",I507,"")</f>
        <v/>
      </c>
      <c r="R507" s="13"/>
      <c r="S507" s="13"/>
      <c r="T507" s="130"/>
    </row>
    <row r="508" spans="1:20" s="84" customFormat="1" ht="15" x14ac:dyDescent="0.2">
      <c r="A508" s="12">
        <v>9</v>
      </c>
      <c r="B508" s="86"/>
      <c r="C508" s="87"/>
      <c r="D508" s="87"/>
      <c r="E508" s="87"/>
      <c r="F508" s="92"/>
      <c r="G508" s="89"/>
      <c r="H508" s="101" t="s">
        <v>75</v>
      </c>
      <c r="I508" s="134"/>
      <c r="J508" s="129"/>
      <c r="K508" s="91"/>
      <c r="L508" s="122">
        <f t="shared" si="51"/>
        <v>0</v>
      </c>
      <c r="N508" s="13"/>
      <c r="P508" s="17" t="str">
        <f t="shared" si="52"/>
        <v/>
      </c>
      <c r="R508" s="13"/>
      <c r="S508" s="13"/>
      <c r="T508" s="130"/>
    </row>
    <row r="509" spans="1:20" s="84" customFormat="1" ht="15" x14ac:dyDescent="0.2">
      <c r="A509" s="12">
        <v>9</v>
      </c>
      <c r="B509" s="86"/>
      <c r="C509" s="87"/>
      <c r="D509" s="87"/>
      <c r="E509" s="87"/>
      <c r="F509" s="92"/>
      <c r="G509" s="89"/>
      <c r="H509" s="101" t="s">
        <v>75</v>
      </c>
      <c r="I509" s="134"/>
      <c r="J509" s="129"/>
      <c r="K509" s="91"/>
      <c r="L509" s="122">
        <f t="shared" si="51"/>
        <v>0</v>
      </c>
      <c r="N509" s="13"/>
      <c r="P509" s="17" t="str">
        <f t="shared" si="52"/>
        <v/>
      </c>
      <c r="R509" s="13"/>
      <c r="S509" s="13"/>
      <c r="T509" s="130"/>
    </row>
    <row r="510" spans="1:20" s="84" customFormat="1" ht="15" x14ac:dyDescent="0.2">
      <c r="A510" s="12">
        <v>9</v>
      </c>
      <c r="B510" s="86"/>
      <c r="C510" s="87"/>
      <c r="D510" s="87"/>
      <c r="E510" s="87"/>
      <c r="F510" s="92"/>
      <c r="G510" s="89"/>
      <c r="H510" s="90"/>
      <c r="I510" s="133"/>
      <c r="J510" s="125"/>
      <c r="K510" s="91"/>
      <c r="L510" s="118">
        <f t="shared" ref="L510:L540" si="53">IF(D510="SÍ",I510,0)</f>
        <v>0</v>
      </c>
      <c r="N510" s="13"/>
      <c r="P510" s="17" t="str">
        <f t="shared" si="52"/>
        <v/>
      </c>
      <c r="R510" s="13"/>
      <c r="S510" s="13"/>
      <c r="T510" s="130"/>
    </row>
    <row r="511" spans="1:20" s="84" customFormat="1" ht="15" x14ac:dyDescent="0.2">
      <c r="A511" s="12">
        <v>9</v>
      </c>
      <c r="B511" s="86"/>
      <c r="C511" s="87"/>
      <c r="D511" s="87"/>
      <c r="E511" s="87"/>
      <c r="F511" s="92"/>
      <c r="G511" s="89"/>
      <c r="H511" s="90"/>
      <c r="I511" s="133"/>
      <c r="J511" s="125"/>
      <c r="K511" s="91"/>
      <c r="L511" s="118">
        <f t="shared" si="53"/>
        <v>0</v>
      </c>
      <c r="N511" s="13"/>
      <c r="P511" s="17" t="str">
        <f t="shared" si="52"/>
        <v/>
      </c>
      <c r="R511" s="13"/>
      <c r="S511" s="13"/>
      <c r="T511" s="130"/>
    </row>
    <row r="512" spans="1:20" s="84" customFormat="1" ht="15" x14ac:dyDescent="0.2">
      <c r="A512" s="12">
        <v>9</v>
      </c>
      <c r="B512" s="86"/>
      <c r="C512" s="87"/>
      <c r="D512" s="87"/>
      <c r="E512" s="87"/>
      <c r="F512" s="92"/>
      <c r="G512" s="89"/>
      <c r="H512" s="90"/>
      <c r="I512" s="133"/>
      <c r="J512" s="125"/>
      <c r="K512" s="91"/>
      <c r="L512" s="118">
        <f t="shared" si="53"/>
        <v>0</v>
      </c>
      <c r="N512" s="13"/>
      <c r="P512" s="17" t="str">
        <f t="shared" si="52"/>
        <v/>
      </c>
      <c r="R512" s="13"/>
      <c r="S512" s="13"/>
      <c r="T512" s="130"/>
    </row>
    <row r="513" spans="1:20" s="84" customFormat="1" ht="15" x14ac:dyDescent="0.2">
      <c r="A513" s="12">
        <v>9</v>
      </c>
      <c r="B513" s="86"/>
      <c r="C513" s="87"/>
      <c r="D513" s="87"/>
      <c r="E513" s="87"/>
      <c r="F513" s="92"/>
      <c r="G513" s="89"/>
      <c r="H513" s="90"/>
      <c r="I513" s="133"/>
      <c r="J513" s="125"/>
      <c r="K513" s="91"/>
      <c r="L513" s="118">
        <f t="shared" ref="L513:L521" si="54">IF(D513="SÍ",I513,0)</f>
        <v>0</v>
      </c>
      <c r="N513" s="13"/>
      <c r="P513" s="17" t="str">
        <f t="shared" ref="P513:P521" si="55">IF(N513="x",I513,"")</f>
        <v/>
      </c>
      <c r="R513" s="13"/>
      <c r="S513" s="13"/>
      <c r="T513" s="130"/>
    </row>
    <row r="514" spans="1:20" s="84" customFormat="1" ht="15" x14ac:dyDescent="0.2">
      <c r="A514" s="12">
        <v>9</v>
      </c>
      <c r="B514" s="86"/>
      <c r="C514" s="87"/>
      <c r="D514" s="87"/>
      <c r="E514" s="87"/>
      <c r="F514" s="92"/>
      <c r="G514" s="89"/>
      <c r="H514" s="90"/>
      <c r="I514" s="133"/>
      <c r="J514" s="125"/>
      <c r="K514" s="91"/>
      <c r="L514" s="118">
        <f t="shared" si="54"/>
        <v>0</v>
      </c>
      <c r="N514" s="13"/>
      <c r="P514" s="17" t="str">
        <f t="shared" si="55"/>
        <v/>
      </c>
      <c r="R514" s="13"/>
      <c r="S514" s="13"/>
      <c r="T514" s="130"/>
    </row>
    <row r="515" spans="1:20" s="84" customFormat="1" ht="15" x14ac:dyDescent="0.2">
      <c r="A515" s="12">
        <v>9</v>
      </c>
      <c r="B515" s="86"/>
      <c r="C515" s="87"/>
      <c r="D515" s="87"/>
      <c r="E515" s="87"/>
      <c r="F515" s="92"/>
      <c r="G515" s="89"/>
      <c r="H515" s="90"/>
      <c r="I515" s="133"/>
      <c r="J515" s="125"/>
      <c r="K515" s="91"/>
      <c r="L515" s="118">
        <f t="shared" si="54"/>
        <v>0</v>
      </c>
      <c r="N515" s="13"/>
      <c r="P515" s="17" t="str">
        <f t="shared" si="55"/>
        <v/>
      </c>
      <c r="R515" s="13"/>
      <c r="S515" s="13"/>
      <c r="T515" s="130"/>
    </row>
    <row r="516" spans="1:20" s="84" customFormat="1" ht="15" x14ac:dyDescent="0.2">
      <c r="A516" s="12">
        <v>9</v>
      </c>
      <c r="B516" s="86"/>
      <c r="C516" s="87"/>
      <c r="D516" s="87"/>
      <c r="E516" s="87"/>
      <c r="F516" s="92"/>
      <c r="G516" s="89"/>
      <c r="H516" s="90"/>
      <c r="I516" s="133"/>
      <c r="J516" s="125"/>
      <c r="K516" s="91"/>
      <c r="L516" s="118">
        <f t="shared" si="54"/>
        <v>0</v>
      </c>
      <c r="N516" s="13"/>
      <c r="P516" s="17" t="str">
        <f t="shared" si="55"/>
        <v/>
      </c>
      <c r="R516" s="13"/>
      <c r="S516" s="13"/>
      <c r="T516" s="130"/>
    </row>
    <row r="517" spans="1:20" s="84" customFormat="1" ht="15" x14ac:dyDescent="0.2">
      <c r="A517" s="12">
        <v>9</v>
      </c>
      <c r="B517" s="86"/>
      <c r="C517" s="87"/>
      <c r="D517" s="87"/>
      <c r="E517" s="87"/>
      <c r="F517" s="92"/>
      <c r="G517" s="89"/>
      <c r="H517" s="90"/>
      <c r="I517" s="133"/>
      <c r="J517" s="125"/>
      <c r="K517" s="91"/>
      <c r="L517" s="118">
        <f t="shared" si="54"/>
        <v>0</v>
      </c>
      <c r="N517" s="13"/>
      <c r="P517" s="17" t="str">
        <f t="shared" si="55"/>
        <v/>
      </c>
      <c r="R517" s="13"/>
      <c r="S517" s="13"/>
      <c r="T517" s="130"/>
    </row>
    <row r="518" spans="1:20" s="84" customFormat="1" ht="15" x14ac:dyDescent="0.2">
      <c r="A518" s="12">
        <v>9</v>
      </c>
      <c r="B518" s="86"/>
      <c r="C518" s="87"/>
      <c r="D518" s="87"/>
      <c r="E518" s="87"/>
      <c r="F518" s="92"/>
      <c r="G518" s="89"/>
      <c r="H518" s="90"/>
      <c r="I518" s="133"/>
      <c r="J518" s="125"/>
      <c r="K518" s="91"/>
      <c r="L518" s="118">
        <f t="shared" si="54"/>
        <v>0</v>
      </c>
      <c r="N518" s="13"/>
      <c r="P518" s="17" t="str">
        <f t="shared" si="55"/>
        <v/>
      </c>
      <c r="R518" s="13"/>
      <c r="S518" s="13"/>
      <c r="T518" s="130"/>
    </row>
    <row r="519" spans="1:20" s="84" customFormat="1" ht="15" x14ac:dyDescent="0.2">
      <c r="A519" s="12">
        <v>9</v>
      </c>
      <c r="B519" s="86"/>
      <c r="C519" s="87"/>
      <c r="D519" s="87"/>
      <c r="E519" s="87"/>
      <c r="F519" s="92"/>
      <c r="G519" s="89"/>
      <c r="H519" s="90"/>
      <c r="I519" s="133"/>
      <c r="J519" s="125"/>
      <c r="K519" s="91"/>
      <c r="L519" s="118">
        <f t="shared" si="54"/>
        <v>0</v>
      </c>
      <c r="N519" s="13"/>
      <c r="P519" s="17" t="str">
        <f t="shared" si="55"/>
        <v/>
      </c>
      <c r="R519" s="13"/>
      <c r="S519" s="13"/>
      <c r="T519" s="130"/>
    </row>
    <row r="520" spans="1:20" s="84" customFormat="1" ht="15" x14ac:dyDescent="0.2">
      <c r="A520" s="12">
        <v>9</v>
      </c>
      <c r="B520" s="86"/>
      <c r="C520" s="87"/>
      <c r="D520" s="87"/>
      <c r="E520" s="87"/>
      <c r="F520" s="92"/>
      <c r="G520" s="89"/>
      <c r="H520" s="90"/>
      <c r="I520" s="133"/>
      <c r="J520" s="125"/>
      <c r="K520" s="91"/>
      <c r="L520" s="118">
        <f t="shared" si="54"/>
        <v>0</v>
      </c>
      <c r="N520" s="13"/>
      <c r="P520" s="17" t="str">
        <f t="shared" si="55"/>
        <v/>
      </c>
      <c r="R520" s="13"/>
      <c r="S520" s="13"/>
      <c r="T520" s="130"/>
    </row>
    <row r="521" spans="1:20" s="84" customFormat="1" ht="15" x14ac:dyDescent="0.2">
      <c r="A521" s="12">
        <v>9</v>
      </c>
      <c r="B521" s="86"/>
      <c r="C521" s="87"/>
      <c r="D521" s="87"/>
      <c r="E521" s="87"/>
      <c r="F521" s="92"/>
      <c r="G521" s="89"/>
      <c r="H521" s="90"/>
      <c r="I521" s="133"/>
      <c r="J521" s="125"/>
      <c r="K521" s="91"/>
      <c r="L521" s="118">
        <f t="shared" si="54"/>
        <v>0</v>
      </c>
      <c r="N521" s="13"/>
      <c r="P521" s="17" t="str">
        <f t="shared" si="55"/>
        <v/>
      </c>
      <c r="R521" s="13"/>
      <c r="S521" s="13"/>
      <c r="T521" s="130"/>
    </row>
    <row r="522" spans="1:20" s="84" customFormat="1" ht="15" x14ac:dyDescent="0.2">
      <c r="A522" s="12">
        <v>9</v>
      </c>
      <c r="B522" s="86"/>
      <c r="C522" s="87"/>
      <c r="D522" s="87"/>
      <c r="E522" s="87"/>
      <c r="F522" s="92"/>
      <c r="G522" s="89"/>
      <c r="H522" s="90"/>
      <c r="I522" s="133"/>
      <c r="J522" s="125"/>
      <c r="K522" s="91"/>
      <c r="L522" s="118">
        <f t="shared" ref="L522:L538" si="56">IF(D522="SÍ",I522,0)</f>
        <v>0</v>
      </c>
      <c r="N522" s="13"/>
      <c r="P522" s="17" t="str">
        <f t="shared" ref="P522:P538" si="57">IF(N522="x",I522,"")</f>
        <v/>
      </c>
      <c r="R522" s="13"/>
      <c r="S522" s="13"/>
      <c r="T522" s="130"/>
    </row>
    <row r="523" spans="1:20" s="84" customFormat="1" ht="15" x14ac:dyDescent="0.2">
      <c r="A523" s="12">
        <v>9</v>
      </c>
      <c r="B523" s="86"/>
      <c r="C523" s="87"/>
      <c r="D523" s="87"/>
      <c r="E523" s="87"/>
      <c r="F523" s="92"/>
      <c r="G523" s="89"/>
      <c r="H523" s="90"/>
      <c r="I523" s="133"/>
      <c r="J523" s="125"/>
      <c r="K523" s="91"/>
      <c r="L523" s="118">
        <f t="shared" si="56"/>
        <v>0</v>
      </c>
      <c r="N523" s="13"/>
      <c r="P523" s="17" t="str">
        <f t="shared" si="57"/>
        <v/>
      </c>
      <c r="R523" s="13"/>
      <c r="S523" s="13"/>
      <c r="T523" s="130"/>
    </row>
    <row r="524" spans="1:20" s="84" customFormat="1" ht="15" x14ac:dyDescent="0.2">
      <c r="A524" s="12">
        <v>9</v>
      </c>
      <c r="B524" s="86"/>
      <c r="C524" s="87"/>
      <c r="D524" s="87"/>
      <c r="E524" s="87"/>
      <c r="F524" s="92"/>
      <c r="G524" s="89"/>
      <c r="H524" s="90"/>
      <c r="I524" s="133"/>
      <c r="J524" s="125"/>
      <c r="K524" s="91"/>
      <c r="L524" s="118">
        <f t="shared" si="56"/>
        <v>0</v>
      </c>
      <c r="N524" s="13"/>
      <c r="P524" s="17" t="str">
        <f t="shared" si="57"/>
        <v/>
      </c>
      <c r="R524" s="13"/>
      <c r="S524" s="13"/>
      <c r="T524" s="130"/>
    </row>
    <row r="525" spans="1:20" s="84" customFormat="1" ht="15" x14ac:dyDescent="0.2">
      <c r="A525" s="12">
        <v>9</v>
      </c>
      <c r="B525" s="86"/>
      <c r="C525" s="87"/>
      <c r="D525" s="87"/>
      <c r="E525" s="87"/>
      <c r="F525" s="92"/>
      <c r="G525" s="89"/>
      <c r="H525" s="90"/>
      <c r="I525" s="133"/>
      <c r="J525" s="125"/>
      <c r="K525" s="91"/>
      <c r="L525" s="118">
        <f t="shared" si="56"/>
        <v>0</v>
      </c>
      <c r="N525" s="13"/>
      <c r="P525" s="17" t="str">
        <f t="shared" si="57"/>
        <v/>
      </c>
      <c r="R525" s="13"/>
      <c r="S525" s="13"/>
      <c r="T525" s="130"/>
    </row>
    <row r="526" spans="1:20" s="84" customFormat="1" ht="15" x14ac:dyDescent="0.2">
      <c r="A526" s="12">
        <v>9</v>
      </c>
      <c r="B526" s="86"/>
      <c r="C526" s="87"/>
      <c r="D526" s="87"/>
      <c r="E526" s="87"/>
      <c r="F526" s="92"/>
      <c r="G526" s="89"/>
      <c r="H526" s="90"/>
      <c r="I526" s="133"/>
      <c r="J526" s="125"/>
      <c r="K526" s="91"/>
      <c r="L526" s="118">
        <f t="shared" ref="L526:L535" si="58">IF(D526="SÍ",I526,0)</f>
        <v>0</v>
      </c>
      <c r="N526" s="13"/>
      <c r="P526" s="17" t="str">
        <f t="shared" ref="P526:P535" si="59">IF(N526="x",I526,"")</f>
        <v/>
      </c>
      <c r="R526" s="13"/>
      <c r="S526" s="13"/>
      <c r="T526" s="130"/>
    </row>
    <row r="527" spans="1:20" s="84" customFormat="1" ht="15" x14ac:dyDescent="0.2">
      <c r="A527" s="12">
        <v>9</v>
      </c>
      <c r="B527" s="86"/>
      <c r="C527" s="87"/>
      <c r="D527" s="87"/>
      <c r="E527" s="87"/>
      <c r="F527" s="92"/>
      <c r="G527" s="89"/>
      <c r="H527" s="90"/>
      <c r="I527" s="133"/>
      <c r="J527" s="125"/>
      <c r="K527" s="91"/>
      <c r="L527" s="118">
        <f t="shared" si="58"/>
        <v>0</v>
      </c>
      <c r="N527" s="13"/>
      <c r="P527" s="17" t="str">
        <f t="shared" si="59"/>
        <v/>
      </c>
      <c r="R527" s="13"/>
      <c r="S527" s="13"/>
      <c r="T527" s="130"/>
    </row>
    <row r="528" spans="1:20" s="84" customFormat="1" ht="15" x14ac:dyDescent="0.2">
      <c r="A528" s="12">
        <v>9</v>
      </c>
      <c r="B528" s="86"/>
      <c r="C528" s="87"/>
      <c r="D528" s="87"/>
      <c r="E528" s="87"/>
      <c r="F528" s="92"/>
      <c r="G528" s="89"/>
      <c r="H528" s="90"/>
      <c r="I528" s="133"/>
      <c r="J528" s="125"/>
      <c r="K528" s="91"/>
      <c r="L528" s="118">
        <f t="shared" si="58"/>
        <v>0</v>
      </c>
      <c r="N528" s="13"/>
      <c r="P528" s="17" t="str">
        <f t="shared" si="59"/>
        <v/>
      </c>
      <c r="R528" s="13"/>
      <c r="S528" s="13"/>
      <c r="T528" s="130"/>
    </row>
    <row r="529" spans="1:20" s="84" customFormat="1" ht="15" x14ac:dyDescent="0.2">
      <c r="A529" s="12">
        <v>9</v>
      </c>
      <c r="B529" s="86"/>
      <c r="C529" s="87"/>
      <c r="D529" s="87"/>
      <c r="E529" s="87"/>
      <c r="F529" s="92"/>
      <c r="G529" s="89"/>
      <c r="H529" s="90"/>
      <c r="I529" s="133"/>
      <c r="J529" s="125"/>
      <c r="K529" s="91"/>
      <c r="L529" s="118">
        <f t="shared" si="58"/>
        <v>0</v>
      </c>
      <c r="N529" s="13"/>
      <c r="P529" s="17" t="str">
        <f t="shared" si="59"/>
        <v/>
      </c>
      <c r="R529" s="13"/>
      <c r="S529" s="13"/>
      <c r="T529" s="130"/>
    </row>
    <row r="530" spans="1:20" s="84" customFormat="1" ht="15" x14ac:dyDescent="0.2">
      <c r="A530" s="12">
        <v>9</v>
      </c>
      <c r="B530" s="86"/>
      <c r="C530" s="87"/>
      <c r="D530" s="87"/>
      <c r="E530" s="87"/>
      <c r="F530" s="92"/>
      <c r="G530" s="89"/>
      <c r="H530" s="90"/>
      <c r="I530" s="133"/>
      <c r="J530" s="125"/>
      <c r="K530" s="91"/>
      <c r="L530" s="118">
        <f t="shared" si="58"/>
        <v>0</v>
      </c>
      <c r="N530" s="13"/>
      <c r="P530" s="17" t="str">
        <f t="shared" si="59"/>
        <v/>
      </c>
      <c r="R530" s="13"/>
      <c r="S530" s="13"/>
      <c r="T530" s="130"/>
    </row>
    <row r="531" spans="1:20" s="84" customFormat="1" ht="15" x14ac:dyDescent="0.2">
      <c r="A531" s="12">
        <v>9</v>
      </c>
      <c r="B531" s="86"/>
      <c r="C531" s="87"/>
      <c r="D531" s="87"/>
      <c r="E531" s="87"/>
      <c r="F531" s="92"/>
      <c r="G531" s="89"/>
      <c r="H531" s="90"/>
      <c r="I531" s="133"/>
      <c r="J531" s="125"/>
      <c r="K531" s="91"/>
      <c r="L531" s="118">
        <f t="shared" si="58"/>
        <v>0</v>
      </c>
      <c r="N531" s="13"/>
      <c r="P531" s="17" t="str">
        <f t="shared" si="59"/>
        <v/>
      </c>
      <c r="R531" s="13"/>
      <c r="S531" s="13"/>
      <c r="T531" s="130"/>
    </row>
    <row r="532" spans="1:20" s="84" customFormat="1" ht="15" x14ac:dyDescent="0.2">
      <c r="A532" s="12">
        <v>9</v>
      </c>
      <c r="B532" s="86"/>
      <c r="C532" s="87"/>
      <c r="D532" s="87"/>
      <c r="E532" s="87"/>
      <c r="F532" s="92"/>
      <c r="G532" s="89"/>
      <c r="H532" s="90"/>
      <c r="I532" s="133"/>
      <c r="J532" s="125"/>
      <c r="K532" s="91"/>
      <c r="L532" s="118">
        <f t="shared" si="58"/>
        <v>0</v>
      </c>
      <c r="N532" s="13"/>
      <c r="P532" s="17" t="str">
        <f t="shared" si="59"/>
        <v/>
      </c>
      <c r="R532" s="13"/>
      <c r="S532" s="13"/>
      <c r="T532" s="130"/>
    </row>
    <row r="533" spans="1:20" s="84" customFormat="1" ht="15" x14ac:dyDescent="0.2">
      <c r="A533" s="12">
        <v>9</v>
      </c>
      <c r="B533" s="86"/>
      <c r="C533" s="87"/>
      <c r="D533" s="87"/>
      <c r="E533" s="87"/>
      <c r="F533" s="92"/>
      <c r="G533" s="89"/>
      <c r="H533" s="90"/>
      <c r="I533" s="133"/>
      <c r="J533" s="125"/>
      <c r="K533" s="91"/>
      <c r="L533" s="118">
        <f t="shared" si="58"/>
        <v>0</v>
      </c>
      <c r="N533" s="13"/>
      <c r="P533" s="17" t="str">
        <f t="shared" si="59"/>
        <v/>
      </c>
      <c r="R533" s="13"/>
      <c r="S533" s="13"/>
      <c r="T533" s="130"/>
    </row>
    <row r="534" spans="1:20" s="84" customFormat="1" ht="15" x14ac:dyDescent="0.2">
      <c r="A534" s="12">
        <v>9</v>
      </c>
      <c r="B534" s="86"/>
      <c r="C534" s="87"/>
      <c r="D534" s="87"/>
      <c r="E534" s="87"/>
      <c r="F534" s="92"/>
      <c r="G534" s="89"/>
      <c r="H534" s="90"/>
      <c r="I534" s="133"/>
      <c r="J534" s="125"/>
      <c r="K534" s="91"/>
      <c r="L534" s="118">
        <f t="shared" si="58"/>
        <v>0</v>
      </c>
      <c r="N534" s="13"/>
      <c r="P534" s="17" t="str">
        <f t="shared" si="59"/>
        <v/>
      </c>
      <c r="R534" s="13"/>
      <c r="S534" s="13"/>
      <c r="T534" s="130"/>
    </row>
    <row r="535" spans="1:20" s="84" customFormat="1" ht="15" x14ac:dyDescent="0.2">
      <c r="A535" s="12">
        <v>9</v>
      </c>
      <c r="B535" s="86"/>
      <c r="C535" s="87"/>
      <c r="D535" s="87"/>
      <c r="E535" s="87"/>
      <c r="F535" s="92"/>
      <c r="G535" s="89"/>
      <c r="H535" s="90"/>
      <c r="I535" s="133"/>
      <c r="J535" s="125"/>
      <c r="K535" s="91"/>
      <c r="L535" s="118">
        <f t="shared" si="58"/>
        <v>0</v>
      </c>
      <c r="N535" s="13"/>
      <c r="P535" s="17" t="str">
        <f t="shared" si="59"/>
        <v/>
      </c>
      <c r="R535" s="13"/>
      <c r="S535" s="13"/>
      <c r="T535" s="130"/>
    </row>
    <row r="536" spans="1:20" s="84" customFormat="1" ht="15" x14ac:dyDescent="0.2">
      <c r="A536" s="12">
        <v>9</v>
      </c>
      <c r="B536" s="86"/>
      <c r="C536" s="87"/>
      <c r="D536" s="87"/>
      <c r="E536" s="87"/>
      <c r="F536" s="92"/>
      <c r="G536" s="89"/>
      <c r="H536" s="90"/>
      <c r="I536" s="133"/>
      <c r="J536" s="125"/>
      <c r="K536" s="91"/>
      <c r="L536" s="118">
        <f t="shared" si="56"/>
        <v>0</v>
      </c>
      <c r="N536" s="13"/>
      <c r="P536" s="17" t="str">
        <f t="shared" si="57"/>
        <v/>
      </c>
      <c r="R536" s="13"/>
      <c r="S536" s="13"/>
      <c r="T536" s="130"/>
    </row>
    <row r="537" spans="1:20" s="84" customFormat="1" ht="15" x14ac:dyDescent="0.2">
      <c r="A537" s="12">
        <v>9</v>
      </c>
      <c r="B537" s="86"/>
      <c r="C537" s="87"/>
      <c r="D537" s="87"/>
      <c r="E537" s="87"/>
      <c r="F537" s="92"/>
      <c r="G537" s="89"/>
      <c r="H537" s="90"/>
      <c r="I537" s="133"/>
      <c r="J537" s="125"/>
      <c r="K537" s="91"/>
      <c r="L537" s="118">
        <f t="shared" si="56"/>
        <v>0</v>
      </c>
      <c r="N537" s="13"/>
      <c r="P537" s="17" t="str">
        <f t="shared" si="57"/>
        <v/>
      </c>
      <c r="R537" s="13"/>
      <c r="S537" s="13"/>
      <c r="T537" s="130"/>
    </row>
    <row r="538" spans="1:20" s="84" customFormat="1" ht="15" x14ac:dyDescent="0.2">
      <c r="A538" s="12">
        <v>9</v>
      </c>
      <c r="B538" s="86"/>
      <c r="C538" s="87"/>
      <c r="D538" s="87"/>
      <c r="E538" s="87"/>
      <c r="F538" s="92"/>
      <c r="G538" s="89"/>
      <c r="H538" s="90"/>
      <c r="I538" s="133"/>
      <c r="J538" s="125"/>
      <c r="K538" s="91"/>
      <c r="L538" s="118">
        <f t="shared" si="56"/>
        <v>0</v>
      </c>
      <c r="N538" s="13"/>
      <c r="P538" s="17" t="str">
        <f t="shared" si="57"/>
        <v/>
      </c>
      <c r="R538" s="13"/>
      <c r="S538" s="13"/>
      <c r="T538" s="130"/>
    </row>
    <row r="539" spans="1:20" s="84" customFormat="1" ht="15" x14ac:dyDescent="0.2">
      <c r="A539" s="12">
        <v>9</v>
      </c>
      <c r="B539" s="86"/>
      <c r="C539" s="87"/>
      <c r="D539" s="87"/>
      <c r="E539" s="87"/>
      <c r="F539" s="92"/>
      <c r="G539" s="89"/>
      <c r="H539" s="90"/>
      <c r="I539" s="133"/>
      <c r="J539" s="125"/>
      <c r="K539" s="91"/>
      <c r="L539" s="118">
        <f t="shared" si="53"/>
        <v>0</v>
      </c>
      <c r="N539" s="13"/>
      <c r="P539" s="17" t="str">
        <f t="shared" si="52"/>
        <v/>
      </c>
      <c r="R539" s="13"/>
      <c r="S539" s="13"/>
      <c r="T539" s="130"/>
    </row>
    <row r="540" spans="1:20" s="84" customFormat="1" ht="15" x14ac:dyDescent="0.2">
      <c r="A540" s="12">
        <v>9</v>
      </c>
      <c r="B540" s="86"/>
      <c r="C540" s="87"/>
      <c r="D540" s="87"/>
      <c r="E540" s="87"/>
      <c r="F540" s="92"/>
      <c r="G540" s="89"/>
      <c r="H540" s="90"/>
      <c r="I540" s="133"/>
      <c r="J540" s="125"/>
      <c r="K540" s="91"/>
      <c r="L540" s="118">
        <f t="shared" si="53"/>
        <v>0</v>
      </c>
      <c r="N540" s="13"/>
      <c r="P540" s="17" t="str">
        <f t="shared" si="52"/>
        <v/>
      </c>
      <c r="R540" s="13"/>
      <c r="S540" s="13"/>
      <c r="T540" s="130"/>
    </row>
    <row r="541" spans="1:20" s="84" customFormat="1" ht="15.75" thickBot="1" x14ac:dyDescent="0.25">
      <c r="A541" s="12"/>
      <c r="B541" s="98"/>
      <c r="C541" s="99"/>
      <c r="D541" s="99"/>
      <c r="E541" s="99"/>
      <c r="F541" s="99"/>
      <c r="G541" s="131"/>
      <c r="H541" s="93"/>
      <c r="I541" s="50"/>
      <c r="J541" s="128"/>
      <c r="K541" s="100"/>
      <c r="L541" s="120"/>
      <c r="N541" s="14"/>
      <c r="O541" s="93"/>
      <c r="P541" s="18" t="str">
        <f t="shared" si="52"/>
        <v/>
      </c>
      <c r="R541" s="13"/>
      <c r="S541" s="13"/>
      <c r="T541" s="130"/>
    </row>
    <row r="542" spans="1:20" s="84" customFormat="1" ht="15.75" thickBot="1" x14ac:dyDescent="0.25">
      <c r="A542" s="12"/>
      <c r="B542" s="94"/>
      <c r="C542" s="56"/>
      <c r="D542" s="56"/>
      <c r="E542" s="56"/>
      <c r="F542" s="56"/>
      <c r="G542" s="95"/>
      <c r="H542" s="96" t="s">
        <v>21</v>
      </c>
      <c r="I542" s="97">
        <f>SUM(I507:I541)</f>
        <v>0</v>
      </c>
      <c r="J542" s="126"/>
      <c r="K542" s="51"/>
      <c r="L542" s="97">
        <f>SUM(L507:L541)</f>
        <v>0</v>
      </c>
      <c r="N542" s="49"/>
      <c r="P542" s="97">
        <f>SUM(P507:P541)</f>
        <v>0</v>
      </c>
      <c r="Q542" s="19" t="e">
        <f>P542/$P$3</f>
        <v>#DIV/0!</v>
      </c>
      <c r="R542" s="49"/>
      <c r="S542" s="49"/>
      <c r="T542" s="85"/>
    </row>
    <row r="543" spans="1:20" s="84" customFormat="1" ht="9" customHeight="1" x14ac:dyDescent="0.2">
      <c r="A543" s="12"/>
      <c r="B543" s="94"/>
      <c r="C543" s="56"/>
      <c r="D543" s="56"/>
      <c r="E543" s="56"/>
      <c r="F543" s="56"/>
      <c r="G543" s="95"/>
      <c r="H543" s="57"/>
      <c r="I543" s="123"/>
      <c r="J543" s="126"/>
      <c r="K543" s="51"/>
      <c r="L543" s="50"/>
      <c r="N543" s="49"/>
      <c r="P543" s="50"/>
      <c r="R543" s="49"/>
      <c r="S543" s="49"/>
      <c r="T543" s="85"/>
    </row>
    <row r="544" spans="1:20" s="84" customFormat="1" ht="19.5" customHeight="1" x14ac:dyDescent="0.2">
      <c r="A544" s="12"/>
      <c r="B544" s="29" t="s">
        <v>31</v>
      </c>
      <c r="C544" s="79"/>
      <c r="D544" s="79"/>
      <c r="E544" s="79"/>
      <c r="F544" s="107"/>
      <c r="G544" s="108"/>
      <c r="H544" s="82"/>
      <c r="I544" s="117"/>
      <c r="J544" s="127"/>
      <c r="K544" s="83"/>
      <c r="L544" s="117"/>
      <c r="N544" s="49"/>
      <c r="P544" s="50"/>
      <c r="R544" s="49"/>
      <c r="S544" s="49"/>
      <c r="T544" s="85"/>
    </row>
    <row r="545" spans="1:20" s="84" customFormat="1" ht="15" x14ac:dyDescent="0.2">
      <c r="A545" s="12">
        <v>10</v>
      </c>
      <c r="B545" s="86"/>
      <c r="C545" s="87"/>
      <c r="D545" s="87"/>
      <c r="E545" s="87"/>
      <c r="F545" s="92"/>
      <c r="G545" s="89"/>
      <c r="H545" s="90"/>
      <c r="I545" s="133"/>
      <c r="J545" s="125"/>
      <c r="K545" s="91"/>
      <c r="L545" s="118">
        <f t="shared" ref="L545" si="60">IF(D545="SÍ",I545,0)</f>
        <v>0</v>
      </c>
      <c r="N545" s="13"/>
      <c r="P545" s="17" t="str">
        <f t="shared" ref="P545:P608" si="61">IF(N545="x",I545,"")</f>
        <v/>
      </c>
      <c r="R545" s="13"/>
      <c r="S545" s="13"/>
      <c r="T545" s="130"/>
    </row>
    <row r="546" spans="1:20" s="84" customFormat="1" ht="15" x14ac:dyDescent="0.2">
      <c r="A546" s="12">
        <v>10</v>
      </c>
      <c r="B546" s="86"/>
      <c r="C546" s="87"/>
      <c r="D546" s="87"/>
      <c r="E546" s="87"/>
      <c r="F546" s="92"/>
      <c r="G546" s="89"/>
      <c r="H546" s="90"/>
      <c r="I546" s="133"/>
      <c r="J546" s="125"/>
      <c r="K546" s="91"/>
      <c r="L546" s="118">
        <f t="shared" ref="L546:L576" si="62">IF(D546="SÍ",I546,0)</f>
        <v>0</v>
      </c>
      <c r="N546" s="13"/>
      <c r="P546" s="17" t="str">
        <f t="shared" si="61"/>
        <v/>
      </c>
      <c r="R546" s="13"/>
      <c r="S546" s="13"/>
      <c r="T546" s="130"/>
    </row>
    <row r="547" spans="1:20" s="84" customFormat="1" ht="15" x14ac:dyDescent="0.2">
      <c r="A547" s="12">
        <v>10</v>
      </c>
      <c r="B547" s="86"/>
      <c r="C547" s="87"/>
      <c r="D547" s="87"/>
      <c r="E547" s="87"/>
      <c r="F547" s="92"/>
      <c r="G547" s="89"/>
      <c r="H547" s="90"/>
      <c r="I547" s="133"/>
      <c r="J547" s="125"/>
      <c r="K547" s="91"/>
      <c r="L547" s="118">
        <f t="shared" si="62"/>
        <v>0</v>
      </c>
      <c r="N547" s="13"/>
      <c r="P547" s="17" t="str">
        <f t="shared" si="61"/>
        <v/>
      </c>
      <c r="R547" s="13"/>
      <c r="S547" s="13"/>
      <c r="T547" s="130"/>
    </row>
    <row r="548" spans="1:20" s="84" customFormat="1" ht="15" x14ac:dyDescent="0.2">
      <c r="A548" s="12">
        <v>10</v>
      </c>
      <c r="B548" s="86"/>
      <c r="C548" s="87"/>
      <c r="D548" s="87"/>
      <c r="E548" s="87"/>
      <c r="F548" s="92"/>
      <c r="G548" s="89"/>
      <c r="H548" s="90"/>
      <c r="I548" s="133"/>
      <c r="J548" s="125"/>
      <c r="K548" s="91"/>
      <c r="L548" s="118">
        <f t="shared" si="62"/>
        <v>0</v>
      </c>
      <c r="N548" s="13"/>
      <c r="P548" s="17" t="str">
        <f t="shared" si="61"/>
        <v/>
      </c>
      <c r="R548" s="13"/>
      <c r="S548" s="13"/>
      <c r="T548" s="130"/>
    </row>
    <row r="549" spans="1:20" s="84" customFormat="1" ht="15" x14ac:dyDescent="0.2">
      <c r="A549" s="12">
        <v>10</v>
      </c>
      <c r="B549" s="86"/>
      <c r="C549" s="87"/>
      <c r="D549" s="87"/>
      <c r="E549" s="87"/>
      <c r="F549" s="92"/>
      <c r="G549" s="89"/>
      <c r="H549" s="90"/>
      <c r="I549" s="133"/>
      <c r="J549" s="125"/>
      <c r="K549" s="91"/>
      <c r="L549" s="118">
        <f t="shared" si="62"/>
        <v>0</v>
      </c>
      <c r="N549" s="13"/>
      <c r="P549" s="17" t="str">
        <f t="shared" si="61"/>
        <v/>
      </c>
      <c r="R549" s="13"/>
      <c r="S549" s="13"/>
      <c r="T549" s="130"/>
    </row>
    <row r="550" spans="1:20" s="84" customFormat="1" ht="15" x14ac:dyDescent="0.2">
      <c r="A550" s="12">
        <v>10</v>
      </c>
      <c r="B550" s="86"/>
      <c r="C550" s="87"/>
      <c r="D550" s="87"/>
      <c r="E550" s="87"/>
      <c r="F550" s="92"/>
      <c r="G550" s="89"/>
      <c r="H550" s="90"/>
      <c r="I550" s="133"/>
      <c r="J550" s="125"/>
      <c r="K550" s="91"/>
      <c r="L550" s="118">
        <f t="shared" si="62"/>
        <v>0</v>
      </c>
      <c r="N550" s="13"/>
      <c r="P550" s="17" t="str">
        <f t="shared" si="61"/>
        <v/>
      </c>
      <c r="R550" s="13"/>
      <c r="S550" s="13"/>
      <c r="T550" s="130"/>
    </row>
    <row r="551" spans="1:20" s="84" customFormat="1" ht="15" x14ac:dyDescent="0.2">
      <c r="A551" s="12">
        <v>10</v>
      </c>
      <c r="B551" s="86"/>
      <c r="C551" s="87"/>
      <c r="D551" s="87"/>
      <c r="E551" s="87"/>
      <c r="F551" s="92"/>
      <c r="G551" s="89"/>
      <c r="H551" s="90"/>
      <c r="I551" s="133"/>
      <c r="J551" s="125"/>
      <c r="K551" s="91"/>
      <c r="L551" s="118">
        <f t="shared" si="62"/>
        <v>0</v>
      </c>
      <c r="N551" s="13"/>
      <c r="P551" s="17" t="str">
        <f t="shared" si="61"/>
        <v/>
      </c>
      <c r="R551" s="13"/>
      <c r="S551" s="13"/>
      <c r="T551" s="130"/>
    </row>
    <row r="552" spans="1:20" s="84" customFormat="1" ht="15" x14ac:dyDescent="0.2">
      <c r="A552" s="12">
        <v>10</v>
      </c>
      <c r="B552" s="86"/>
      <c r="C552" s="87"/>
      <c r="D552" s="87"/>
      <c r="E552" s="87"/>
      <c r="F552" s="92"/>
      <c r="G552" s="89"/>
      <c r="H552" s="90"/>
      <c r="I552" s="133"/>
      <c r="J552" s="125"/>
      <c r="K552" s="91"/>
      <c r="L552" s="118">
        <f t="shared" si="62"/>
        <v>0</v>
      </c>
      <c r="N552" s="13"/>
      <c r="P552" s="17" t="str">
        <f t="shared" si="61"/>
        <v/>
      </c>
      <c r="R552" s="13"/>
      <c r="S552" s="13"/>
      <c r="T552" s="130"/>
    </row>
    <row r="553" spans="1:20" s="84" customFormat="1" ht="15" x14ac:dyDescent="0.2">
      <c r="A553" s="12">
        <v>10</v>
      </c>
      <c r="B553" s="86"/>
      <c r="C553" s="87"/>
      <c r="D553" s="87"/>
      <c r="E553" s="87"/>
      <c r="F553" s="92"/>
      <c r="G553" s="89"/>
      <c r="H553" s="90"/>
      <c r="I553" s="133"/>
      <c r="J553" s="125"/>
      <c r="K553" s="91"/>
      <c r="L553" s="118">
        <f t="shared" si="62"/>
        <v>0</v>
      </c>
      <c r="N553" s="13"/>
      <c r="P553" s="17" t="str">
        <f t="shared" si="61"/>
        <v/>
      </c>
      <c r="R553" s="13"/>
      <c r="S553" s="13"/>
      <c r="T553" s="130"/>
    </row>
    <row r="554" spans="1:20" s="84" customFormat="1" ht="15" x14ac:dyDescent="0.2">
      <c r="A554" s="12">
        <v>10</v>
      </c>
      <c r="B554" s="86"/>
      <c r="C554" s="87"/>
      <c r="D554" s="87"/>
      <c r="E554" s="87"/>
      <c r="F554" s="92"/>
      <c r="G554" s="89"/>
      <c r="H554" s="90"/>
      <c r="I554" s="133"/>
      <c r="J554" s="125"/>
      <c r="K554" s="91"/>
      <c r="L554" s="118">
        <f t="shared" si="62"/>
        <v>0</v>
      </c>
      <c r="N554" s="13"/>
      <c r="P554" s="17" t="str">
        <f t="shared" si="61"/>
        <v/>
      </c>
      <c r="R554" s="13"/>
      <c r="S554" s="13"/>
      <c r="T554" s="130"/>
    </row>
    <row r="555" spans="1:20" s="84" customFormat="1" ht="15" x14ac:dyDescent="0.2">
      <c r="A555" s="12">
        <v>10</v>
      </c>
      <c r="B555" s="86"/>
      <c r="C555" s="87"/>
      <c r="D555" s="87"/>
      <c r="E555" s="87"/>
      <c r="F555" s="92"/>
      <c r="G555" s="89"/>
      <c r="H555" s="90"/>
      <c r="I555" s="133"/>
      <c r="J555" s="125"/>
      <c r="K555" s="91"/>
      <c r="L555" s="118">
        <f t="shared" si="62"/>
        <v>0</v>
      </c>
      <c r="N555" s="13"/>
      <c r="P555" s="17" t="str">
        <f t="shared" si="61"/>
        <v/>
      </c>
      <c r="R555" s="13"/>
      <c r="S555" s="13"/>
      <c r="T555" s="130"/>
    </row>
    <row r="556" spans="1:20" s="84" customFormat="1" ht="15" x14ac:dyDescent="0.2">
      <c r="A556" s="12">
        <v>10</v>
      </c>
      <c r="B556" s="86"/>
      <c r="C556" s="87"/>
      <c r="D556" s="87"/>
      <c r="E556" s="87"/>
      <c r="F556" s="92"/>
      <c r="G556" s="89"/>
      <c r="H556" s="90"/>
      <c r="I556" s="133"/>
      <c r="J556" s="125"/>
      <c r="K556" s="91"/>
      <c r="L556" s="118">
        <f t="shared" si="62"/>
        <v>0</v>
      </c>
      <c r="N556" s="13"/>
      <c r="P556" s="17" t="str">
        <f t="shared" si="61"/>
        <v/>
      </c>
      <c r="R556" s="13"/>
      <c r="S556" s="13"/>
      <c r="T556" s="130"/>
    </row>
    <row r="557" spans="1:20" s="84" customFormat="1" ht="15" x14ac:dyDescent="0.2">
      <c r="A557" s="12">
        <v>10</v>
      </c>
      <c r="B557" s="86"/>
      <c r="C557" s="87"/>
      <c r="D557" s="87"/>
      <c r="E557" s="87"/>
      <c r="F557" s="92"/>
      <c r="G557" s="89"/>
      <c r="H557" s="90"/>
      <c r="I557" s="133"/>
      <c r="J557" s="125"/>
      <c r="K557" s="91"/>
      <c r="L557" s="118">
        <f t="shared" si="62"/>
        <v>0</v>
      </c>
      <c r="N557" s="13"/>
      <c r="P557" s="17" t="str">
        <f t="shared" si="61"/>
        <v/>
      </c>
      <c r="R557" s="13"/>
      <c r="S557" s="13"/>
      <c r="T557" s="130"/>
    </row>
    <row r="558" spans="1:20" s="84" customFormat="1" ht="15" x14ac:dyDescent="0.2">
      <c r="A558" s="12">
        <v>10</v>
      </c>
      <c r="B558" s="86"/>
      <c r="C558" s="87"/>
      <c r="D558" s="87"/>
      <c r="E558" s="87"/>
      <c r="F558" s="92"/>
      <c r="G558" s="89"/>
      <c r="H558" s="90"/>
      <c r="I558" s="133"/>
      <c r="J558" s="125"/>
      <c r="K558" s="91"/>
      <c r="L558" s="118">
        <f t="shared" si="62"/>
        <v>0</v>
      </c>
      <c r="N558" s="13"/>
      <c r="P558" s="17" t="str">
        <f t="shared" si="61"/>
        <v/>
      </c>
      <c r="R558" s="13"/>
      <c r="S558" s="13"/>
      <c r="T558" s="130"/>
    </row>
    <row r="559" spans="1:20" s="84" customFormat="1" ht="15" x14ac:dyDescent="0.2">
      <c r="A559" s="12">
        <v>10</v>
      </c>
      <c r="B559" s="86"/>
      <c r="C559" s="87"/>
      <c r="D559" s="87"/>
      <c r="E559" s="87"/>
      <c r="F559" s="92"/>
      <c r="G559" s="89"/>
      <c r="H559" s="90"/>
      <c r="I559" s="133"/>
      <c r="J559" s="125"/>
      <c r="K559" s="91"/>
      <c r="L559" s="118">
        <f t="shared" si="62"/>
        <v>0</v>
      </c>
      <c r="N559" s="13"/>
      <c r="P559" s="17" t="str">
        <f t="shared" si="61"/>
        <v/>
      </c>
      <c r="R559" s="13"/>
      <c r="S559" s="13"/>
      <c r="T559" s="130"/>
    </row>
    <row r="560" spans="1:20" s="84" customFormat="1" ht="15" x14ac:dyDescent="0.2">
      <c r="A560" s="12">
        <v>10</v>
      </c>
      <c r="B560" s="86"/>
      <c r="C560" s="87"/>
      <c r="D560" s="87"/>
      <c r="E560" s="87"/>
      <c r="F560" s="92"/>
      <c r="G560" s="89"/>
      <c r="H560" s="90"/>
      <c r="I560" s="133"/>
      <c r="J560" s="125"/>
      <c r="K560" s="91"/>
      <c r="L560" s="118">
        <f t="shared" si="62"/>
        <v>0</v>
      </c>
      <c r="N560" s="13"/>
      <c r="P560" s="17" t="str">
        <f t="shared" si="61"/>
        <v/>
      </c>
      <c r="R560" s="13"/>
      <c r="S560" s="13"/>
      <c r="T560" s="130"/>
    </row>
    <row r="561" spans="1:20" s="84" customFormat="1" ht="15" x14ac:dyDescent="0.2">
      <c r="A561" s="12">
        <v>10</v>
      </c>
      <c r="B561" s="86"/>
      <c r="C561" s="87"/>
      <c r="D561" s="87"/>
      <c r="E561" s="87"/>
      <c r="F561" s="92"/>
      <c r="G561" s="89"/>
      <c r="H561" s="90"/>
      <c r="I561" s="133"/>
      <c r="J561" s="125"/>
      <c r="K561" s="91"/>
      <c r="L561" s="118">
        <f t="shared" si="62"/>
        <v>0</v>
      </c>
      <c r="N561" s="13"/>
      <c r="P561" s="17" t="str">
        <f t="shared" si="61"/>
        <v/>
      </c>
      <c r="R561" s="13"/>
      <c r="S561" s="13"/>
      <c r="T561" s="130"/>
    </row>
    <row r="562" spans="1:20" s="84" customFormat="1" ht="15" x14ac:dyDescent="0.2">
      <c r="A562" s="12">
        <v>10</v>
      </c>
      <c r="B562" s="86"/>
      <c r="C562" s="87"/>
      <c r="D562" s="87"/>
      <c r="E562" s="87"/>
      <c r="F562" s="92"/>
      <c r="G562" s="89"/>
      <c r="H562" s="90"/>
      <c r="I562" s="133"/>
      <c r="J562" s="125"/>
      <c r="K562" s="91"/>
      <c r="L562" s="118">
        <f t="shared" si="62"/>
        <v>0</v>
      </c>
      <c r="N562" s="13"/>
      <c r="P562" s="17" t="str">
        <f t="shared" si="61"/>
        <v/>
      </c>
      <c r="R562" s="13"/>
      <c r="S562" s="13"/>
      <c r="T562" s="130"/>
    </row>
    <row r="563" spans="1:20" s="84" customFormat="1" ht="15" x14ac:dyDescent="0.2">
      <c r="A563" s="12">
        <v>10</v>
      </c>
      <c r="B563" s="86"/>
      <c r="C563" s="87"/>
      <c r="D563" s="87"/>
      <c r="E563" s="87"/>
      <c r="F563" s="92"/>
      <c r="G563" s="89"/>
      <c r="H563" s="90"/>
      <c r="I563" s="133"/>
      <c r="J563" s="125"/>
      <c r="K563" s="91"/>
      <c r="L563" s="118">
        <f t="shared" si="62"/>
        <v>0</v>
      </c>
      <c r="N563" s="13"/>
      <c r="P563" s="17" t="str">
        <f t="shared" si="61"/>
        <v/>
      </c>
      <c r="R563" s="13"/>
      <c r="S563" s="13"/>
      <c r="T563" s="130"/>
    </row>
    <row r="564" spans="1:20" s="84" customFormat="1" ht="15" x14ac:dyDescent="0.2">
      <c r="A564" s="12">
        <v>10</v>
      </c>
      <c r="B564" s="86"/>
      <c r="C564" s="87"/>
      <c r="D564" s="87"/>
      <c r="E564" s="87"/>
      <c r="F564" s="92"/>
      <c r="G564" s="89"/>
      <c r="H564" s="90"/>
      <c r="I564" s="133"/>
      <c r="J564" s="125"/>
      <c r="K564" s="91"/>
      <c r="L564" s="118">
        <f t="shared" si="62"/>
        <v>0</v>
      </c>
      <c r="N564" s="13"/>
      <c r="P564" s="17" t="str">
        <f t="shared" si="61"/>
        <v/>
      </c>
      <c r="R564" s="13"/>
      <c r="S564" s="13"/>
      <c r="T564" s="130"/>
    </row>
    <row r="565" spans="1:20" s="84" customFormat="1" ht="15" x14ac:dyDescent="0.2">
      <c r="A565" s="12">
        <v>10</v>
      </c>
      <c r="B565" s="86"/>
      <c r="C565" s="87"/>
      <c r="D565" s="87"/>
      <c r="E565" s="87"/>
      <c r="F565" s="92"/>
      <c r="G565" s="89"/>
      <c r="H565" s="90"/>
      <c r="I565" s="133"/>
      <c r="J565" s="125"/>
      <c r="K565" s="91"/>
      <c r="L565" s="118">
        <f t="shared" si="62"/>
        <v>0</v>
      </c>
      <c r="N565" s="13"/>
      <c r="P565" s="17" t="str">
        <f t="shared" si="61"/>
        <v/>
      </c>
      <c r="R565" s="13"/>
      <c r="S565" s="13"/>
      <c r="T565" s="130"/>
    </row>
    <row r="566" spans="1:20" s="84" customFormat="1" ht="15" x14ac:dyDescent="0.2">
      <c r="A566" s="12">
        <v>10</v>
      </c>
      <c r="B566" s="86"/>
      <c r="C566" s="87"/>
      <c r="D566" s="87"/>
      <c r="E566" s="87"/>
      <c r="F566" s="92"/>
      <c r="G566" s="89"/>
      <c r="H566" s="90"/>
      <c r="I566" s="133"/>
      <c r="J566" s="125"/>
      <c r="K566" s="91"/>
      <c r="L566" s="118">
        <f t="shared" si="62"/>
        <v>0</v>
      </c>
      <c r="N566" s="13"/>
      <c r="P566" s="17" t="str">
        <f t="shared" si="61"/>
        <v/>
      </c>
      <c r="R566" s="13"/>
      <c r="S566" s="13"/>
      <c r="T566" s="130"/>
    </row>
    <row r="567" spans="1:20" s="84" customFormat="1" ht="15" x14ac:dyDescent="0.2">
      <c r="A567" s="12">
        <v>10</v>
      </c>
      <c r="B567" s="86"/>
      <c r="C567" s="87"/>
      <c r="D567" s="87"/>
      <c r="E567" s="87"/>
      <c r="F567" s="92"/>
      <c r="G567" s="89"/>
      <c r="H567" s="90"/>
      <c r="I567" s="133"/>
      <c r="J567" s="125"/>
      <c r="K567" s="91"/>
      <c r="L567" s="118">
        <f t="shared" si="62"/>
        <v>0</v>
      </c>
      <c r="N567" s="13"/>
      <c r="P567" s="17" t="str">
        <f t="shared" si="61"/>
        <v/>
      </c>
      <c r="R567" s="13"/>
      <c r="S567" s="13"/>
      <c r="T567" s="130"/>
    </row>
    <row r="568" spans="1:20" s="84" customFormat="1" ht="15" x14ac:dyDescent="0.2">
      <c r="A568" s="12">
        <v>10</v>
      </c>
      <c r="B568" s="86"/>
      <c r="C568" s="87"/>
      <c r="D568" s="87"/>
      <c r="E568" s="87"/>
      <c r="F568" s="92"/>
      <c r="G568" s="89"/>
      <c r="H568" s="90"/>
      <c r="I568" s="133"/>
      <c r="J568" s="125"/>
      <c r="K568" s="91"/>
      <c r="L568" s="118">
        <f t="shared" si="62"/>
        <v>0</v>
      </c>
      <c r="N568" s="13"/>
      <c r="P568" s="17" t="str">
        <f t="shared" si="61"/>
        <v/>
      </c>
      <c r="R568" s="13"/>
      <c r="S568" s="13"/>
      <c r="T568" s="130"/>
    </row>
    <row r="569" spans="1:20" s="84" customFormat="1" ht="15" x14ac:dyDescent="0.2">
      <c r="A569" s="12">
        <v>10</v>
      </c>
      <c r="B569" s="86"/>
      <c r="C569" s="87"/>
      <c r="D569" s="87"/>
      <c r="E569" s="87"/>
      <c r="F569" s="92"/>
      <c r="G569" s="89"/>
      <c r="H569" s="90"/>
      <c r="I569" s="133"/>
      <c r="J569" s="125"/>
      <c r="K569" s="91"/>
      <c r="L569" s="118">
        <f t="shared" si="62"/>
        <v>0</v>
      </c>
      <c r="N569" s="13"/>
      <c r="P569" s="17" t="str">
        <f t="shared" si="61"/>
        <v/>
      </c>
      <c r="R569" s="13"/>
      <c r="S569" s="13"/>
      <c r="T569" s="130"/>
    </row>
    <row r="570" spans="1:20" s="84" customFormat="1" ht="15" x14ac:dyDescent="0.2">
      <c r="A570" s="12">
        <v>10</v>
      </c>
      <c r="B570" s="86"/>
      <c r="C570" s="87"/>
      <c r="D570" s="87"/>
      <c r="E570" s="87"/>
      <c r="F570" s="92"/>
      <c r="G570" s="89"/>
      <c r="H570" s="90"/>
      <c r="I570" s="133"/>
      <c r="J570" s="125"/>
      <c r="K570" s="91"/>
      <c r="L570" s="118">
        <f t="shared" si="62"/>
        <v>0</v>
      </c>
      <c r="N570" s="13"/>
      <c r="P570" s="17" t="str">
        <f t="shared" si="61"/>
        <v/>
      </c>
      <c r="R570" s="13"/>
      <c r="S570" s="13"/>
      <c r="T570" s="130"/>
    </row>
    <row r="571" spans="1:20" s="84" customFormat="1" ht="15" x14ac:dyDescent="0.2">
      <c r="A571" s="12">
        <v>10</v>
      </c>
      <c r="B571" s="86"/>
      <c r="C571" s="87"/>
      <c r="D571" s="87"/>
      <c r="E571" s="87"/>
      <c r="F571" s="92"/>
      <c r="G571" s="89"/>
      <c r="H571" s="90"/>
      <c r="I571" s="133"/>
      <c r="J571" s="125"/>
      <c r="K571" s="91"/>
      <c r="L571" s="118">
        <f t="shared" si="62"/>
        <v>0</v>
      </c>
      <c r="N571" s="13"/>
      <c r="P571" s="17" t="str">
        <f t="shared" si="61"/>
        <v/>
      </c>
      <c r="R571" s="13"/>
      <c r="S571" s="13"/>
      <c r="T571" s="130"/>
    </row>
    <row r="572" spans="1:20" s="84" customFormat="1" ht="15" x14ac:dyDescent="0.2">
      <c r="A572" s="12">
        <v>10</v>
      </c>
      <c r="B572" s="86"/>
      <c r="C572" s="87"/>
      <c r="D572" s="87"/>
      <c r="E572" s="87"/>
      <c r="F572" s="92"/>
      <c r="G572" s="89"/>
      <c r="H572" s="90"/>
      <c r="I572" s="133"/>
      <c r="J572" s="125"/>
      <c r="K572" s="91"/>
      <c r="L572" s="118">
        <f t="shared" si="62"/>
        <v>0</v>
      </c>
      <c r="N572" s="13"/>
      <c r="P572" s="17" t="str">
        <f t="shared" si="61"/>
        <v/>
      </c>
      <c r="R572" s="13"/>
      <c r="S572" s="13"/>
      <c r="T572" s="130"/>
    </row>
    <row r="573" spans="1:20" s="84" customFormat="1" ht="15" x14ac:dyDescent="0.2">
      <c r="A573" s="12">
        <v>10</v>
      </c>
      <c r="B573" s="86"/>
      <c r="C573" s="87"/>
      <c r="D573" s="87"/>
      <c r="E573" s="87"/>
      <c r="F573" s="92"/>
      <c r="G573" s="89"/>
      <c r="H573" s="90"/>
      <c r="I573" s="133"/>
      <c r="J573" s="125"/>
      <c r="K573" s="91"/>
      <c r="L573" s="118">
        <f t="shared" si="62"/>
        <v>0</v>
      </c>
      <c r="N573" s="13"/>
      <c r="P573" s="17" t="str">
        <f t="shared" si="61"/>
        <v/>
      </c>
      <c r="R573" s="13"/>
      <c r="S573" s="13"/>
      <c r="T573" s="130"/>
    </row>
    <row r="574" spans="1:20" s="84" customFormat="1" ht="15" x14ac:dyDescent="0.2">
      <c r="A574" s="12">
        <v>10</v>
      </c>
      <c r="B574" s="86"/>
      <c r="C574" s="87"/>
      <c r="D574" s="87"/>
      <c r="E574" s="87"/>
      <c r="F574" s="92"/>
      <c r="G574" s="89"/>
      <c r="H574" s="90"/>
      <c r="I574" s="133"/>
      <c r="J574" s="125"/>
      <c r="K574" s="91"/>
      <c r="L574" s="118">
        <f t="shared" si="62"/>
        <v>0</v>
      </c>
      <c r="N574" s="13"/>
      <c r="P574" s="17" t="str">
        <f t="shared" si="61"/>
        <v/>
      </c>
      <c r="R574" s="13"/>
      <c r="S574" s="13"/>
      <c r="T574" s="130"/>
    </row>
    <row r="575" spans="1:20" s="84" customFormat="1" ht="15" x14ac:dyDescent="0.2">
      <c r="A575" s="12">
        <v>10</v>
      </c>
      <c r="B575" s="86"/>
      <c r="C575" s="87"/>
      <c r="D575" s="87"/>
      <c r="E575" s="87"/>
      <c r="F575" s="92"/>
      <c r="G575" s="89"/>
      <c r="H575" s="90"/>
      <c r="I575" s="133"/>
      <c r="J575" s="125"/>
      <c r="K575" s="91"/>
      <c r="L575" s="118">
        <f t="shared" si="62"/>
        <v>0</v>
      </c>
      <c r="N575" s="13"/>
      <c r="P575" s="17" t="str">
        <f t="shared" si="61"/>
        <v/>
      </c>
      <c r="R575" s="13"/>
      <c r="S575" s="13"/>
      <c r="T575" s="130"/>
    </row>
    <row r="576" spans="1:20" s="84" customFormat="1" ht="15" x14ac:dyDescent="0.2">
      <c r="A576" s="12">
        <v>10</v>
      </c>
      <c r="B576" s="86"/>
      <c r="C576" s="87"/>
      <c r="D576" s="87"/>
      <c r="E576" s="87"/>
      <c r="F576" s="92"/>
      <c r="G576" s="89"/>
      <c r="H576" s="90"/>
      <c r="I576" s="133"/>
      <c r="J576" s="125"/>
      <c r="K576" s="91"/>
      <c r="L576" s="118">
        <f t="shared" si="62"/>
        <v>0</v>
      </c>
      <c r="N576" s="13"/>
      <c r="P576" s="17" t="str">
        <f t="shared" si="61"/>
        <v/>
      </c>
      <c r="R576" s="13"/>
      <c r="S576" s="13"/>
      <c r="T576" s="130"/>
    </row>
    <row r="577" spans="1:20" s="84" customFormat="1" ht="15" x14ac:dyDescent="0.2">
      <c r="A577" s="12">
        <v>10</v>
      </c>
      <c r="B577" s="86"/>
      <c r="C577" s="87"/>
      <c r="D577" s="87"/>
      <c r="E577" s="87"/>
      <c r="F577" s="92"/>
      <c r="G577" s="89"/>
      <c r="H577" s="90"/>
      <c r="I577" s="133"/>
      <c r="J577" s="125"/>
      <c r="K577" s="91"/>
      <c r="L577" s="118">
        <f t="shared" ref="L577:L608" si="63">IF(D577="SÍ",I577,0)</f>
        <v>0</v>
      </c>
      <c r="N577" s="13"/>
      <c r="P577" s="17" t="str">
        <f t="shared" si="61"/>
        <v/>
      </c>
      <c r="R577" s="13"/>
      <c r="S577" s="13"/>
      <c r="T577" s="130"/>
    </row>
    <row r="578" spans="1:20" s="84" customFormat="1" ht="15" x14ac:dyDescent="0.2">
      <c r="A578" s="12">
        <v>10</v>
      </c>
      <c r="B578" s="86"/>
      <c r="C578" s="87"/>
      <c r="D578" s="87"/>
      <c r="E578" s="87"/>
      <c r="F578" s="92"/>
      <c r="G578" s="89"/>
      <c r="H578" s="90"/>
      <c r="I578" s="133"/>
      <c r="J578" s="125"/>
      <c r="K578" s="91"/>
      <c r="L578" s="118">
        <f t="shared" si="63"/>
        <v>0</v>
      </c>
      <c r="N578" s="13"/>
      <c r="P578" s="17" t="str">
        <f t="shared" si="61"/>
        <v/>
      </c>
      <c r="R578" s="13"/>
      <c r="S578" s="13"/>
      <c r="T578" s="130"/>
    </row>
    <row r="579" spans="1:20" s="84" customFormat="1" ht="15" x14ac:dyDescent="0.2">
      <c r="A579" s="12">
        <v>10</v>
      </c>
      <c r="B579" s="86"/>
      <c r="C579" s="87"/>
      <c r="D579" s="87"/>
      <c r="E579" s="87"/>
      <c r="F579" s="92"/>
      <c r="G579" s="89"/>
      <c r="H579" s="90"/>
      <c r="I579" s="133"/>
      <c r="J579" s="125"/>
      <c r="K579" s="91"/>
      <c r="L579" s="118">
        <f t="shared" si="63"/>
        <v>0</v>
      </c>
      <c r="N579" s="13"/>
      <c r="P579" s="17" t="str">
        <f t="shared" si="61"/>
        <v/>
      </c>
      <c r="R579" s="13"/>
      <c r="S579" s="13"/>
      <c r="T579" s="130"/>
    </row>
    <row r="580" spans="1:20" s="84" customFormat="1" ht="15" x14ac:dyDescent="0.2">
      <c r="A580" s="12">
        <v>10</v>
      </c>
      <c r="B580" s="86"/>
      <c r="C580" s="87"/>
      <c r="D580" s="87"/>
      <c r="E580" s="87"/>
      <c r="F580" s="92"/>
      <c r="G580" s="89"/>
      <c r="H580" s="90"/>
      <c r="I580" s="133"/>
      <c r="J580" s="125"/>
      <c r="K580" s="91"/>
      <c r="L580" s="118">
        <f t="shared" si="63"/>
        <v>0</v>
      </c>
      <c r="N580" s="13"/>
      <c r="P580" s="17" t="str">
        <f t="shared" si="61"/>
        <v/>
      </c>
      <c r="R580" s="13"/>
      <c r="S580" s="13"/>
      <c r="T580" s="130"/>
    </row>
    <row r="581" spans="1:20" s="84" customFormat="1" ht="15" x14ac:dyDescent="0.2">
      <c r="A581" s="12">
        <v>10</v>
      </c>
      <c r="B581" s="86"/>
      <c r="C581" s="87"/>
      <c r="D581" s="87"/>
      <c r="E581" s="87"/>
      <c r="F581" s="92"/>
      <c r="G581" s="89"/>
      <c r="H581" s="90"/>
      <c r="I581" s="133"/>
      <c r="J581" s="125"/>
      <c r="K581" s="91"/>
      <c r="L581" s="118">
        <f t="shared" si="63"/>
        <v>0</v>
      </c>
      <c r="N581" s="13"/>
      <c r="P581" s="17" t="str">
        <f t="shared" si="61"/>
        <v/>
      </c>
      <c r="R581" s="13"/>
      <c r="S581" s="13"/>
      <c r="T581" s="130"/>
    </row>
    <row r="582" spans="1:20" s="84" customFormat="1" ht="15" x14ac:dyDescent="0.2">
      <c r="A582" s="12">
        <v>10</v>
      </c>
      <c r="B582" s="86"/>
      <c r="C582" s="87"/>
      <c r="D582" s="87"/>
      <c r="E582" s="87"/>
      <c r="F582" s="92"/>
      <c r="G582" s="89"/>
      <c r="H582" s="90"/>
      <c r="I582" s="133"/>
      <c r="J582" s="125"/>
      <c r="K582" s="91"/>
      <c r="L582" s="118">
        <f t="shared" si="63"/>
        <v>0</v>
      </c>
      <c r="N582" s="13"/>
      <c r="P582" s="17" t="str">
        <f t="shared" si="61"/>
        <v/>
      </c>
      <c r="R582" s="13"/>
      <c r="S582" s="13"/>
      <c r="T582" s="130"/>
    </row>
    <row r="583" spans="1:20" s="84" customFormat="1" ht="15" x14ac:dyDescent="0.2">
      <c r="A583" s="12">
        <v>10</v>
      </c>
      <c r="B583" s="86"/>
      <c r="C583" s="87"/>
      <c r="D583" s="87"/>
      <c r="E583" s="87"/>
      <c r="F583" s="92"/>
      <c r="G583" s="89"/>
      <c r="H583" s="90"/>
      <c r="I583" s="133"/>
      <c r="J583" s="125"/>
      <c r="K583" s="91"/>
      <c r="L583" s="118">
        <f t="shared" si="63"/>
        <v>0</v>
      </c>
      <c r="N583" s="13"/>
      <c r="P583" s="17" t="str">
        <f t="shared" si="61"/>
        <v/>
      </c>
      <c r="R583" s="13"/>
      <c r="S583" s="13"/>
      <c r="T583" s="130"/>
    </row>
    <row r="584" spans="1:20" s="84" customFormat="1" ht="15" x14ac:dyDescent="0.2">
      <c r="A584" s="12">
        <v>10</v>
      </c>
      <c r="B584" s="86"/>
      <c r="C584" s="87"/>
      <c r="D584" s="87"/>
      <c r="E584" s="87"/>
      <c r="F584" s="92"/>
      <c r="G584" s="89"/>
      <c r="H584" s="90"/>
      <c r="I584" s="133"/>
      <c r="J584" s="125"/>
      <c r="K584" s="91"/>
      <c r="L584" s="118">
        <f t="shared" si="63"/>
        <v>0</v>
      </c>
      <c r="N584" s="13"/>
      <c r="P584" s="17" t="str">
        <f t="shared" si="61"/>
        <v/>
      </c>
      <c r="R584" s="13"/>
      <c r="S584" s="13"/>
      <c r="T584" s="130"/>
    </row>
    <row r="585" spans="1:20" s="84" customFormat="1" ht="15" x14ac:dyDescent="0.2">
      <c r="A585" s="12">
        <v>10</v>
      </c>
      <c r="B585" s="86"/>
      <c r="C585" s="87"/>
      <c r="D585" s="87"/>
      <c r="E585" s="87"/>
      <c r="F585" s="92"/>
      <c r="G585" s="89"/>
      <c r="H585" s="90"/>
      <c r="I585" s="133"/>
      <c r="J585" s="125"/>
      <c r="K585" s="91"/>
      <c r="L585" s="118">
        <f t="shared" si="63"/>
        <v>0</v>
      </c>
      <c r="N585" s="13"/>
      <c r="P585" s="17" t="str">
        <f t="shared" si="61"/>
        <v/>
      </c>
      <c r="R585" s="13"/>
      <c r="S585" s="13"/>
      <c r="T585" s="130"/>
    </row>
    <row r="586" spans="1:20" s="84" customFormat="1" ht="15" x14ac:dyDescent="0.2">
      <c r="A586" s="12">
        <v>10</v>
      </c>
      <c r="B586" s="86"/>
      <c r="C586" s="87"/>
      <c r="D586" s="87"/>
      <c r="E586" s="87"/>
      <c r="F586" s="92"/>
      <c r="G586" s="89"/>
      <c r="H586" s="90"/>
      <c r="I586" s="133"/>
      <c r="J586" s="125"/>
      <c r="K586" s="91"/>
      <c r="L586" s="118">
        <f t="shared" si="63"/>
        <v>0</v>
      </c>
      <c r="N586" s="13"/>
      <c r="P586" s="17" t="str">
        <f t="shared" si="61"/>
        <v/>
      </c>
      <c r="R586" s="13"/>
      <c r="S586" s="13"/>
      <c r="T586" s="130"/>
    </row>
    <row r="587" spans="1:20" s="84" customFormat="1" ht="15" x14ac:dyDescent="0.2">
      <c r="A587" s="12">
        <v>10</v>
      </c>
      <c r="B587" s="86"/>
      <c r="C587" s="87"/>
      <c r="D587" s="87"/>
      <c r="E587" s="87"/>
      <c r="F587" s="92"/>
      <c r="G587" s="89"/>
      <c r="H587" s="90"/>
      <c r="I587" s="133"/>
      <c r="J587" s="125"/>
      <c r="K587" s="91"/>
      <c r="L587" s="118">
        <f t="shared" si="63"/>
        <v>0</v>
      </c>
      <c r="N587" s="13"/>
      <c r="P587" s="17" t="str">
        <f t="shared" si="61"/>
        <v/>
      </c>
      <c r="R587" s="13"/>
      <c r="S587" s="13"/>
      <c r="T587" s="130"/>
    </row>
    <row r="588" spans="1:20" s="84" customFormat="1" ht="15" x14ac:dyDescent="0.2">
      <c r="A588" s="12">
        <v>10</v>
      </c>
      <c r="B588" s="86"/>
      <c r="C588" s="87"/>
      <c r="D588" s="87"/>
      <c r="E588" s="87"/>
      <c r="F588" s="92"/>
      <c r="G588" s="89"/>
      <c r="H588" s="90"/>
      <c r="I588" s="133"/>
      <c r="J588" s="125"/>
      <c r="K588" s="91"/>
      <c r="L588" s="118">
        <f t="shared" si="63"/>
        <v>0</v>
      </c>
      <c r="N588" s="13"/>
      <c r="P588" s="17" t="str">
        <f t="shared" si="61"/>
        <v/>
      </c>
      <c r="R588" s="13"/>
      <c r="S588" s="13"/>
      <c r="T588" s="130"/>
    </row>
    <row r="589" spans="1:20" s="84" customFormat="1" ht="15" x14ac:dyDescent="0.2">
      <c r="A589" s="12">
        <v>10</v>
      </c>
      <c r="B589" s="86"/>
      <c r="C589" s="87"/>
      <c r="D589" s="87"/>
      <c r="E589" s="87"/>
      <c r="F589" s="92"/>
      <c r="G589" s="89"/>
      <c r="H589" s="90"/>
      <c r="I589" s="133"/>
      <c r="J589" s="125"/>
      <c r="K589" s="91"/>
      <c r="L589" s="118">
        <f t="shared" si="63"/>
        <v>0</v>
      </c>
      <c r="N589" s="13"/>
      <c r="P589" s="17" t="str">
        <f t="shared" si="61"/>
        <v/>
      </c>
      <c r="R589" s="13"/>
      <c r="S589" s="13"/>
      <c r="T589" s="130"/>
    </row>
    <row r="590" spans="1:20" s="84" customFormat="1" ht="15" x14ac:dyDescent="0.2">
      <c r="A590" s="12">
        <v>10</v>
      </c>
      <c r="B590" s="86"/>
      <c r="C590" s="87"/>
      <c r="D590" s="87"/>
      <c r="E590" s="87"/>
      <c r="F590" s="92"/>
      <c r="G590" s="89"/>
      <c r="H590" s="90"/>
      <c r="I590" s="133"/>
      <c r="J590" s="125"/>
      <c r="K590" s="91"/>
      <c r="L590" s="118">
        <f t="shared" si="63"/>
        <v>0</v>
      </c>
      <c r="N590" s="13"/>
      <c r="P590" s="17" t="str">
        <f t="shared" si="61"/>
        <v/>
      </c>
      <c r="R590" s="13"/>
      <c r="S590" s="13"/>
      <c r="T590" s="130"/>
    </row>
    <row r="591" spans="1:20" s="84" customFormat="1" ht="15" x14ac:dyDescent="0.2">
      <c r="A591" s="12">
        <v>10</v>
      </c>
      <c r="B591" s="86"/>
      <c r="C591" s="87"/>
      <c r="D591" s="87"/>
      <c r="E591" s="87"/>
      <c r="F591" s="92"/>
      <c r="G591" s="89"/>
      <c r="H591" s="90"/>
      <c r="I591" s="133"/>
      <c r="J591" s="125"/>
      <c r="K591" s="91"/>
      <c r="L591" s="118">
        <f t="shared" si="63"/>
        <v>0</v>
      </c>
      <c r="N591" s="13"/>
      <c r="P591" s="17" t="str">
        <f t="shared" si="61"/>
        <v/>
      </c>
      <c r="R591" s="13"/>
      <c r="S591" s="13"/>
      <c r="T591" s="130"/>
    </row>
    <row r="592" spans="1:20" s="84" customFormat="1" ht="15" x14ac:dyDescent="0.2">
      <c r="A592" s="12">
        <v>10</v>
      </c>
      <c r="B592" s="86"/>
      <c r="C592" s="87"/>
      <c r="D592" s="87"/>
      <c r="E592" s="87"/>
      <c r="F592" s="92"/>
      <c r="G592" s="89"/>
      <c r="H592" s="90"/>
      <c r="I592" s="133"/>
      <c r="J592" s="125"/>
      <c r="K592" s="91"/>
      <c r="L592" s="118">
        <f t="shared" si="63"/>
        <v>0</v>
      </c>
      <c r="N592" s="13"/>
      <c r="P592" s="17" t="str">
        <f t="shared" si="61"/>
        <v/>
      </c>
      <c r="R592" s="13"/>
      <c r="S592" s="13"/>
      <c r="T592" s="130"/>
    </row>
    <row r="593" spans="1:20" s="84" customFormat="1" ht="15" x14ac:dyDescent="0.2">
      <c r="A593" s="12">
        <v>10</v>
      </c>
      <c r="B593" s="86"/>
      <c r="C593" s="87"/>
      <c r="D593" s="87"/>
      <c r="E593" s="87"/>
      <c r="F593" s="92"/>
      <c r="G593" s="89"/>
      <c r="H593" s="90"/>
      <c r="I593" s="133"/>
      <c r="J593" s="125"/>
      <c r="K593" s="91"/>
      <c r="L593" s="118">
        <f t="shared" si="63"/>
        <v>0</v>
      </c>
      <c r="N593" s="13"/>
      <c r="P593" s="17" t="str">
        <f t="shared" si="61"/>
        <v/>
      </c>
      <c r="R593" s="13"/>
      <c r="S593" s="13"/>
      <c r="T593" s="130"/>
    </row>
    <row r="594" spans="1:20" s="84" customFormat="1" ht="15" x14ac:dyDescent="0.2">
      <c r="A594" s="12">
        <v>10</v>
      </c>
      <c r="B594" s="86"/>
      <c r="C594" s="87"/>
      <c r="D594" s="87"/>
      <c r="E594" s="87"/>
      <c r="F594" s="92"/>
      <c r="G594" s="89"/>
      <c r="H594" s="90"/>
      <c r="I594" s="133"/>
      <c r="J594" s="125"/>
      <c r="K594" s="91"/>
      <c r="L594" s="118">
        <f t="shared" si="63"/>
        <v>0</v>
      </c>
      <c r="N594" s="13"/>
      <c r="P594" s="17" t="str">
        <f t="shared" si="61"/>
        <v/>
      </c>
      <c r="R594" s="13"/>
      <c r="S594" s="13"/>
      <c r="T594" s="130"/>
    </row>
    <row r="595" spans="1:20" s="84" customFormat="1" ht="15" x14ac:dyDescent="0.2">
      <c r="A595" s="12">
        <v>10</v>
      </c>
      <c r="B595" s="86"/>
      <c r="C595" s="87"/>
      <c r="D595" s="87"/>
      <c r="E595" s="87"/>
      <c r="F595" s="92"/>
      <c r="G595" s="89"/>
      <c r="H595" s="90"/>
      <c r="I595" s="133"/>
      <c r="J595" s="125"/>
      <c r="K595" s="91"/>
      <c r="L595" s="118">
        <f t="shared" si="63"/>
        <v>0</v>
      </c>
      <c r="N595" s="13"/>
      <c r="P595" s="17" t="str">
        <f t="shared" si="61"/>
        <v/>
      </c>
      <c r="R595" s="13"/>
      <c r="S595" s="13"/>
      <c r="T595" s="130"/>
    </row>
    <row r="596" spans="1:20" s="84" customFormat="1" ht="15" x14ac:dyDescent="0.2">
      <c r="A596" s="12">
        <v>10</v>
      </c>
      <c r="B596" s="86"/>
      <c r="C596" s="87"/>
      <c r="D596" s="87"/>
      <c r="E596" s="87"/>
      <c r="F596" s="92"/>
      <c r="G596" s="89"/>
      <c r="H596" s="90"/>
      <c r="I596" s="133"/>
      <c r="J596" s="125"/>
      <c r="K596" s="91"/>
      <c r="L596" s="118">
        <f t="shared" si="63"/>
        <v>0</v>
      </c>
      <c r="N596" s="13"/>
      <c r="P596" s="17" t="str">
        <f t="shared" si="61"/>
        <v/>
      </c>
      <c r="R596" s="13"/>
      <c r="S596" s="13"/>
      <c r="T596" s="130"/>
    </row>
    <row r="597" spans="1:20" s="84" customFormat="1" ht="15" x14ac:dyDescent="0.2">
      <c r="A597" s="12">
        <v>10</v>
      </c>
      <c r="B597" s="86"/>
      <c r="C597" s="87"/>
      <c r="D597" s="87"/>
      <c r="E597" s="87"/>
      <c r="F597" s="92"/>
      <c r="G597" s="89"/>
      <c r="H597" s="90"/>
      <c r="I597" s="133"/>
      <c r="J597" s="125"/>
      <c r="K597" s="91"/>
      <c r="L597" s="118">
        <f t="shared" si="63"/>
        <v>0</v>
      </c>
      <c r="N597" s="13"/>
      <c r="P597" s="17" t="str">
        <f t="shared" si="61"/>
        <v/>
      </c>
      <c r="R597" s="13"/>
      <c r="S597" s="13"/>
      <c r="T597" s="130"/>
    </row>
    <row r="598" spans="1:20" s="84" customFormat="1" ht="15" x14ac:dyDescent="0.2">
      <c r="A598" s="12">
        <v>10</v>
      </c>
      <c r="B598" s="86"/>
      <c r="C598" s="87"/>
      <c r="D598" s="87"/>
      <c r="E598" s="87"/>
      <c r="F598" s="92"/>
      <c r="G598" s="89"/>
      <c r="H598" s="90"/>
      <c r="I598" s="133"/>
      <c r="J598" s="125"/>
      <c r="K598" s="91"/>
      <c r="L598" s="118">
        <f t="shared" si="63"/>
        <v>0</v>
      </c>
      <c r="N598" s="13"/>
      <c r="P598" s="17" t="str">
        <f t="shared" si="61"/>
        <v/>
      </c>
      <c r="R598" s="13"/>
      <c r="S598" s="13"/>
      <c r="T598" s="130"/>
    </row>
    <row r="599" spans="1:20" s="84" customFormat="1" ht="15" x14ac:dyDescent="0.2">
      <c r="A599" s="12">
        <v>10</v>
      </c>
      <c r="B599" s="86"/>
      <c r="C599" s="87"/>
      <c r="D599" s="87"/>
      <c r="E599" s="87"/>
      <c r="F599" s="92"/>
      <c r="G599" s="89"/>
      <c r="H599" s="90"/>
      <c r="I599" s="133"/>
      <c r="J599" s="125"/>
      <c r="K599" s="91"/>
      <c r="L599" s="118">
        <f t="shared" si="63"/>
        <v>0</v>
      </c>
      <c r="N599" s="13"/>
      <c r="P599" s="17" t="str">
        <f t="shared" si="61"/>
        <v/>
      </c>
      <c r="R599" s="13"/>
      <c r="S599" s="13"/>
      <c r="T599" s="130"/>
    </row>
    <row r="600" spans="1:20" s="84" customFormat="1" ht="15" x14ac:dyDescent="0.2">
      <c r="A600" s="12">
        <v>10</v>
      </c>
      <c r="B600" s="86"/>
      <c r="C600" s="87"/>
      <c r="D600" s="87"/>
      <c r="E600" s="87"/>
      <c r="F600" s="92"/>
      <c r="G600" s="89"/>
      <c r="H600" s="90"/>
      <c r="I600" s="133"/>
      <c r="J600" s="125"/>
      <c r="K600" s="91"/>
      <c r="L600" s="118">
        <f t="shared" si="63"/>
        <v>0</v>
      </c>
      <c r="N600" s="13"/>
      <c r="P600" s="17" t="str">
        <f t="shared" si="61"/>
        <v/>
      </c>
      <c r="R600" s="13"/>
      <c r="S600" s="13"/>
      <c r="T600" s="130"/>
    </row>
    <row r="601" spans="1:20" s="84" customFormat="1" ht="15" x14ac:dyDescent="0.2">
      <c r="A601" s="12">
        <v>10</v>
      </c>
      <c r="B601" s="86"/>
      <c r="C601" s="87"/>
      <c r="D601" s="87"/>
      <c r="E601" s="87"/>
      <c r="F601" s="92"/>
      <c r="G601" s="89"/>
      <c r="H601" s="90"/>
      <c r="I601" s="133"/>
      <c r="J601" s="125"/>
      <c r="K601" s="91"/>
      <c r="L601" s="118">
        <f t="shared" si="63"/>
        <v>0</v>
      </c>
      <c r="N601" s="13"/>
      <c r="P601" s="17" t="str">
        <f t="shared" si="61"/>
        <v/>
      </c>
      <c r="R601" s="13"/>
      <c r="S601" s="13"/>
      <c r="T601" s="130"/>
    </row>
    <row r="602" spans="1:20" s="84" customFormat="1" ht="15" x14ac:dyDescent="0.2">
      <c r="A602" s="12">
        <v>10</v>
      </c>
      <c r="B602" s="86"/>
      <c r="C602" s="87"/>
      <c r="D602" s="87"/>
      <c r="E602" s="87"/>
      <c r="F602" s="92"/>
      <c r="G602" s="89"/>
      <c r="H602" s="90"/>
      <c r="I602" s="133"/>
      <c r="J602" s="125"/>
      <c r="K602" s="91"/>
      <c r="L602" s="118">
        <f t="shared" si="63"/>
        <v>0</v>
      </c>
      <c r="N602" s="13"/>
      <c r="P602" s="17" t="str">
        <f t="shared" si="61"/>
        <v/>
      </c>
      <c r="R602" s="13"/>
      <c r="S602" s="13"/>
      <c r="T602" s="130"/>
    </row>
    <row r="603" spans="1:20" s="84" customFormat="1" ht="15" x14ac:dyDescent="0.2">
      <c r="A603" s="12">
        <v>10</v>
      </c>
      <c r="B603" s="86"/>
      <c r="C603" s="87"/>
      <c r="D603" s="87"/>
      <c r="E603" s="87"/>
      <c r="F603" s="92"/>
      <c r="G603" s="89"/>
      <c r="H603" s="90"/>
      <c r="I603" s="133"/>
      <c r="J603" s="125"/>
      <c r="K603" s="91"/>
      <c r="L603" s="118">
        <f t="shared" si="63"/>
        <v>0</v>
      </c>
      <c r="N603" s="13"/>
      <c r="P603" s="17" t="str">
        <f t="shared" si="61"/>
        <v/>
      </c>
      <c r="R603" s="13"/>
      <c r="S603" s="13"/>
      <c r="T603" s="130"/>
    </row>
    <row r="604" spans="1:20" s="84" customFormat="1" ht="15" x14ac:dyDescent="0.2">
      <c r="A604" s="12">
        <v>10</v>
      </c>
      <c r="B604" s="86"/>
      <c r="C604" s="87"/>
      <c r="D604" s="87"/>
      <c r="E604" s="87"/>
      <c r="F604" s="92"/>
      <c r="G604" s="89"/>
      <c r="H604" s="90"/>
      <c r="I604" s="133"/>
      <c r="J604" s="125"/>
      <c r="K604" s="91"/>
      <c r="L604" s="118">
        <f t="shared" si="63"/>
        <v>0</v>
      </c>
      <c r="N604" s="13"/>
      <c r="P604" s="17" t="str">
        <f t="shared" si="61"/>
        <v/>
      </c>
      <c r="R604" s="13"/>
      <c r="S604" s="13"/>
      <c r="T604" s="130"/>
    </row>
    <row r="605" spans="1:20" s="84" customFormat="1" ht="15" x14ac:dyDescent="0.2">
      <c r="A605" s="12">
        <v>10</v>
      </c>
      <c r="B605" s="86"/>
      <c r="C605" s="87"/>
      <c r="D605" s="87"/>
      <c r="E605" s="87"/>
      <c r="F605" s="92"/>
      <c r="G605" s="89"/>
      <c r="H605" s="90"/>
      <c r="I605" s="133"/>
      <c r="J605" s="125"/>
      <c r="K605" s="91"/>
      <c r="L605" s="118">
        <f t="shared" si="63"/>
        <v>0</v>
      </c>
      <c r="N605" s="13"/>
      <c r="P605" s="17" t="str">
        <f t="shared" si="61"/>
        <v/>
      </c>
      <c r="R605" s="13"/>
      <c r="S605" s="13"/>
      <c r="T605" s="130"/>
    </row>
    <row r="606" spans="1:20" s="84" customFormat="1" ht="15" x14ac:dyDescent="0.2">
      <c r="A606" s="12">
        <v>10</v>
      </c>
      <c r="B606" s="86"/>
      <c r="C606" s="87"/>
      <c r="D606" s="87"/>
      <c r="E606" s="87"/>
      <c r="F606" s="92"/>
      <c r="G606" s="89"/>
      <c r="H606" s="90"/>
      <c r="I606" s="133"/>
      <c r="J606" s="125"/>
      <c r="K606" s="91"/>
      <c r="L606" s="118">
        <f t="shared" si="63"/>
        <v>0</v>
      </c>
      <c r="N606" s="13"/>
      <c r="P606" s="17" t="str">
        <f t="shared" si="61"/>
        <v/>
      </c>
      <c r="R606" s="13"/>
      <c r="S606" s="13"/>
      <c r="T606" s="130"/>
    </row>
    <row r="607" spans="1:20" s="84" customFormat="1" ht="15" x14ac:dyDescent="0.2">
      <c r="A607" s="12">
        <v>10</v>
      </c>
      <c r="B607" s="86"/>
      <c r="C607" s="87"/>
      <c r="D607" s="87"/>
      <c r="E607" s="87"/>
      <c r="F607" s="92"/>
      <c r="G607" s="89"/>
      <c r="H607" s="90"/>
      <c r="I607" s="133"/>
      <c r="J607" s="125"/>
      <c r="K607" s="91"/>
      <c r="L607" s="118">
        <f t="shared" si="63"/>
        <v>0</v>
      </c>
      <c r="N607" s="13"/>
      <c r="P607" s="17" t="str">
        <f t="shared" si="61"/>
        <v/>
      </c>
      <c r="R607" s="13"/>
      <c r="S607" s="13"/>
      <c r="T607" s="130"/>
    </row>
    <row r="608" spans="1:20" s="84" customFormat="1" ht="15" x14ac:dyDescent="0.2">
      <c r="A608" s="12">
        <v>10</v>
      </c>
      <c r="B608" s="86"/>
      <c r="C608" s="87"/>
      <c r="D608" s="87"/>
      <c r="E608" s="87"/>
      <c r="F608" s="92"/>
      <c r="G608" s="89"/>
      <c r="H608" s="90"/>
      <c r="I608" s="133"/>
      <c r="J608" s="125"/>
      <c r="K608" s="91"/>
      <c r="L608" s="118">
        <f t="shared" si="63"/>
        <v>0</v>
      </c>
      <c r="N608" s="13"/>
      <c r="P608" s="17" t="str">
        <f t="shared" si="61"/>
        <v/>
      </c>
      <c r="R608" s="13"/>
      <c r="S608" s="13"/>
      <c r="T608" s="130"/>
    </row>
    <row r="609" spans="1:20" s="84" customFormat="1" ht="15" x14ac:dyDescent="0.2">
      <c r="A609" s="12">
        <v>10</v>
      </c>
      <c r="B609" s="86"/>
      <c r="C609" s="87"/>
      <c r="D609" s="87"/>
      <c r="E609" s="87"/>
      <c r="F609" s="92"/>
      <c r="G609" s="89"/>
      <c r="H609" s="90"/>
      <c r="I609" s="133"/>
      <c r="J609" s="125"/>
      <c r="K609" s="91"/>
      <c r="L609" s="118">
        <f t="shared" ref="L609:L628" si="64">IF(D609="SÍ",I609,0)</f>
        <v>0</v>
      </c>
      <c r="N609" s="13"/>
      <c r="P609" s="17" t="str">
        <f t="shared" ref="P609:P629" si="65">IF(N609="x",I609,"")</f>
        <v/>
      </c>
      <c r="R609" s="13"/>
      <c r="S609" s="13"/>
      <c r="T609" s="130"/>
    </row>
    <row r="610" spans="1:20" s="84" customFormat="1" ht="15" x14ac:dyDescent="0.2">
      <c r="A610" s="12">
        <v>10</v>
      </c>
      <c r="B610" s="86"/>
      <c r="C610" s="87"/>
      <c r="D610" s="87"/>
      <c r="E610" s="87"/>
      <c r="F610" s="92"/>
      <c r="G610" s="89"/>
      <c r="H610" s="90"/>
      <c r="I610" s="133"/>
      <c r="J610" s="125"/>
      <c r="K610" s="91"/>
      <c r="L610" s="118">
        <f t="shared" si="64"/>
        <v>0</v>
      </c>
      <c r="N610" s="13"/>
      <c r="P610" s="17" t="str">
        <f t="shared" si="65"/>
        <v/>
      </c>
      <c r="R610" s="13"/>
      <c r="S610" s="13"/>
      <c r="T610" s="130"/>
    </row>
    <row r="611" spans="1:20" s="84" customFormat="1" ht="15" x14ac:dyDescent="0.2">
      <c r="A611" s="12">
        <v>10</v>
      </c>
      <c r="B611" s="86"/>
      <c r="C611" s="87"/>
      <c r="D611" s="87"/>
      <c r="E611" s="87"/>
      <c r="F611" s="92"/>
      <c r="G611" s="89"/>
      <c r="H611" s="90"/>
      <c r="I611" s="133"/>
      <c r="J611" s="125"/>
      <c r="K611" s="91"/>
      <c r="L611" s="118">
        <f t="shared" si="64"/>
        <v>0</v>
      </c>
      <c r="N611" s="13"/>
      <c r="P611" s="17" t="str">
        <f t="shared" si="65"/>
        <v/>
      </c>
      <c r="R611" s="13"/>
      <c r="S611" s="13"/>
      <c r="T611" s="130"/>
    </row>
    <row r="612" spans="1:20" s="84" customFormat="1" ht="15" x14ac:dyDescent="0.2">
      <c r="A612" s="12">
        <v>10</v>
      </c>
      <c r="B612" s="86"/>
      <c r="C612" s="87"/>
      <c r="D612" s="87"/>
      <c r="E612" s="87"/>
      <c r="F612" s="92"/>
      <c r="G612" s="89"/>
      <c r="H612" s="90"/>
      <c r="I612" s="133"/>
      <c r="J612" s="125"/>
      <c r="K612" s="91"/>
      <c r="L612" s="118">
        <f t="shared" si="64"/>
        <v>0</v>
      </c>
      <c r="N612" s="13"/>
      <c r="P612" s="17" t="str">
        <f t="shared" si="65"/>
        <v/>
      </c>
      <c r="R612" s="13"/>
      <c r="S612" s="13"/>
      <c r="T612" s="130"/>
    </row>
    <row r="613" spans="1:20" s="84" customFormat="1" ht="15" x14ac:dyDescent="0.2">
      <c r="A613" s="12">
        <v>10</v>
      </c>
      <c r="B613" s="86"/>
      <c r="C613" s="87"/>
      <c r="D613" s="87"/>
      <c r="E613" s="87"/>
      <c r="F613" s="92"/>
      <c r="G613" s="89"/>
      <c r="H613" s="90"/>
      <c r="I613" s="133"/>
      <c r="J613" s="125"/>
      <c r="K613" s="91"/>
      <c r="L613" s="118">
        <f t="shared" si="64"/>
        <v>0</v>
      </c>
      <c r="N613" s="13"/>
      <c r="P613" s="17" t="str">
        <f t="shared" si="65"/>
        <v/>
      </c>
      <c r="R613" s="13"/>
      <c r="S613" s="13"/>
      <c r="T613" s="130"/>
    </row>
    <row r="614" spans="1:20" s="84" customFormat="1" ht="15" x14ac:dyDescent="0.2">
      <c r="A614" s="12">
        <v>10</v>
      </c>
      <c r="B614" s="86"/>
      <c r="C614" s="87"/>
      <c r="D614" s="87"/>
      <c r="E614" s="87"/>
      <c r="F614" s="92"/>
      <c r="G614" s="89"/>
      <c r="H614" s="90"/>
      <c r="I614" s="133"/>
      <c r="J614" s="125"/>
      <c r="K614" s="91"/>
      <c r="L614" s="118">
        <f t="shared" si="64"/>
        <v>0</v>
      </c>
      <c r="N614" s="13"/>
      <c r="P614" s="17" t="str">
        <f t="shared" si="65"/>
        <v/>
      </c>
      <c r="R614" s="13"/>
      <c r="S614" s="13"/>
      <c r="T614" s="130"/>
    </row>
    <row r="615" spans="1:20" s="84" customFormat="1" ht="15" x14ac:dyDescent="0.2">
      <c r="A615" s="12">
        <v>10</v>
      </c>
      <c r="B615" s="86"/>
      <c r="C615" s="87"/>
      <c r="D615" s="87"/>
      <c r="E615" s="87"/>
      <c r="F615" s="92"/>
      <c r="G615" s="89"/>
      <c r="H615" s="90"/>
      <c r="I615" s="133"/>
      <c r="J615" s="125"/>
      <c r="K615" s="91"/>
      <c r="L615" s="118">
        <f t="shared" si="64"/>
        <v>0</v>
      </c>
      <c r="N615" s="13"/>
      <c r="P615" s="17" t="str">
        <f t="shared" si="65"/>
        <v/>
      </c>
      <c r="R615" s="13"/>
      <c r="S615" s="13"/>
      <c r="T615" s="130"/>
    </row>
    <row r="616" spans="1:20" s="84" customFormat="1" ht="15" x14ac:dyDescent="0.2">
      <c r="A616" s="12">
        <v>10</v>
      </c>
      <c r="B616" s="86"/>
      <c r="C616" s="87"/>
      <c r="D616" s="87"/>
      <c r="E616" s="87"/>
      <c r="F616" s="92"/>
      <c r="G616" s="89"/>
      <c r="H616" s="90"/>
      <c r="I616" s="133"/>
      <c r="J616" s="125"/>
      <c r="K616" s="91"/>
      <c r="L616" s="118">
        <f t="shared" si="64"/>
        <v>0</v>
      </c>
      <c r="N616" s="13"/>
      <c r="P616" s="17" t="str">
        <f t="shared" si="65"/>
        <v/>
      </c>
      <c r="R616" s="13"/>
      <c r="S616" s="13"/>
      <c r="T616" s="130"/>
    </row>
    <row r="617" spans="1:20" s="84" customFormat="1" ht="15" x14ac:dyDescent="0.2">
      <c r="A617" s="12">
        <v>10</v>
      </c>
      <c r="B617" s="86"/>
      <c r="C617" s="87"/>
      <c r="D617" s="87"/>
      <c r="E617" s="87"/>
      <c r="F617" s="92"/>
      <c r="G617" s="89"/>
      <c r="H617" s="90"/>
      <c r="I617" s="133"/>
      <c r="J617" s="125"/>
      <c r="K617" s="91"/>
      <c r="L617" s="118">
        <f t="shared" si="64"/>
        <v>0</v>
      </c>
      <c r="N617" s="13"/>
      <c r="P617" s="17" t="str">
        <f t="shared" si="65"/>
        <v/>
      </c>
      <c r="R617" s="13"/>
      <c r="S617" s="13"/>
      <c r="T617" s="130"/>
    </row>
    <row r="618" spans="1:20" s="84" customFormat="1" ht="15" x14ac:dyDescent="0.2">
      <c r="A618" s="12">
        <v>10</v>
      </c>
      <c r="B618" s="86"/>
      <c r="C618" s="87"/>
      <c r="D618" s="87"/>
      <c r="E618" s="87"/>
      <c r="F618" s="92"/>
      <c r="G618" s="89"/>
      <c r="H618" s="90"/>
      <c r="I618" s="133"/>
      <c r="J618" s="125"/>
      <c r="K618" s="91"/>
      <c r="L618" s="118">
        <f t="shared" si="64"/>
        <v>0</v>
      </c>
      <c r="N618" s="13"/>
      <c r="P618" s="17" t="str">
        <f t="shared" si="65"/>
        <v/>
      </c>
      <c r="R618" s="13"/>
      <c r="S618" s="13"/>
      <c r="T618" s="130"/>
    </row>
    <row r="619" spans="1:20" s="84" customFormat="1" ht="15" x14ac:dyDescent="0.2">
      <c r="A619" s="12">
        <v>10</v>
      </c>
      <c r="B619" s="86"/>
      <c r="C619" s="87"/>
      <c r="D619" s="87"/>
      <c r="E619" s="87"/>
      <c r="F619" s="92"/>
      <c r="G619" s="89"/>
      <c r="H619" s="90"/>
      <c r="I619" s="133"/>
      <c r="J619" s="125"/>
      <c r="K619" s="91"/>
      <c r="L619" s="118">
        <f t="shared" si="64"/>
        <v>0</v>
      </c>
      <c r="N619" s="13"/>
      <c r="P619" s="17" t="str">
        <f t="shared" si="65"/>
        <v/>
      </c>
      <c r="R619" s="13"/>
      <c r="S619" s="13"/>
      <c r="T619" s="130"/>
    </row>
    <row r="620" spans="1:20" s="84" customFormat="1" ht="15" x14ac:dyDescent="0.2">
      <c r="A620" s="12">
        <v>10</v>
      </c>
      <c r="B620" s="86"/>
      <c r="C620" s="87"/>
      <c r="D620" s="87"/>
      <c r="E620" s="87"/>
      <c r="F620" s="92"/>
      <c r="G620" s="89"/>
      <c r="H620" s="90"/>
      <c r="I620" s="133"/>
      <c r="J620" s="125"/>
      <c r="K620" s="91"/>
      <c r="L620" s="118">
        <f t="shared" si="64"/>
        <v>0</v>
      </c>
      <c r="N620" s="13"/>
      <c r="P620" s="17" t="str">
        <f t="shared" si="65"/>
        <v/>
      </c>
      <c r="R620" s="13"/>
      <c r="S620" s="13"/>
      <c r="T620" s="130"/>
    </row>
    <row r="621" spans="1:20" s="84" customFormat="1" ht="15" x14ac:dyDescent="0.2">
      <c r="A621" s="12">
        <v>10</v>
      </c>
      <c r="B621" s="86"/>
      <c r="C621" s="87"/>
      <c r="D621" s="87"/>
      <c r="E621" s="87"/>
      <c r="F621" s="92"/>
      <c r="G621" s="89"/>
      <c r="H621" s="90"/>
      <c r="I621" s="133"/>
      <c r="J621" s="125"/>
      <c r="K621" s="91"/>
      <c r="L621" s="118">
        <f t="shared" si="64"/>
        <v>0</v>
      </c>
      <c r="N621" s="13"/>
      <c r="P621" s="17" t="str">
        <f t="shared" si="65"/>
        <v/>
      </c>
      <c r="R621" s="13"/>
      <c r="S621" s="13"/>
      <c r="T621" s="130"/>
    </row>
    <row r="622" spans="1:20" s="84" customFormat="1" ht="15" x14ac:dyDescent="0.2">
      <c r="A622" s="12">
        <v>10</v>
      </c>
      <c r="B622" s="86"/>
      <c r="C622" s="87"/>
      <c r="D622" s="87"/>
      <c r="E622" s="87"/>
      <c r="F622" s="92"/>
      <c r="G622" s="89"/>
      <c r="H622" s="90"/>
      <c r="I622" s="133"/>
      <c r="J622" s="125"/>
      <c r="K622" s="91"/>
      <c r="L622" s="118">
        <f t="shared" si="64"/>
        <v>0</v>
      </c>
      <c r="N622" s="13"/>
      <c r="P622" s="17" t="str">
        <f t="shared" si="65"/>
        <v/>
      </c>
      <c r="R622" s="13"/>
      <c r="S622" s="13"/>
      <c r="T622" s="130"/>
    </row>
    <row r="623" spans="1:20" s="84" customFormat="1" ht="15" x14ac:dyDescent="0.2">
      <c r="A623" s="12">
        <v>10</v>
      </c>
      <c r="B623" s="86"/>
      <c r="C623" s="87"/>
      <c r="D623" s="87"/>
      <c r="E623" s="87"/>
      <c r="F623" s="92"/>
      <c r="G623" s="89"/>
      <c r="H623" s="90"/>
      <c r="I623" s="133"/>
      <c r="J623" s="125"/>
      <c r="K623" s="91"/>
      <c r="L623" s="118">
        <f t="shared" si="64"/>
        <v>0</v>
      </c>
      <c r="N623" s="13"/>
      <c r="P623" s="17" t="str">
        <f t="shared" si="65"/>
        <v/>
      </c>
      <c r="R623" s="13"/>
      <c r="S623" s="13"/>
      <c r="T623" s="130"/>
    </row>
    <row r="624" spans="1:20" s="84" customFormat="1" ht="15" x14ac:dyDescent="0.2">
      <c r="A624" s="12">
        <v>10</v>
      </c>
      <c r="B624" s="86"/>
      <c r="C624" s="87"/>
      <c r="D624" s="87"/>
      <c r="E624" s="87"/>
      <c r="F624" s="92"/>
      <c r="G624" s="89"/>
      <c r="H624" s="90"/>
      <c r="I624" s="133"/>
      <c r="J624" s="125"/>
      <c r="K624" s="91"/>
      <c r="L624" s="118">
        <f t="shared" si="64"/>
        <v>0</v>
      </c>
      <c r="N624" s="13"/>
      <c r="P624" s="17" t="str">
        <f t="shared" si="65"/>
        <v/>
      </c>
      <c r="R624" s="13"/>
      <c r="S624" s="13"/>
      <c r="T624" s="130"/>
    </row>
    <row r="625" spans="1:20" s="84" customFormat="1" ht="15" x14ac:dyDescent="0.2">
      <c r="A625" s="12">
        <v>10</v>
      </c>
      <c r="B625" s="86"/>
      <c r="C625" s="87"/>
      <c r="D625" s="87"/>
      <c r="E625" s="87"/>
      <c r="F625" s="92"/>
      <c r="G625" s="89"/>
      <c r="H625" s="90"/>
      <c r="I625" s="133"/>
      <c r="J625" s="125"/>
      <c r="K625" s="91"/>
      <c r="L625" s="118">
        <f t="shared" si="64"/>
        <v>0</v>
      </c>
      <c r="N625" s="13"/>
      <c r="P625" s="17" t="str">
        <f t="shared" si="65"/>
        <v/>
      </c>
      <c r="R625" s="13"/>
      <c r="S625" s="13"/>
      <c r="T625" s="130"/>
    </row>
    <row r="626" spans="1:20" s="84" customFormat="1" ht="15" x14ac:dyDescent="0.2">
      <c r="A626" s="12">
        <v>10</v>
      </c>
      <c r="B626" s="86"/>
      <c r="C626" s="87"/>
      <c r="D626" s="87"/>
      <c r="E626" s="87"/>
      <c r="F626" s="92"/>
      <c r="G626" s="89"/>
      <c r="H626" s="90"/>
      <c r="I626" s="133"/>
      <c r="J626" s="125"/>
      <c r="K626" s="91"/>
      <c r="L626" s="118">
        <f t="shared" si="64"/>
        <v>0</v>
      </c>
      <c r="N626" s="13"/>
      <c r="P626" s="17" t="str">
        <f t="shared" si="65"/>
        <v/>
      </c>
      <c r="R626" s="13"/>
      <c r="S626" s="13"/>
      <c r="T626" s="130"/>
    </row>
    <row r="627" spans="1:20" s="84" customFormat="1" ht="15" x14ac:dyDescent="0.2">
      <c r="A627" s="12">
        <v>10</v>
      </c>
      <c r="B627" s="86"/>
      <c r="C627" s="87"/>
      <c r="D627" s="87"/>
      <c r="E627" s="87"/>
      <c r="F627" s="92"/>
      <c r="G627" s="89"/>
      <c r="H627" s="90"/>
      <c r="I627" s="133"/>
      <c r="J627" s="125"/>
      <c r="K627" s="91"/>
      <c r="L627" s="118">
        <f t="shared" si="64"/>
        <v>0</v>
      </c>
      <c r="N627" s="13"/>
      <c r="P627" s="17" t="str">
        <f t="shared" si="65"/>
        <v/>
      </c>
      <c r="R627" s="13"/>
      <c r="S627" s="13"/>
      <c r="T627" s="130"/>
    </row>
    <row r="628" spans="1:20" s="84" customFormat="1" ht="15" x14ac:dyDescent="0.2">
      <c r="A628" s="12">
        <v>10</v>
      </c>
      <c r="B628" s="86"/>
      <c r="C628" s="87"/>
      <c r="D628" s="87"/>
      <c r="E628" s="87"/>
      <c r="F628" s="92"/>
      <c r="G628" s="89"/>
      <c r="H628" s="90"/>
      <c r="I628" s="133"/>
      <c r="J628" s="125"/>
      <c r="K628" s="91"/>
      <c r="L628" s="118">
        <f t="shared" si="64"/>
        <v>0</v>
      </c>
      <c r="N628" s="13"/>
      <c r="P628" s="17" t="str">
        <f t="shared" si="65"/>
        <v/>
      </c>
      <c r="R628" s="13"/>
      <c r="S628" s="13"/>
      <c r="T628" s="130"/>
    </row>
    <row r="629" spans="1:20" s="84" customFormat="1" ht="15.75" thickBot="1" x14ac:dyDescent="0.25">
      <c r="A629" s="12"/>
      <c r="B629" s="98"/>
      <c r="C629" s="99"/>
      <c r="D629" s="99"/>
      <c r="E629" s="99"/>
      <c r="F629" s="99"/>
      <c r="G629" s="131"/>
      <c r="H629" s="93"/>
      <c r="I629" s="50"/>
      <c r="J629" s="128"/>
      <c r="K629" s="100"/>
      <c r="L629" s="120"/>
      <c r="N629" s="14"/>
      <c r="O629" s="93"/>
      <c r="P629" s="18" t="str">
        <f t="shared" si="65"/>
        <v/>
      </c>
      <c r="R629" s="13"/>
      <c r="S629" s="13"/>
      <c r="T629" s="130"/>
    </row>
    <row r="630" spans="1:20" s="84" customFormat="1" ht="15.75" thickBot="1" x14ac:dyDescent="0.25">
      <c r="A630" s="12"/>
      <c r="B630" s="94"/>
      <c r="C630" s="56"/>
      <c r="D630" s="56"/>
      <c r="E630" s="56"/>
      <c r="F630" s="56"/>
      <c r="G630" s="95"/>
      <c r="H630" s="96" t="s">
        <v>22</v>
      </c>
      <c r="I630" s="97">
        <f>SUM(I545:I629)</f>
        <v>0</v>
      </c>
      <c r="J630" s="126"/>
      <c r="K630" s="51"/>
      <c r="L630" s="97">
        <f>SUM(L545:L629)</f>
        <v>0</v>
      </c>
      <c r="N630" s="49"/>
      <c r="P630" s="97">
        <f>SUM(P545:P629)</f>
        <v>0</v>
      </c>
      <c r="Q630" s="19" t="e">
        <f>P630/$P$3</f>
        <v>#DIV/0!</v>
      </c>
      <c r="R630" s="49"/>
      <c r="S630" s="49"/>
      <c r="T630" s="85"/>
    </row>
    <row r="631" spans="1:20" s="84" customFormat="1" ht="9" customHeight="1" x14ac:dyDescent="0.2">
      <c r="A631" s="12"/>
      <c r="B631" s="94"/>
      <c r="C631" s="56"/>
      <c r="D631" s="56"/>
      <c r="E631" s="56"/>
      <c r="F631" s="56"/>
      <c r="G631" s="95"/>
      <c r="H631" s="57"/>
      <c r="I631" s="123"/>
      <c r="J631" s="126"/>
      <c r="K631" s="51"/>
      <c r="L631" s="50"/>
      <c r="N631" s="49"/>
      <c r="P631" s="50"/>
      <c r="R631" s="49"/>
      <c r="S631" s="49"/>
      <c r="T631" s="85"/>
    </row>
    <row r="632" spans="1:20" s="84" customFormat="1" ht="12.75" customHeight="1" x14ac:dyDescent="0.2">
      <c r="A632" s="12"/>
      <c r="B632" s="29" t="s">
        <v>10</v>
      </c>
      <c r="C632" s="79"/>
      <c r="D632" s="79"/>
      <c r="E632" s="79"/>
      <c r="F632" s="107"/>
      <c r="G632" s="108"/>
      <c r="H632" s="82"/>
      <c r="I632" s="117"/>
      <c r="J632" s="127"/>
      <c r="K632" s="83"/>
      <c r="L632" s="117"/>
      <c r="N632" s="49"/>
      <c r="P632" s="50"/>
      <c r="R632" s="49"/>
      <c r="S632" s="49"/>
      <c r="T632" s="85"/>
    </row>
    <row r="633" spans="1:20" s="84" customFormat="1" ht="15" x14ac:dyDescent="0.2">
      <c r="A633" s="12">
        <v>11</v>
      </c>
      <c r="B633" s="86"/>
      <c r="C633" s="87"/>
      <c r="D633" s="87"/>
      <c r="E633" s="87"/>
      <c r="F633" s="92"/>
      <c r="G633" s="89"/>
      <c r="H633" s="90"/>
      <c r="I633" s="133"/>
      <c r="J633" s="125"/>
      <c r="K633" s="91"/>
      <c r="L633" s="118">
        <f t="shared" ref="L633" si="66">IF(D633="SÍ",I633,0)</f>
        <v>0</v>
      </c>
      <c r="N633" s="13"/>
      <c r="P633" s="17" t="str">
        <f t="shared" ref="P633:P679" si="67">IF(N633="x",I633,"")</f>
        <v/>
      </c>
      <c r="R633" s="13"/>
      <c r="S633" s="13"/>
      <c r="T633" s="130"/>
    </row>
    <row r="634" spans="1:20" s="84" customFormat="1" ht="15" x14ac:dyDescent="0.2">
      <c r="A634" s="12">
        <v>11</v>
      </c>
      <c r="B634" s="86"/>
      <c r="C634" s="87"/>
      <c r="D634" s="87"/>
      <c r="E634" s="87"/>
      <c r="F634" s="92"/>
      <c r="G634" s="89"/>
      <c r="H634" s="90"/>
      <c r="I634" s="133"/>
      <c r="J634" s="125"/>
      <c r="K634" s="91"/>
      <c r="L634" s="118">
        <f t="shared" ref="L634:L678" si="68">IF(D634="SÍ",I634,0)</f>
        <v>0</v>
      </c>
      <c r="N634" s="13"/>
      <c r="P634" s="17" t="str">
        <f t="shared" si="67"/>
        <v/>
      </c>
      <c r="R634" s="13"/>
      <c r="S634" s="13"/>
      <c r="T634" s="130"/>
    </row>
    <row r="635" spans="1:20" s="84" customFormat="1" ht="15" x14ac:dyDescent="0.2">
      <c r="A635" s="12">
        <v>11</v>
      </c>
      <c r="B635" s="86"/>
      <c r="C635" s="87"/>
      <c r="D635" s="87"/>
      <c r="E635" s="87"/>
      <c r="F635" s="92"/>
      <c r="G635" s="89"/>
      <c r="H635" s="90"/>
      <c r="I635" s="133"/>
      <c r="J635" s="125"/>
      <c r="K635" s="91"/>
      <c r="L635" s="118">
        <f t="shared" si="68"/>
        <v>0</v>
      </c>
      <c r="N635" s="13"/>
      <c r="P635" s="17" t="str">
        <f t="shared" si="67"/>
        <v/>
      </c>
      <c r="R635" s="13"/>
      <c r="S635" s="13"/>
      <c r="T635" s="130"/>
    </row>
    <row r="636" spans="1:20" s="84" customFormat="1" ht="15" x14ac:dyDescent="0.2">
      <c r="A636" s="12">
        <v>11</v>
      </c>
      <c r="B636" s="86"/>
      <c r="C636" s="87"/>
      <c r="D636" s="87"/>
      <c r="E636" s="87"/>
      <c r="F636" s="92"/>
      <c r="G636" s="89"/>
      <c r="H636" s="90"/>
      <c r="I636" s="133"/>
      <c r="J636" s="125"/>
      <c r="K636" s="91"/>
      <c r="L636" s="118">
        <f t="shared" si="68"/>
        <v>0</v>
      </c>
      <c r="N636" s="13"/>
      <c r="P636" s="17" t="str">
        <f t="shared" si="67"/>
        <v/>
      </c>
      <c r="R636" s="13"/>
      <c r="S636" s="13"/>
      <c r="T636" s="130"/>
    </row>
    <row r="637" spans="1:20" s="84" customFormat="1" ht="15" x14ac:dyDescent="0.2">
      <c r="A637" s="12">
        <v>11</v>
      </c>
      <c r="B637" s="86"/>
      <c r="C637" s="87"/>
      <c r="D637" s="87"/>
      <c r="E637" s="87"/>
      <c r="F637" s="92"/>
      <c r="G637" s="89"/>
      <c r="H637" s="90"/>
      <c r="I637" s="133"/>
      <c r="J637" s="125"/>
      <c r="K637" s="91"/>
      <c r="L637" s="118">
        <f t="shared" si="68"/>
        <v>0</v>
      </c>
      <c r="N637" s="13"/>
      <c r="P637" s="17" t="str">
        <f t="shared" si="67"/>
        <v/>
      </c>
      <c r="R637" s="13"/>
      <c r="S637" s="13"/>
      <c r="T637" s="130"/>
    </row>
    <row r="638" spans="1:20" s="84" customFormat="1" ht="15" x14ac:dyDescent="0.2">
      <c r="A638" s="12">
        <v>11</v>
      </c>
      <c r="B638" s="86"/>
      <c r="C638" s="87"/>
      <c r="D638" s="87"/>
      <c r="E638" s="87"/>
      <c r="F638" s="92"/>
      <c r="G638" s="89"/>
      <c r="H638" s="90"/>
      <c r="I638" s="133"/>
      <c r="J638" s="125"/>
      <c r="K638" s="91"/>
      <c r="L638" s="118">
        <f t="shared" si="68"/>
        <v>0</v>
      </c>
      <c r="N638" s="13"/>
      <c r="P638" s="17" t="str">
        <f t="shared" si="67"/>
        <v/>
      </c>
      <c r="R638" s="13"/>
      <c r="S638" s="13"/>
      <c r="T638" s="130"/>
    </row>
    <row r="639" spans="1:20" s="84" customFormat="1" ht="15" x14ac:dyDescent="0.2">
      <c r="A639" s="12">
        <v>11</v>
      </c>
      <c r="B639" s="86"/>
      <c r="C639" s="87"/>
      <c r="D639" s="87"/>
      <c r="E639" s="87"/>
      <c r="F639" s="92"/>
      <c r="G639" s="89"/>
      <c r="H639" s="90"/>
      <c r="I639" s="133"/>
      <c r="J639" s="125"/>
      <c r="K639" s="91"/>
      <c r="L639" s="118">
        <f t="shared" si="68"/>
        <v>0</v>
      </c>
      <c r="N639" s="13"/>
      <c r="P639" s="17" t="str">
        <f t="shared" si="67"/>
        <v/>
      </c>
      <c r="R639" s="13"/>
      <c r="S639" s="13"/>
      <c r="T639" s="130"/>
    </row>
    <row r="640" spans="1:20" s="84" customFormat="1" ht="15" x14ac:dyDescent="0.2">
      <c r="A640" s="12">
        <v>11</v>
      </c>
      <c r="B640" s="86"/>
      <c r="C640" s="87"/>
      <c r="D640" s="87"/>
      <c r="E640" s="87"/>
      <c r="F640" s="92"/>
      <c r="G640" s="89"/>
      <c r="H640" s="90"/>
      <c r="I640" s="133"/>
      <c r="J640" s="125"/>
      <c r="K640" s="91"/>
      <c r="L640" s="118">
        <f t="shared" si="68"/>
        <v>0</v>
      </c>
      <c r="N640" s="13"/>
      <c r="P640" s="17" t="str">
        <f t="shared" si="67"/>
        <v/>
      </c>
      <c r="R640" s="13"/>
      <c r="S640" s="13"/>
      <c r="T640" s="130"/>
    </row>
    <row r="641" spans="1:20" s="84" customFormat="1" ht="15" x14ac:dyDescent="0.2">
      <c r="A641" s="12">
        <v>11</v>
      </c>
      <c r="B641" s="86"/>
      <c r="C641" s="87"/>
      <c r="D641" s="87"/>
      <c r="E641" s="87"/>
      <c r="F641" s="92"/>
      <c r="G641" s="89"/>
      <c r="H641" s="90"/>
      <c r="I641" s="133"/>
      <c r="J641" s="125"/>
      <c r="K641" s="91"/>
      <c r="L641" s="118">
        <f t="shared" ref="L641:L676" si="69">IF(D641="SÍ",I641,0)</f>
        <v>0</v>
      </c>
      <c r="N641" s="13"/>
      <c r="P641" s="17" t="str">
        <f t="shared" ref="P641:P676" si="70">IF(N641="x",I641,"")</f>
        <v/>
      </c>
      <c r="R641" s="13"/>
      <c r="S641" s="13"/>
      <c r="T641" s="130"/>
    </row>
    <row r="642" spans="1:20" s="84" customFormat="1" ht="15" x14ac:dyDescent="0.2">
      <c r="A642" s="12">
        <v>11</v>
      </c>
      <c r="B642" s="86"/>
      <c r="C642" s="87"/>
      <c r="D642" s="87"/>
      <c r="E642" s="87"/>
      <c r="F642" s="92"/>
      <c r="G642" s="89"/>
      <c r="H642" s="90"/>
      <c r="I642" s="133"/>
      <c r="J642" s="125"/>
      <c r="K642" s="91"/>
      <c r="L642" s="118">
        <f t="shared" si="69"/>
        <v>0</v>
      </c>
      <c r="N642" s="13"/>
      <c r="P642" s="17" t="str">
        <f t="shared" si="70"/>
        <v/>
      </c>
      <c r="R642" s="13"/>
      <c r="S642" s="13"/>
      <c r="T642" s="130"/>
    </row>
    <row r="643" spans="1:20" s="84" customFormat="1" ht="15" x14ac:dyDescent="0.2">
      <c r="A643" s="12">
        <v>11</v>
      </c>
      <c r="B643" s="86"/>
      <c r="C643" s="87"/>
      <c r="D643" s="87"/>
      <c r="E643" s="87"/>
      <c r="F643" s="92"/>
      <c r="G643" s="89"/>
      <c r="H643" s="90"/>
      <c r="I643" s="133"/>
      <c r="J643" s="125"/>
      <c r="K643" s="91"/>
      <c r="L643" s="118">
        <f t="shared" si="69"/>
        <v>0</v>
      </c>
      <c r="N643" s="13"/>
      <c r="P643" s="17" t="str">
        <f t="shared" si="70"/>
        <v/>
      </c>
      <c r="R643" s="13"/>
      <c r="S643" s="13"/>
      <c r="T643" s="130"/>
    </row>
    <row r="644" spans="1:20" s="84" customFormat="1" ht="15" x14ac:dyDescent="0.2">
      <c r="A644" s="12">
        <v>11</v>
      </c>
      <c r="B644" s="86"/>
      <c r="C644" s="87"/>
      <c r="D644" s="87"/>
      <c r="E644" s="87"/>
      <c r="F644" s="92"/>
      <c r="G644" s="89"/>
      <c r="H644" s="90"/>
      <c r="I644" s="133"/>
      <c r="J644" s="125"/>
      <c r="K644" s="91"/>
      <c r="L644" s="118">
        <f t="shared" si="69"/>
        <v>0</v>
      </c>
      <c r="N644" s="13"/>
      <c r="P644" s="17" t="str">
        <f t="shared" si="70"/>
        <v/>
      </c>
      <c r="R644" s="13"/>
      <c r="S644" s="13"/>
      <c r="T644" s="130"/>
    </row>
    <row r="645" spans="1:20" s="84" customFormat="1" ht="15" x14ac:dyDescent="0.2">
      <c r="A645" s="12">
        <v>11</v>
      </c>
      <c r="B645" s="86"/>
      <c r="C645" s="87"/>
      <c r="D645" s="87"/>
      <c r="E645" s="87"/>
      <c r="F645" s="92"/>
      <c r="G645" s="89"/>
      <c r="H645" s="90"/>
      <c r="I645" s="133"/>
      <c r="J645" s="125"/>
      <c r="K645" s="91"/>
      <c r="L645" s="118">
        <f t="shared" si="69"/>
        <v>0</v>
      </c>
      <c r="N645" s="13"/>
      <c r="P645" s="17" t="str">
        <f t="shared" si="70"/>
        <v/>
      </c>
      <c r="R645" s="13"/>
      <c r="S645" s="13"/>
      <c r="T645" s="130"/>
    </row>
    <row r="646" spans="1:20" s="84" customFormat="1" ht="15" x14ac:dyDescent="0.2">
      <c r="A646" s="12">
        <v>11</v>
      </c>
      <c r="B646" s="86"/>
      <c r="C646" s="87"/>
      <c r="D646" s="87"/>
      <c r="E646" s="87"/>
      <c r="F646" s="92"/>
      <c r="G646" s="89"/>
      <c r="H646" s="90"/>
      <c r="I646" s="133"/>
      <c r="J646" s="125"/>
      <c r="K646" s="91"/>
      <c r="L646" s="118">
        <f t="shared" si="69"/>
        <v>0</v>
      </c>
      <c r="N646" s="13"/>
      <c r="P646" s="17" t="str">
        <f t="shared" si="70"/>
        <v/>
      </c>
      <c r="R646" s="13"/>
      <c r="S646" s="13"/>
      <c r="T646" s="130"/>
    </row>
    <row r="647" spans="1:20" s="84" customFormat="1" ht="15" x14ac:dyDescent="0.2">
      <c r="A647" s="12">
        <v>11</v>
      </c>
      <c r="B647" s="86"/>
      <c r="C647" s="87"/>
      <c r="D647" s="87"/>
      <c r="E647" s="87"/>
      <c r="F647" s="92"/>
      <c r="G647" s="89"/>
      <c r="H647" s="90"/>
      <c r="I647" s="133"/>
      <c r="J647" s="125"/>
      <c r="K647" s="91"/>
      <c r="L647" s="118">
        <f t="shared" si="69"/>
        <v>0</v>
      </c>
      <c r="N647" s="13"/>
      <c r="P647" s="17" t="str">
        <f t="shared" si="70"/>
        <v/>
      </c>
      <c r="R647" s="13"/>
      <c r="S647" s="13"/>
      <c r="T647" s="130"/>
    </row>
    <row r="648" spans="1:20" s="84" customFormat="1" ht="15" x14ac:dyDescent="0.2">
      <c r="A648" s="12">
        <v>11</v>
      </c>
      <c r="B648" s="86"/>
      <c r="C648" s="87"/>
      <c r="D648" s="87"/>
      <c r="E648" s="87"/>
      <c r="F648" s="92"/>
      <c r="G648" s="89"/>
      <c r="H648" s="90"/>
      <c r="I648" s="133"/>
      <c r="J648" s="125"/>
      <c r="K648" s="91"/>
      <c r="L648" s="118">
        <f t="shared" si="69"/>
        <v>0</v>
      </c>
      <c r="N648" s="13"/>
      <c r="P648" s="17" t="str">
        <f t="shared" si="70"/>
        <v/>
      </c>
      <c r="R648" s="13"/>
      <c r="S648" s="13"/>
      <c r="T648" s="130"/>
    </row>
    <row r="649" spans="1:20" s="84" customFormat="1" ht="15" x14ac:dyDescent="0.2">
      <c r="A649" s="12">
        <v>11</v>
      </c>
      <c r="B649" s="86"/>
      <c r="C649" s="87"/>
      <c r="D649" s="87"/>
      <c r="E649" s="87"/>
      <c r="F649" s="92"/>
      <c r="G649" s="89"/>
      <c r="H649" s="90"/>
      <c r="I649" s="133"/>
      <c r="J649" s="125"/>
      <c r="K649" s="91"/>
      <c r="L649" s="118">
        <f t="shared" si="69"/>
        <v>0</v>
      </c>
      <c r="N649" s="13"/>
      <c r="P649" s="17" t="str">
        <f t="shared" si="70"/>
        <v/>
      </c>
      <c r="R649" s="13"/>
      <c r="S649" s="13"/>
      <c r="T649" s="130"/>
    </row>
    <row r="650" spans="1:20" s="84" customFormat="1" ht="15" x14ac:dyDescent="0.2">
      <c r="A650" s="12">
        <v>11</v>
      </c>
      <c r="B650" s="86"/>
      <c r="C650" s="87"/>
      <c r="D650" s="87"/>
      <c r="E650" s="87"/>
      <c r="F650" s="92"/>
      <c r="G650" s="89"/>
      <c r="H650" s="90"/>
      <c r="I650" s="133"/>
      <c r="J650" s="125"/>
      <c r="K650" s="91"/>
      <c r="L650" s="118">
        <f t="shared" si="69"/>
        <v>0</v>
      </c>
      <c r="N650" s="13"/>
      <c r="P650" s="17" t="str">
        <f t="shared" si="70"/>
        <v/>
      </c>
      <c r="R650" s="13"/>
      <c r="S650" s="13"/>
      <c r="T650" s="130"/>
    </row>
    <row r="651" spans="1:20" s="84" customFormat="1" ht="15" x14ac:dyDescent="0.2">
      <c r="A651" s="12">
        <v>11</v>
      </c>
      <c r="B651" s="86"/>
      <c r="C651" s="87"/>
      <c r="D651" s="87"/>
      <c r="E651" s="87"/>
      <c r="F651" s="92"/>
      <c r="G651" s="89"/>
      <c r="H651" s="90"/>
      <c r="I651" s="133"/>
      <c r="J651" s="125"/>
      <c r="K651" s="91"/>
      <c r="L651" s="118">
        <f t="shared" si="69"/>
        <v>0</v>
      </c>
      <c r="N651" s="13"/>
      <c r="P651" s="17" t="str">
        <f t="shared" si="70"/>
        <v/>
      </c>
      <c r="R651" s="13"/>
      <c r="S651" s="13"/>
      <c r="T651" s="130"/>
    </row>
    <row r="652" spans="1:20" s="84" customFormat="1" ht="15" x14ac:dyDescent="0.2">
      <c r="A652" s="12">
        <v>11</v>
      </c>
      <c r="B652" s="86"/>
      <c r="C652" s="87"/>
      <c r="D652" s="87"/>
      <c r="E652" s="87"/>
      <c r="F652" s="92"/>
      <c r="G652" s="89"/>
      <c r="H652" s="90"/>
      <c r="I652" s="133"/>
      <c r="J652" s="125"/>
      <c r="K652" s="91"/>
      <c r="L652" s="118">
        <f t="shared" si="69"/>
        <v>0</v>
      </c>
      <c r="N652" s="13"/>
      <c r="P652" s="17" t="str">
        <f t="shared" si="70"/>
        <v/>
      </c>
      <c r="R652" s="13"/>
      <c r="S652" s="13"/>
      <c r="T652" s="130"/>
    </row>
    <row r="653" spans="1:20" s="84" customFormat="1" ht="15" x14ac:dyDescent="0.2">
      <c r="A653" s="12">
        <v>11</v>
      </c>
      <c r="B653" s="86"/>
      <c r="C653" s="87"/>
      <c r="D653" s="87"/>
      <c r="E653" s="87"/>
      <c r="F653" s="92"/>
      <c r="G653" s="89"/>
      <c r="H653" s="90"/>
      <c r="I653" s="133"/>
      <c r="J653" s="125"/>
      <c r="K653" s="91"/>
      <c r="L653" s="118">
        <f t="shared" ref="L653:L672" si="71">IF(D653="SÍ",I653,0)</f>
        <v>0</v>
      </c>
      <c r="N653" s="13"/>
      <c r="P653" s="17" t="str">
        <f t="shared" ref="P653:P672" si="72">IF(N653="x",I653,"")</f>
        <v/>
      </c>
      <c r="R653" s="13"/>
      <c r="S653" s="13"/>
      <c r="T653" s="130"/>
    </row>
    <row r="654" spans="1:20" s="84" customFormat="1" ht="15" x14ac:dyDescent="0.2">
      <c r="A654" s="12">
        <v>11</v>
      </c>
      <c r="B654" s="86"/>
      <c r="C654" s="87"/>
      <c r="D654" s="87"/>
      <c r="E654" s="87"/>
      <c r="F654" s="92"/>
      <c r="G654" s="89"/>
      <c r="H654" s="90"/>
      <c r="I654" s="133"/>
      <c r="J654" s="125"/>
      <c r="K654" s="91"/>
      <c r="L654" s="118">
        <f t="shared" si="71"/>
        <v>0</v>
      </c>
      <c r="N654" s="13"/>
      <c r="P654" s="17" t="str">
        <f t="shared" si="72"/>
        <v/>
      </c>
      <c r="R654" s="13"/>
      <c r="S654" s="13"/>
      <c r="T654" s="130"/>
    </row>
    <row r="655" spans="1:20" s="84" customFormat="1" ht="15" x14ac:dyDescent="0.2">
      <c r="A655" s="12">
        <v>11</v>
      </c>
      <c r="B655" s="86"/>
      <c r="C655" s="87"/>
      <c r="D655" s="87"/>
      <c r="E655" s="87"/>
      <c r="F655" s="92"/>
      <c r="G655" s="89"/>
      <c r="H655" s="90"/>
      <c r="I655" s="133"/>
      <c r="J655" s="125"/>
      <c r="K655" s="91"/>
      <c r="L655" s="118">
        <f t="shared" si="71"/>
        <v>0</v>
      </c>
      <c r="N655" s="13"/>
      <c r="P655" s="17" t="str">
        <f t="shared" si="72"/>
        <v/>
      </c>
      <c r="R655" s="13"/>
      <c r="S655" s="13"/>
      <c r="T655" s="130"/>
    </row>
    <row r="656" spans="1:20" s="84" customFormat="1" ht="15" x14ac:dyDescent="0.2">
      <c r="A656" s="12">
        <v>11</v>
      </c>
      <c r="B656" s="86"/>
      <c r="C656" s="87"/>
      <c r="D656" s="87"/>
      <c r="E656" s="87"/>
      <c r="F656" s="92"/>
      <c r="G656" s="89"/>
      <c r="H656" s="90"/>
      <c r="I656" s="133"/>
      <c r="J656" s="125"/>
      <c r="K656" s="91"/>
      <c r="L656" s="118">
        <f t="shared" si="71"/>
        <v>0</v>
      </c>
      <c r="N656" s="13"/>
      <c r="P656" s="17" t="str">
        <f t="shared" si="72"/>
        <v/>
      </c>
      <c r="R656" s="13"/>
      <c r="S656" s="13"/>
      <c r="T656" s="130"/>
    </row>
    <row r="657" spans="1:20" s="84" customFormat="1" ht="15" x14ac:dyDescent="0.2">
      <c r="A657" s="12">
        <v>11</v>
      </c>
      <c r="B657" s="86"/>
      <c r="C657" s="87"/>
      <c r="D657" s="87"/>
      <c r="E657" s="87"/>
      <c r="F657" s="92"/>
      <c r="G657" s="89"/>
      <c r="H657" s="90"/>
      <c r="I657" s="133"/>
      <c r="J657" s="125"/>
      <c r="K657" s="91"/>
      <c r="L657" s="118">
        <f t="shared" si="71"/>
        <v>0</v>
      </c>
      <c r="N657" s="13"/>
      <c r="P657" s="17" t="str">
        <f t="shared" si="72"/>
        <v/>
      </c>
      <c r="R657" s="13"/>
      <c r="S657" s="13"/>
      <c r="T657" s="130"/>
    </row>
    <row r="658" spans="1:20" s="84" customFormat="1" ht="15" x14ac:dyDescent="0.2">
      <c r="A658" s="12">
        <v>11</v>
      </c>
      <c r="B658" s="86"/>
      <c r="C658" s="87"/>
      <c r="D658" s="87"/>
      <c r="E658" s="87"/>
      <c r="F658" s="92"/>
      <c r="G658" s="89"/>
      <c r="H658" s="90"/>
      <c r="I658" s="133"/>
      <c r="J658" s="125"/>
      <c r="K658" s="91"/>
      <c r="L658" s="118">
        <f t="shared" si="71"/>
        <v>0</v>
      </c>
      <c r="N658" s="13"/>
      <c r="P658" s="17" t="str">
        <f t="shared" si="72"/>
        <v/>
      </c>
      <c r="R658" s="13"/>
      <c r="S658" s="13"/>
      <c r="T658" s="130"/>
    </row>
    <row r="659" spans="1:20" s="84" customFormat="1" ht="15" x14ac:dyDescent="0.2">
      <c r="A659" s="12">
        <v>11</v>
      </c>
      <c r="B659" s="86"/>
      <c r="C659" s="87"/>
      <c r="D659" s="87"/>
      <c r="E659" s="87"/>
      <c r="F659" s="92"/>
      <c r="G659" s="89"/>
      <c r="H659" s="90"/>
      <c r="I659" s="133"/>
      <c r="J659" s="125"/>
      <c r="K659" s="91"/>
      <c r="L659" s="118">
        <f t="shared" si="71"/>
        <v>0</v>
      </c>
      <c r="N659" s="13"/>
      <c r="P659" s="17" t="str">
        <f t="shared" si="72"/>
        <v/>
      </c>
      <c r="R659" s="13"/>
      <c r="S659" s="13"/>
      <c r="T659" s="130"/>
    </row>
    <row r="660" spans="1:20" s="84" customFormat="1" ht="15" x14ac:dyDescent="0.2">
      <c r="A660" s="12">
        <v>11</v>
      </c>
      <c r="B660" s="86"/>
      <c r="C660" s="87"/>
      <c r="D660" s="87"/>
      <c r="E660" s="87"/>
      <c r="F660" s="92"/>
      <c r="G660" s="89"/>
      <c r="H660" s="90"/>
      <c r="I660" s="133"/>
      <c r="J660" s="125"/>
      <c r="K660" s="91"/>
      <c r="L660" s="118">
        <f t="shared" si="71"/>
        <v>0</v>
      </c>
      <c r="N660" s="13"/>
      <c r="P660" s="17" t="str">
        <f t="shared" si="72"/>
        <v/>
      </c>
      <c r="R660" s="13"/>
      <c r="S660" s="13"/>
      <c r="T660" s="130"/>
    </row>
    <row r="661" spans="1:20" s="84" customFormat="1" ht="15" x14ac:dyDescent="0.2">
      <c r="A661" s="12">
        <v>11</v>
      </c>
      <c r="B661" s="86"/>
      <c r="C661" s="87"/>
      <c r="D661" s="87"/>
      <c r="E661" s="87"/>
      <c r="F661" s="92"/>
      <c r="G661" s="89"/>
      <c r="H661" s="90"/>
      <c r="I661" s="133"/>
      <c r="J661" s="125"/>
      <c r="K661" s="91"/>
      <c r="L661" s="118">
        <f t="shared" si="71"/>
        <v>0</v>
      </c>
      <c r="N661" s="13"/>
      <c r="P661" s="17" t="str">
        <f t="shared" si="72"/>
        <v/>
      </c>
      <c r="R661" s="13"/>
      <c r="S661" s="13"/>
      <c r="T661" s="130"/>
    </row>
    <row r="662" spans="1:20" s="84" customFormat="1" ht="15" x14ac:dyDescent="0.2">
      <c r="A662" s="12">
        <v>11</v>
      </c>
      <c r="B662" s="86"/>
      <c r="C662" s="87"/>
      <c r="D662" s="87"/>
      <c r="E662" s="87"/>
      <c r="F662" s="92"/>
      <c r="G662" s="89"/>
      <c r="H662" s="90"/>
      <c r="I662" s="133"/>
      <c r="J662" s="125"/>
      <c r="K662" s="91"/>
      <c r="L662" s="118">
        <f t="shared" si="71"/>
        <v>0</v>
      </c>
      <c r="N662" s="13"/>
      <c r="P662" s="17" t="str">
        <f t="shared" si="72"/>
        <v/>
      </c>
      <c r="R662" s="13"/>
      <c r="S662" s="13"/>
      <c r="T662" s="130"/>
    </row>
    <row r="663" spans="1:20" s="84" customFormat="1" ht="15" x14ac:dyDescent="0.2">
      <c r="A663" s="12">
        <v>11</v>
      </c>
      <c r="B663" s="86"/>
      <c r="C663" s="87"/>
      <c r="D663" s="87"/>
      <c r="E663" s="87"/>
      <c r="F663" s="92"/>
      <c r="G663" s="89"/>
      <c r="H663" s="90"/>
      <c r="I663" s="133"/>
      <c r="J663" s="125"/>
      <c r="K663" s="91"/>
      <c r="L663" s="118">
        <f t="shared" si="71"/>
        <v>0</v>
      </c>
      <c r="N663" s="13"/>
      <c r="P663" s="17" t="str">
        <f t="shared" si="72"/>
        <v/>
      </c>
      <c r="R663" s="13"/>
      <c r="S663" s="13"/>
      <c r="T663" s="130"/>
    </row>
    <row r="664" spans="1:20" s="84" customFormat="1" ht="15" x14ac:dyDescent="0.2">
      <c r="A664" s="12">
        <v>11</v>
      </c>
      <c r="B664" s="86"/>
      <c r="C664" s="87"/>
      <c r="D664" s="87"/>
      <c r="E664" s="87"/>
      <c r="F664" s="92"/>
      <c r="G664" s="89"/>
      <c r="H664" s="90"/>
      <c r="I664" s="133"/>
      <c r="J664" s="125"/>
      <c r="K664" s="91"/>
      <c r="L664" s="118">
        <f t="shared" si="71"/>
        <v>0</v>
      </c>
      <c r="N664" s="13"/>
      <c r="P664" s="17" t="str">
        <f t="shared" si="72"/>
        <v/>
      </c>
      <c r="R664" s="13"/>
      <c r="S664" s="13"/>
      <c r="T664" s="130"/>
    </row>
    <row r="665" spans="1:20" s="84" customFormat="1" ht="15" x14ac:dyDescent="0.2">
      <c r="A665" s="12">
        <v>11</v>
      </c>
      <c r="B665" s="86"/>
      <c r="C665" s="87"/>
      <c r="D665" s="87"/>
      <c r="E665" s="87"/>
      <c r="F665" s="92"/>
      <c r="G665" s="89"/>
      <c r="H665" s="90"/>
      <c r="I665" s="133"/>
      <c r="J665" s="125"/>
      <c r="K665" s="91"/>
      <c r="L665" s="118">
        <f t="shared" si="71"/>
        <v>0</v>
      </c>
      <c r="N665" s="13"/>
      <c r="P665" s="17" t="str">
        <f t="shared" si="72"/>
        <v/>
      </c>
      <c r="R665" s="13"/>
      <c r="S665" s="13"/>
      <c r="T665" s="130"/>
    </row>
    <row r="666" spans="1:20" s="84" customFormat="1" ht="15" x14ac:dyDescent="0.2">
      <c r="A666" s="12">
        <v>11</v>
      </c>
      <c r="B666" s="86"/>
      <c r="C666" s="87"/>
      <c r="D666" s="87"/>
      <c r="E666" s="87"/>
      <c r="F666" s="92"/>
      <c r="G666" s="89"/>
      <c r="H666" s="90"/>
      <c r="I666" s="133"/>
      <c r="J666" s="125"/>
      <c r="K666" s="91"/>
      <c r="L666" s="118">
        <f t="shared" si="71"/>
        <v>0</v>
      </c>
      <c r="N666" s="13"/>
      <c r="P666" s="17" t="str">
        <f t="shared" si="72"/>
        <v/>
      </c>
      <c r="R666" s="13"/>
      <c r="S666" s="13"/>
      <c r="T666" s="130"/>
    </row>
    <row r="667" spans="1:20" s="84" customFormat="1" ht="15" x14ac:dyDescent="0.2">
      <c r="A667" s="12">
        <v>11</v>
      </c>
      <c r="B667" s="86"/>
      <c r="C667" s="87"/>
      <c r="D667" s="87"/>
      <c r="E667" s="87"/>
      <c r="F667" s="92"/>
      <c r="G667" s="89"/>
      <c r="H667" s="90"/>
      <c r="I667" s="133"/>
      <c r="J667" s="125"/>
      <c r="K667" s="91"/>
      <c r="L667" s="118">
        <f t="shared" si="71"/>
        <v>0</v>
      </c>
      <c r="N667" s="13"/>
      <c r="P667" s="17" t="str">
        <f t="shared" si="72"/>
        <v/>
      </c>
      <c r="R667" s="13"/>
      <c r="S667" s="13"/>
      <c r="T667" s="130"/>
    </row>
    <row r="668" spans="1:20" s="84" customFormat="1" ht="15" x14ac:dyDescent="0.2">
      <c r="A668" s="12">
        <v>11</v>
      </c>
      <c r="B668" s="86"/>
      <c r="C668" s="87"/>
      <c r="D668" s="87"/>
      <c r="E668" s="87"/>
      <c r="F668" s="92"/>
      <c r="G668" s="89"/>
      <c r="H668" s="90"/>
      <c r="I668" s="133"/>
      <c r="J668" s="125"/>
      <c r="K668" s="91"/>
      <c r="L668" s="118">
        <f t="shared" si="71"/>
        <v>0</v>
      </c>
      <c r="N668" s="13"/>
      <c r="P668" s="17" t="str">
        <f t="shared" si="72"/>
        <v/>
      </c>
      <c r="R668" s="13"/>
      <c r="S668" s="13"/>
      <c r="T668" s="130"/>
    </row>
    <row r="669" spans="1:20" s="84" customFormat="1" ht="15" x14ac:dyDescent="0.2">
      <c r="A669" s="12">
        <v>11</v>
      </c>
      <c r="B669" s="86"/>
      <c r="C669" s="87"/>
      <c r="D669" s="87"/>
      <c r="E669" s="87"/>
      <c r="F669" s="92"/>
      <c r="G669" s="89"/>
      <c r="H669" s="90"/>
      <c r="I669" s="133"/>
      <c r="J669" s="125"/>
      <c r="K669" s="91"/>
      <c r="L669" s="118">
        <f t="shared" si="71"/>
        <v>0</v>
      </c>
      <c r="N669" s="13"/>
      <c r="P669" s="17" t="str">
        <f t="shared" si="72"/>
        <v/>
      </c>
      <c r="R669" s="13"/>
      <c r="S669" s="13"/>
      <c r="T669" s="130"/>
    </row>
    <row r="670" spans="1:20" s="84" customFormat="1" ht="15" x14ac:dyDescent="0.2">
      <c r="A670" s="12">
        <v>11</v>
      </c>
      <c r="B670" s="86"/>
      <c r="C670" s="87"/>
      <c r="D670" s="87"/>
      <c r="E670" s="87"/>
      <c r="F670" s="92"/>
      <c r="G670" s="89"/>
      <c r="H670" s="90"/>
      <c r="I670" s="133"/>
      <c r="J670" s="125"/>
      <c r="K670" s="91"/>
      <c r="L670" s="118">
        <f t="shared" si="71"/>
        <v>0</v>
      </c>
      <c r="N670" s="13"/>
      <c r="P670" s="17" t="str">
        <f t="shared" si="72"/>
        <v/>
      </c>
      <c r="R670" s="13"/>
      <c r="S670" s="13"/>
      <c r="T670" s="130"/>
    </row>
    <row r="671" spans="1:20" s="84" customFormat="1" ht="15" x14ac:dyDescent="0.2">
      <c r="A671" s="12">
        <v>11</v>
      </c>
      <c r="B671" s="86"/>
      <c r="C671" s="87"/>
      <c r="D671" s="87"/>
      <c r="E671" s="87"/>
      <c r="F671" s="92"/>
      <c r="G671" s="89"/>
      <c r="H671" s="90"/>
      <c r="I671" s="133"/>
      <c r="J671" s="125"/>
      <c r="K671" s="91"/>
      <c r="L671" s="118">
        <f t="shared" si="71"/>
        <v>0</v>
      </c>
      <c r="N671" s="13"/>
      <c r="P671" s="17" t="str">
        <f t="shared" si="72"/>
        <v/>
      </c>
      <c r="R671" s="13"/>
      <c r="S671" s="13"/>
      <c r="T671" s="130"/>
    </row>
    <row r="672" spans="1:20" s="84" customFormat="1" ht="15" x14ac:dyDescent="0.2">
      <c r="A672" s="12">
        <v>11</v>
      </c>
      <c r="B672" s="86"/>
      <c r="C672" s="87"/>
      <c r="D672" s="87"/>
      <c r="E672" s="87"/>
      <c r="F672" s="92"/>
      <c r="G672" s="89"/>
      <c r="H672" s="90"/>
      <c r="I672" s="133"/>
      <c r="J672" s="125"/>
      <c r="K672" s="91"/>
      <c r="L672" s="118">
        <f t="shared" si="71"/>
        <v>0</v>
      </c>
      <c r="N672" s="13"/>
      <c r="P672" s="17" t="str">
        <f t="shared" si="72"/>
        <v/>
      </c>
      <c r="R672" s="13"/>
      <c r="S672" s="13"/>
      <c r="T672" s="130"/>
    </row>
    <row r="673" spans="1:20" s="84" customFormat="1" ht="15" x14ac:dyDescent="0.2">
      <c r="A673" s="12">
        <v>11</v>
      </c>
      <c r="B673" s="86"/>
      <c r="C673" s="87"/>
      <c r="D673" s="87"/>
      <c r="E673" s="87"/>
      <c r="F673" s="92"/>
      <c r="G673" s="89"/>
      <c r="H673" s="90"/>
      <c r="I673" s="133"/>
      <c r="J673" s="125"/>
      <c r="K673" s="91"/>
      <c r="L673" s="118">
        <f t="shared" si="69"/>
        <v>0</v>
      </c>
      <c r="N673" s="13"/>
      <c r="P673" s="17" t="str">
        <f t="shared" si="70"/>
        <v/>
      </c>
      <c r="R673" s="13"/>
      <c r="S673" s="13"/>
      <c r="T673" s="130"/>
    </row>
    <row r="674" spans="1:20" s="84" customFormat="1" ht="15" x14ac:dyDescent="0.2">
      <c r="A674" s="12">
        <v>11</v>
      </c>
      <c r="B674" s="86"/>
      <c r="C674" s="87"/>
      <c r="D674" s="87"/>
      <c r="E674" s="87"/>
      <c r="F674" s="92"/>
      <c r="G674" s="89"/>
      <c r="H674" s="90"/>
      <c r="I674" s="133"/>
      <c r="J674" s="125"/>
      <c r="K674" s="91"/>
      <c r="L674" s="118">
        <f t="shared" si="69"/>
        <v>0</v>
      </c>
      <c r="N674" s="13"/>
      <c r="P674" s="17" t="str">
        <f t="shared" si="70"/>
        <v/>
      </c>
      <c r="R674" s="13"/>
      <c r="S674" s="13"/>
      <c r="T674" s="130"/>
    </row>
    <row r="675" spans="1:20" s="84" customFormat="1" ht="15" x14ac:dyDescent="0.2">
      <c r="A675" s="12">
        <v>11</v>
      </c>
      <c r="B675" s="86"/>
      <c r="C675" s="87"/>
      <c r="D675" s="87"/>
      <c r="E675" s="87"/>
      <c r="F675" s="92"/>
      <c r="G675" s="89"/>
      <c r="H675" s="90"/>
      <c r="I675" s="133"/>
      <c r="J675" s="125"/>
      <c r="K675" s="91"/>
      <c r="L675" s="118">
        <f t="shared" si="69"/>
        <v>0</v>
      </c>
      <c r="N675" s="13"/>
      <c r="P675" s="17" t="str">
        <f t="shared" si="70"/>
        <v/>
      </c>
      <c r="R675" s="13"/>
      <c r="S675" s="13"/>
      <c r="T675" s="130"/>
    </row>
    <row r="676" spans="1:20" s="84" customFormat="1" ht="15" x14ac:dyDescent="0.2">
      <c r="A676" s="12">
        <v>11</v>
      </c>
      <c r="B676" s="86"/>
      <c r="C676" s="87"/>
      <c r="D676" s="87"/>
      <c r="E676" s="87"/>
      <c r="F676" s="92"/>
      <c r="G676" s="89"/>
      <c r="H676" s="90"/>
      <c r="I676" s="133"/>
      <c r="J676" s="125"/>
      <c r="K676" s="91"/>
      <c r="L676" s="118">
        <f t="shared" si="69"/>
        <v>0</v>
      </c>
      <c r="N676" s="13"/>
      <c r="P676" s="17" t="str">
        <f t="shared" si="70"/>
        <v/>
      </c>
      <c r="R676" s="13"/>
      <c r="S676" s="13"/>
      <c r="T676" s="130"/>
    </row>
    <row r="677" spans="1:20" s="84" customFormat="1" ht="15" x14ac:dyDescent="0.2">
      <c r="A677" s="12">
        <v>11</v>
      </c>
      <c r="B677" s="86"/>
      <c r="C677" s="87"/>
      <c r="D677" s="87"/>
      <c r="E677" s="87"/>
      <c r="F677" s="92"/>
      <c r="G677" s="89"/>
      <c r="H677" s="90"/>
      <c r="I677" s="133"/>
      <c r="J677" s="125"/>
      <c r="K677" s="91"/>
      <c r="L677" s="118">
        <f t="shared" si="68"/>
        <v>0</v>
      </c>
      <c r="N677" s="13"/>
      <c r="P677" s="17" t="str">
        <f t="shared" si="67"/>
        <v/>
      </c>
      <c r="R677" s="13"/>
      <c r="S677" s="13"/>
      <c r="T677" s="130"/>
    </row>
    <row r="678" spans="1:20" s="84" customFormat="1" ht="15" x14ac:dyDescent="0.2">
      <c r="A678" s="12">
        <v>11</v>
      </c>
      <c r="B678" s="86"/>
      <c r="C678" s="87"/>
      <c r="D678" s="87"/>
      <c r="E678" s="87"/>
      <c r="F678" s="92"/>
      <c r="G678" s="89"/>
      <c r="H678" s="90"/>
      <c r="I678" s="133"/>
      <c r="J678" s="125"/>
      <c r="K678" s="91"/>
      <c r="L678" s="118">
        <f t="shared" si="68"/>
        <v>0</v>
      </c>
      <c r="N678" s="13"/>
      <c r="P678" s="17" t="str">
        <f t="shared" si="67"/>
        <v/>
      </c>
      <c r="R678" s="13"/>
      <c r="S678" s="13"/>
      <c r="T678" s="130"/>
    </row>
    <row r="679" spans="1:20" s="84" customFormat="1" ht="15.75" thickBot="1" x14ac:dyDescent="0.25">
      <c r="A679" s="12"/>
      <c r="B679" s="98"/>
      <c r="C679" s="99"/>
      <c r="D679" s="99"/>
      <c r="E679" s="99"/>
      <c r="F679" s="99"/>
      <c r="G679" s="131"/>
      <c r="H679" s="93"/>
      <c r="I679" s="50"/>
      <c r="J679" s="128"/>
      <c r="K679" s="100"/>
      <c r="L679" s="120"/>
      <c r="N679" s="14"/>
      <c r="O679" s="93"/>
      <c r="P679" s="18" t="str">
        <f t="shared" si="67"/>
        <v/>
      </c>
      <c r="R679" s="13"/>
      <c r="S679" s="13"/>
      <c r="T679" s="130"/>
    </row>
    <row r="680" spans="1:20" s="84" customFormat="1" ht="15.75" thickBot="1" x14ac:dyDescent="0.25">
      <c r="A680" s="12"/>
      <c r="B680" s="94"/>
      <c r="C680" s="56"/>
      <c r="D680" s="56"/>
      <c r="E680" s="56"/>
      <c r="F680" s="56"/>
      <c r="G680" s="95"/>
      <c r="H680" s="96" t="s">
        <v>23</v>
      </c>
      <c r="I680" s="109">
        <f>SUM(I633:I679)</f>
        <v>0</v>
      </c>
      <c r="J680" s="126"/>
      <c r="K680" s="51"/>
      <c r="L680" s="109">
        <f>SUM(L633:L679)</f>
        <v>0</v>
      </c>
      <c r="N680" s="49"/>
      <c r="P680" s="109">
        <f>SUM(P633:P679)</f>
        <v>0</v>
      </c>
      <c r="Q680" s="19" t="e">
        <f>P680/$P$3</f>
        <v>#DIV/0!</v>
      </c>
      <c r="R680" s="49"/>
      <c r="S680" s="49"/>
      <c r="T680" s="85"/>
    </row>
    <row r="681" spans="1:20" s="84" customFormat="1" ht="9" customHeight="1" x14ac:dyDescent="0.2">
      <c r="A681" s="12"/>
      <c r="B681" s="94"/>
      <c r="C681" s="56"/>
      <c r="D681" s="56"/>
      <c r="E681" s="56"/>
      <c r="F681" s="56"/>
      <c r="G681" s="95"/>
      <c r="H681" s="57"/>
      <c r="I681" s="123"/>
      <c r="J681" s="126"/>
      <c r="K681" s="51"/>
      <c r="L681" s="50"/>
      <c r="N681" s="49"/>
      <c r="P681" s="50"/>
      <c r="R681" s="49"/>
      <c r="S681" s="49"/>
      <c r="T681" s="85"/>
    </row>
    <row r="682" spans="1:20" s="84" customFormat="1" ht="19.5" customHeight="1" x14ac:dyDescent="0.2">
      <c r="A682" s="12"/>
      <c r="B682" s="29" t="s">
        <v>11</v>
      </c>
      <c r="C682" s="79"/>
      <c r="D682" s="79"/>
      <c r="E682" s="79"/>
      <c r="F682" s="107"/>
      <c r="G682" s="108"/>
      <c r="H682" s="82"/>
      <c r="I682" s="117"/>
      <c r="J682" s="127"/>
      <c r="K682" s="83"/>
      <c r="L682" s="117"/>
      <c r="N682" s="49"/>
      <c r="P682" s="50"/>
      <c r="R682" s="49"/>
      <c r="S682" s="49"/>
      <c r="T682" s="85"/>
    </row>
    <row r="683" spans="1:20" s="84" customFormat="1" ht="15" x14ac:dyDescent="0.2">
      <c r="A683" s="12">
        <v>12</v>
      </c>
      <c r="B683" s="145"/>
      <c r="C683" s="146"/>
      <c r="D683" s="146"/>
      <c r="E683" s="146"/>
      <c r="F683" s="80"/>
      <c r="G683" s="81"/>
      <c r="H683" s="147" t="s">
        <v>82</v>
      </c>
      <c r="I683" s="148">
        <f>SUM(I684:I694)</f>
        <v>0</v>
      </c>
      <c r="J683" s="149"/>
      <c r="K683" s="150"/>
      <c r="L683" s="148">
        <f>SUM(L684:L694)</f>
        <v>0</v>
      </c>
      <c r="N683" s="13"/>
      <c r="P683" s="17" t="str">
        <f t="shared" ref="P683:P731" si="73">IF(N683="x",I683,"")</f>
        <v/>
      </c>
      <c r="R683" s="13"/>
      <c r="S683" s="13"/>
      <c r="T683" s="130"/>
    </row>
    <row r="684" spans="1:20" s="110" customFormat="1" ht="15" x14ac:dyDescent="0.2">
      <c r="A684" s="12">
        <v>12</v>
      </c>
      <c r="B684" s="86"/>
      <c r="C684" s="87"/>
      <c r="D684" s="87"/>
      <c r="E684" s="87"/>
      <c r="F684" s="92"/>
      <c r="G684" s="89"/>
      <c r="H684" s="90"/>
      <c r="I684" s="133"/>
      <c r="J684" s="125"/>
      <c r="K684" s="91"/>
      <c r="L684" s="118">
        <f t="shared" ref="L684:L731" si="74">IF(D684="SÍ",I684,0)</f>
        <v>0</v>
      </c>
      <c r="N684" s="13"/>
      <c r="P684" s="17" t="str">
        <f t="shared" si="73"/>
        <v/>
      </c>
      <c r="R684" s="13"/>
      <c r="S684" s="13"/>
      <c r="T684" s="130"/>
    </row>
    <row r="685" spans="1:20" s="84" customFormat="1" ht="15" x14ac:dyDescent="0.2">
      <c r="A685" s="12">
        <v>12</v>
      </c>
      <c r="B685" s="86"/>
      <c r="C685" s="87"/>
      <c r="D685" s="87"/>
      <c r="E685" s="87"/>
      <c r="F685" s="92"/>
      <c r="G685" s="89"/>
      <c r="H685" s="90"/>
      <c r="I685" s="133"/>
      <c r="J685" s="125"/>
      <c r="K685" s="91"/>
      <c r="L685" s="118">
        <f t="shared" si="74"/>
        <v>0</v>
      </c>
      <c r="N685" s="13"/>
      <c r="P685" s="17" t="str">
        <f t="shared" si="73"/>
        <v/>
      </c>
      <c r="R685" s="13"/>
      <c r="S685" s="13"/>
      <c r="T685" s="130"/>
    </row>
    <row r="686" spans="1:20" s="84" customFormat="1" ht="15" x14ac:dyDescent="0.2">
      <c r="A686" s="12">
        <v>12</v>
      </c>
      <c r="B686" s="86"/>
      <c r="C686" s="87"/>
      <c r="D686" s="87"/>
      <c r="E686" s="87"/>
      <c r="F686" s="92"/>
      <c r="G686" s="89"/>
      <c r="H686" s="90"/>
      <c r="I686" s="133"/>
      <c r="J686" s="125"/>
      <c r="K686" s="91"/>
      <c r="L686" s="118">
        <f t="shared" si="74"/>
        <v>0</v>
      </c>
      <c r="N686" s="13"/>
      <c r="P686" s="17" t="str">
        <f t="shared" si="73"/>
        <v/>
      </c>
      <c r="R686" s="13"/>
      <c r="S686" s="13"/>
      <c r="T686" s="130"/>
    </row>
    <row r="687" spans="1:20" s="84" customFormat="1" ht="15" x14ac:dyDescent="0.2">
      <c r="A687" s="12">
        <v>12</v>
      </c>
      <c r="B687" s="86"/>
      <c r="C687" s="87"/>
      <c r="D687" s="87"/>
      <c r="E687" s="87"/>
      <c r="F687" s="92"/>
      <c r="G687" s="89"/>
      <c r="H687" s="90"/>
      <c r="I687" s="133"/>
      <c r="J687" s="125"/>
      <c r="K687" s="91"/>
      <c r="L687" s="118">
        <f t="shared" si="74"/>
        <v>0</v>
      </c>
      <c r="N687" s="13"/>
      <c r="P687" s="17" t="str">
        <f t="shared" si="73"/>
        <v/>
      </c>
      <c r="R687" s="13"/>
      <c r="S687" s="13"/>
      <c r="T687" s="130"/>
    </row>
    <row r="688" spans="1:20" s="84" customFormat="1" ht="15" x14ac:dyDescent="0.2">
      <c r="A688" s="12">
        <v>12</v>
      </c>
      <c r="B688" s="86"/>
      <c r="C688" s="87"/>
      <c r="D688" s="87"/>
      <c r="E688" s="87"/>
      <c r="F688" s="92"/>
      <c r="G688" s="89"/>
      <c r="H688" s="90"/>
      <c r="I688" s="133"/>
      <c r="J688" s="125"/>
      <c r="K688" s="91"/>
      <c r="L688" s="118">
        <f t="shared" ref="L688:L704" si="75">IF(D688="SÍ",I688,0)</f>
        <v>0</v>
      </c>
      <c r="N688" s="13"/>
      <c r="P688" s="17" t="str">
        <f t="shared" ref="P688:P704" si="76">IF(N688="x",I688,"")</f>
        <v/>
      </c>
      <c r="R688" s="13"/>
      <c r="S688" s="13"/>
      <c r="T688" s="130"/>
    </row>
    <row r="689" spans="1:20" s="84" customFormat="1" ht="15" x14ac:dyDescent="0.2">
      <c r="A689" s="12">
        <v>12</v>
      </c>
      <c r="B689" s="86"/>
      <c r="C689" s="87"/>
      <c r="D689" s="87"/>
      <c r="E689" s="87"/>
      <c r="F689" s="92"/>
      <c r="G689" s="89"/>
      <c r="H689" s="90"/>
      <c r="I689" s="133"/>
      <c r="J689" s="125"/>
      <c r="K689" s="91"/>
      <c r="L689" s="118">
        <f t="shared" si="75"/>
        <v>0</v>
      </c>
      <c r="N689" s="13"/>
      <c r="P689" s="17" t="str">
        <f t="shared" si="76"/>
        <v/>
      </c>
      <c r="R689" s="13"/>
      <c r="S689" s="13"/>
      <c r="T689" s="130"/>
    </row>
    <row r="690" spans="1:20" s="84" customFormat="1" ht="15" x14ac:dyDescent="0.2">
      <c r="A690" s="12">
        <v>12</v>
      </c>
      <c r="B690" s="86"/>
      <c r="C690" s="87"/>
      <c r="D690" s="87"/>
      <c r="E690" s="87"/>
      <c r="F690" s="92"/>
      <c r="G690" s="89"/>
      <c r="H690" s="90"/>
      <c r="I690" s="133"/>
      <c r="J690" s="125"/>
      <c r="K690" s="91"/>
      <c r="L690" s="118">
        <f t="shared" si="75"/>
        <v>0</v>
      </c>
      <c r="N690" s="13"/>
      <c r="P690" s="17" t="str">
        <f t="shared" si="76"/>
        <v/>
      </c>
      <c r="R690" s="13"/>
      <c r="S690" s="13"/>
      <c r="T690" s="130"/>
    </row>
    <row r="691" spans="1:20" s="84" customFormat="1" ht="15" x14ac:dyDescent="0.2">
      <c r="A691" s="12">
        <v>12</v>
      </c>
      <c r="B691" s="86"/>
      <c r="C691" s="87"/>
      <c r="D691" s="87"/>
      <c r="E691" s="87"/>
      <c r="F691" s="92"/>
      <c r="G691" s="89"/>
      <c r="H691" s="90"/>
      <c r="I691" s="133"/>
      <c r="J691" s="125"/>
      <c r="K691" s="91"/>
      <c r="L691" s="118">
        <f t="shared" si="75"/>
        <v>0</v>
      </c>
      <c r="N691" s="13"/>
      <c r="P691" s="17" t="str">
        <f t="shared" si="76"/>
        <v/>
      </c>
      <c r="R691" s="13"/>
      <c r="S691" s="13"/>
      <c r="T691" s="130"/>
    </row>
    <row r="692" spans="1:20" s="84" customFormat="1" ht="15" x14ac:dyDescent="0.2">
      <c r="A692" s="12">
        <v>12</v>
      </c>
      <c r="B692" s="86"/>
      <c r="C692" s="87"/>
      <c r="D692" s="87"/>
      <c r="E692" s="87"/>
      <c r="F692" s="92"/>
      <c r="G692" s="89"/>
      <c r="H692" s="90"/>
      <c r="I692" s="133"/>
      <c r="J692" s="125"/>
      <c r="K692" s="91"/>
      <c r="L692" s="118">
        <f t="shared" si="75"/>
        <v>0</v>
      </c>
      <c r="N692" s="13"/>
      <c r="P692" s="17" t="str">
        <f t="shared" si="76"/>
        <v/>
      </c>
      <c r="R692" s="13"/>
      <c r="S692" s="13"/>
      <c r="T692" s="130"/>
    </row>
    <row r="693" spans="1:20" s="84" customFormat="1" ht="15" x14ac:dyDescent="0.2">
      <c r="A693" s="12">
        <v>12</v>
      </c>
      <c r="B693" s="86"/>
      <c r="C693" s="87"/>
      <c r="D693" s="87"/>
      <c r="E693" s="87"/>
      <c r="F693" s="92"/>
      <c r="G693" s="89"/>
      <c r="H693" s="90"/>
      <c r="I693" s="133"/>
      <c r="J693" s="125"/>
      <c r="K693" s="91"/>
      <c r="L693" s="118">
        <f t="shared" si="75"/>
        <v>0</v>
      </c>
      <c r="N693" s="13"/>
      <c r="P693" s="17" t="str">
        <f t="shared" si="76"/>
        <v/>
      </c>
      <c r="R693" s="13"/>
      <c r="S693" s="13"/>
      <c r="T693" s="130"/>
    </row>
    <row r="694" spans="1:20" s="84" customFormat="1" ht="15" x14ac:dyDescent="0.2">
      <c r="A694" s="12">
        <v>12</v>
      </c>
      <c r="B694" s="86"/>
      <c r="C694" s="87"/>
      <c r="D694" s="87"/>
      <c r="E694" s="87"/>
      <c r="F694" s="92"/>
      <c r="G694" s="89"/>
      <c r="H694" s="90"/>
      <c r="I694" s="133"/>
      <c r="J694" s="125"/>
      <c r="K694" s="91"/>
      <c r="L694" s="118">
        <f t="shared" si="75"/>
        <v>0</v>
      </c>
      <c r="N694" s="13"/>
      <c r="P694" s="17" t="str">
        <f t="shared" si="76"/>
        <v/>
      </c>
      <c r="R694" s="13"/>
      <c r="S694" s="13"/>
      <c r="T694" s="130"/>
    </row>
    <row r="695" spans="1:20" s="84" customFormat="1" ht="15" x14ac:dyDescent="0.2">
      <c r="A695" s="12">
        <v>12</v>
      </c>
      <c r="B695" s="145"/>
      <c r="C695" s="146"/>
      <c r="D695" s="146"/>
      <c r="E695" s="146"/>
      <c r="F695" s="80"/>
      <c r="G695" s="81"/>
      <c r="H695" s="147" t="s">
        <v>81</v>
      </c>
      <c r="I695" s="148">
        <f>SUM(I696:I706)</f>
        <v>0</v>
      </c>
      <c r="J695" s="149"/>
      <c r="K695" s="150"/>
      <c r="L695" s="148">
        <f>SUM(L696:L706)</f>
        <v>0</v>
      </c>
      <c r="N695" s="13"/>
      <c r="P695" s="17" t="str">
        <f t="shared" si="76"/>
        <v/>
      </c>
      <c r="R695" s="13"/>
      <c r="S695" s="13"/>
      <c r="T695" s="130"/>
    </row>
    <row r="696" spans="1:20" s="84" customFormat="1" ht="15" x14ac:dyDescent="0.2">
      <c r="A696" s="12">
        <v>12</v>
      </c>
      <c r="B696" s="86"/>
      <c r="C696" s="87"/>
      <c r="D696" s="87"/>
      <c r="E696" s="87"/>
      <c r="F696" s="92"/>
      <c r="G696" s="89"/>
      <c r="H696" s="90"/>
      <c r="I696" s="133"/>
      <c r="J696" s="125"/>
      <c r="K696" s="91"/>
      <c r="L696" s="118">
        <f t="shared" si="75"/>
        <v>0</v>
      </c>
      <c r="N696" s="13"/>
      <c r="P696" s="17" t="str">
        <f t="shared" si="76"/>
        <v/>
      </c>
      <c r="R696" s="13"/>
      <c r="S696" s="13"/>
      <c r="T696" s="130"/>
    </row>
    <row r="697" spans="1:20" s="84" customFormat="1" ht="15" x14ac:dyDescent="0.2">
      <c r="A697" s="12">
        <v>12</v>
      </c>
      <c r="B697" s="86"/>
      <c r="C697" s="87"/>
      <c r="D697" s="87"/>
      <c r="E697" s="87"/>
      <c r="F697" s="92"/>
      <c r="G697" s="89"/>
      <c r="H697" s="90"/>
      <c r="I697" s="133"/>
      <c r="J697" s="125"/>
      <c r="K697" s="91"/>
      <c r="L697" s="118">
        <f t="shared" si="75"/>
        <v>0</v>
      </c>
      <c r="N697" s="13"/>
      <c r="P697" s="17" t="str">
        <f t="shared" si="76"/>
        <v/>
      </c>
      <c r="R697" s="13"/>
      <c r="S697" s="13"/>
      <c r="T697" s="130"/>
    </row>
    <row r="698" spans="1:20" s="84" customFormat="1" ht="15" x14ac:dyDescent="0.2">
      <c r="A698" s="12">
        <v>12</v>
      </c>
      <c r="B698" s="86"/>
      <c r="C698" s="87"/>
      <c r="D698" s="87"/>
      <c r="E698" s="87"/>
      <c r="F698" s="92"/>
      <c r="G698" s="89"/>
      <c r="H698" s="90"/>
      <c r="I698" s="133"/>
      <c r="J698" s="125"/>
      <c r="K698" s="91"/>
      <c r="L698" s="118">
        <f t="shared" si="75"/>
        <v>0</v>
      </c>
      <c r="N698" s="13"/>
      <c r="P698" s="17" t="str">
        <f t="shared" si="76"/>
        <v/>
      </c>
      <c r="R698" s="13"/>
      <c r="S698" s="13"/>
      <c r="T698" s="130"/>
    </row>
    <row r="699" spans="1:20" s="84" customFormat="1" ht="15" x14ac:dyDescent="0.2">
      <c r="A699" s="12">
        <v>12</v>
      </c>
      <c r="B699" s="86"/>
      <c r="C699" s="87"/>
      <c r="D699" s="87"/>
      <c r="E699" s="87"/>
      <c r="F699" s="92"/>
      <c r="G699" s="89"/>
      <c r="H699" s="90"/>
      <c r="I699" s="133"/>
      <c r="J699" s="125"/>
      <c r="K699" s="91"/>
      <c r="L699" s="118">
        <f t="shared" si="75"/>
        <v>0</v>
      </c>
      <c r="N699" s="13"/>
      <c r="P699" s="17" t="str">
        <f t="shared" si="76"/>
        <v/>
      </c>
      <c r="R699" s="13"/>
      <c r="S699" s="13"/>
      <c r="T699" s="130"/>
    </row>
    <row r="700" spans="1:20" s="84" customFormat="1" ht="15" x14ac:dyDescent="0.2">
      <c r="A700" s="12">
        <v>12</v>
      </c>
      <c r="B700" s="86"/>
      <c r="C700" s="87"/>
      <c r="D700" s="87"/>
      <c r="E700" s="87"/>
      <c r="F700" s="92"/>
      <c r="G700" s="89"/>
      <c r="H700" s="90"/>
      <c r="I700" s="133"/>
      <c r="J700" s="125"/>
      <c r="K700" s="91"/>
      <c r="L700" s="118">
        <f t="shared" si="75"/>
        <v>0</v>
      </c>
      <c r="N700" s="13"/>
      <c r="P700" s="17" t="str">
        <f t="shared" si="76"/>
        <v/>
      </c>
      <c r="R700" s="13"/>
      <c r="S700" s="13"/>
      <c r="T700" s="130"/>
    </row>
    <row r="701" spans="1:20" s="84" customFormat="1" ht="15" x14ac:dyDescent="0.2">
      <c r="A701" s="12">
        <v>12</v>
      </c>
      <c r="B701" s="86"/>
      <c r="C701" s="87"/>
      <c r="D701" s="87"/>
      <c r="E701" s="87"/>
      <c r="F701" s="92"/>
      <c r="G701" s="89"/>
      <c r="H701" s="90"/>
      <c r="I701" s="133"/>
      <c r="J701" s="125"/>
      <c r="K701" s="91"/>
      <c r="L701" s="118">
        <f t="shared" si="75"/>
        <v>0</v>
      </c>
      <c r="N701" s="13"/>
      <c r="P701" s="17" t="str">
        <f t="shared" si="76"/>
        <v/>
      </c>
      <c r="R701" s="13"/>
      <c r="S701" s="13"/>
      <c r="T701" s="130"/>
    </row>
    <row r="702" spans="1:20" s="84" customFormat="1" ht="15" x14ac:dyDescent="0.2">
      <c r="A702" s="12">
        <v>12</v>
      </c>
      <c r="B702" s="86"/>
      <c r="C702" s="87"/>
      <c r="D702" s="87"/>
      <c r="E702" s="87"/>
      <c r="F702" s="92"/>
      <c r="G702" s="89"/>
      <c r="H702" s="90"/>
      <c r="I702" s="133"/>
      <c r="J702" s="125"/>
      <c r="K702" s="91"/>
      <c r="L702" s="118">
        <f t="shared" si="75"/>
        <v>0</v>
      </c>
      <c r="N702" s="13"/>
      <c r="P702" s="17" t="str">
        <f t="shared" si="76"/>
        <v/>
      </c>
      <c r="R702" s="13"/>
      <c r="S702" s="13"/>
      <c r="T702" s="130"/>
    </row>
    <row r="703" spans="1:20" s="84" customFormat="1" ht="15" x14ac:dyDescent="0.2">
      <c r="A703" s="12">
        <v>12</v>
      </c>
      <c r="B703" s="86"/>
      <c r="C703" s="87"/>
      <c r="D703" s="87"/>
      <c r="E703" s="87"/>
      <c r="F703" s="92"/>
      <c r="G703" s="89"/>
      <c r="H703" s="90"/>
      <c r="I703" s="133"/>
      <c r="J703" s="125"/>
      <c r="K703" s="91"/>
      <c r="L703" s="118">
        <f t="shared" si="75"/>
        <v>0</v>
      </c>
      <c r="N703" s="13"/>
      <c r="P703" s="17" t="str">
        <f t="shared" si="76"/>
        <v/>
      </c>
      <c r="R703" s="13"/>
      <c r="S703" s="13"/>
      <c r="T703" s="130"/>
    </row>
    <row r="704" spans="1:20" s="84" customFormat="1" ht="15" x14ac:dyDescent="0.2">
      <c r="A704" s="12">
        <v>12</v>
      </c>
      <c r="B704" s="86"/>
      <c r="C704" s="87"/>
      <c r="D704" s="87"/>
      <c r="E704" s="87"/>
      <c r="F704" s="92"/>
      <c r="G704" s="89"/>
      <c r="H704" s="90"/>
      <c r="I704" s="133"/>
      <c r="J704" s="125"/>
      <c r="K704" s="91"/>
      <c r="L704" s="118">
        <f t="shared" si="75"/>
        <v>0</v>
      </c>
      <c r="N704" s="13"/>
      <c r="P704" s="17" t="str">
        <f t="shared" si="76"/>
        <v/>
      </c>
      <c r="R704" s="13"/>
      <c r="S704" s="13"/>
      <c r="T704" s="130"/>
    </row>
    <row r="705" spans="1:20" s="84" customFormat="1" ht="15" x14ac:dyDescent="0.2">
      <c r="A705" s="12">
        <v>12</v>
      </c>
      <c r="B705" s="86"/>
      <c r="C705" s="87"/>
      <c r="D705" s="87"/>
      <c r="E705" s="87"/>
      <c r="F705" s="92"/>
      <c r="G705" s="89"/>
      <c r="H705" s="90"/>
      <c r="I705" s="133"/>
      <c r="J705" s="125"/>
      <c r="K705" s="91"/>
      <c r="L705" s="118">
        <f t="shared" ref="L705:L725" si="77">IF(D705="SÍ",I705,0)</f>
        <v>0</v>
      </c>
      <c r="N705" s="13"/>
      <c r="P705" s="17" t="str">
        <f t="shared" ref="P705:P725" si="78">IF(N705="x",I705,"")</f>
        <v/>
      </c>
      <c r="R705" s="13"/>
      <c r="S705" s="13"/>
      <c r="T705" s="130"/>
    </row>
    <row r="706" spans="1:20" s="84" customFormat="1" ht="15" x14ac:dyDescent="0.2">
      <c r="A706" s="12">
        <v>12</v>
      </c>
      <c r="B706" s="86"/>
      <c r="C706" s="87"/>
      <c r="D706" s="87"/>
      <c r="E706" s="87"/>
      <c r="F706" s="92"/>
      <c r="G706" s="89"/>
      <c r="H706" s="90"/>
      <c r="I706" s="133"/>
      <c r="J706" s="125"/>
      <c r="K706" s="91"/>
      <c r="L706" s="118">
        <f t="shared" si="77"/>
        <v>0</v>
      </c>
      <c r="N706" s="13"/>
      <c r="P706" s="17" t="str">
        <f t="shared" si="78"/>
        <v/>
      </c>
      <c r="R706" s="13"/>
      <c r="S706" s="13"/>
      <c r="T706" s="130"/>
    </row>
    <row r="707" spans="1:20" s="84" customFormat="1" ht="15" x14ac:dyDescent="0.2">
      <c r="A707" s="12">
        <v>12</v>
      </c>
      <c r="B707" s="145"/>
      <c r="C707" s="146"/>
      <c r="D707" s="146"/>
      <c r="E707" s="146"/>
      <c r="F707" s="80"/>
      <c r="G707" s="81"/>
      <c r="H707" s="147" t="s">
        <v>62</v>
      </c>
      <c r="I707" s="148">
        <f>SUM(I708:I728)</f>
        <v>0</v>
      </c>
      <c r="J707" s="149"/>
      <c r="K707" s="150"/>
      <c r="L707" s="148">
        <f>SUM(L708:L728)</f>
        <v>0</v>
      </c>
      <c r="N707" s="13"/>
      <c r="P707" s="17" t="str">
        <f t="shared" si="78"/>
        <v/>
      </c>
      <c r="R707" s="13"/>
      <c r="S707" s="13"/>
      <c r="T707" s="130"/>
    </row>
    <row r="708" spans="1:20" s="84" customFormat="1" ht="15" x14ac:dyDescent="0.2">
      <c r="A708" s="12">
        <v>12</v>
      </c>
      <c r="B708" s="86"/>
      <c r="C708" s="87"/>
      <c r="D708" s="87"/>
      <c r="E708" s="87"/>
      <c r="F708" s="92"/>
      <c r="G708" s="89"/>
      <c r="H708" s="90"/>
      <c r="I708" s="133"/>
      <c r="J708" s="125"/>
      <c r="K708" s="91"/>
      <c r="L708" s="118">
        <f t="shared" si="77"/>
        <v>0</v>
      </c>
      <c r="N708" s="13"/>
      <c r="P708" s="17" t="str">
        <f t="shared" si="78"/>
        <v/>
      </c>
      <c r="R708" s="13"/>
      <c r="S708" s="13"/>
      <c r="T708" s="130"/>
    </row>
    <row r="709" spans="1:20" s="84" customFormat="1" ht="15" x14ac:dyDescent="0.2">
      <c r="A709" s="12">
        <v>12</v>
      </c>
      <c r="B709" s="86"/>
      <c r="C709" s="87"/>
      <c r="D709" s="87"/>
      <c r="E709" s="87"/>
      <c r="F709" s="92"/>
      <c r="G709" s="89"/>
      <c r="H709" s="90"/>
      <c r="I709" s="133"/>
      <c r="J709" s="125"/>
      <c r="K709" s="91"/>
      <c r="L709" s="118">
        <f t="shared" si="77"/>
        <v>0</v>
      </c>
      <c r="N709" s="13"/>
      <c r="P709" s="17" t="str">
        <f t="shared" si="78"/>
        <v/>
      </c>
      <c r="R709" s="13"/>
      <c r="S709" s="13"/>
      <c r="T709" s="130"/>
    </row>
    <row r="710" spans="1:20" s="84" customFormat="1" ht="15" x14ac:dyDescent="0.2">
      <c r="A710" s="12">
        <v>12</v>
      </c>
      <c r="B710" s="86"/>
      <c r="C710" s="87"/>
      <c r="D710" s="87"/>
      <c r="E710" s="87"/>
      <c r="F710" s="92"/>
      <c r="G710" s="89"/>
      <c r="H710" s="90"/>
      <c r="I710" s="133"/>
      <c r="J710" s="125"/>
      <c r="K710" s="91"/>
      <c r="L710" s="118">
        <f t="shared" si="77"/>
        <v>0</v>
      </c>
      <c r="N710" s="13"/>
      <c r="P710" s="17" t="str">
        <f t="shared" si="78"/>
        <v/>
      </c>
      <c r="R710" s="13"/>
      <c r="S710" s="13"/>
      <c r="T710" s="130"/>
    </row>
    <row r="711" spans="1:20" s="84" customFormat="1" ht="15" x14ac:dyDescent="0.2">
      <c r="A711" s="12">
        <v>12</v>
      </c>
      <c r="B711" s="86"/>
      <c r="C711" s="87"/>
      <c r="D711" s="87"/>
      <c r="E711" s="87"/>
      <c r="F711" s="92"/>
      <c r="G711" s="89"/>
      <c r="H711" s="90"/>
      <c r="I711" s="133"/>
      <c r="J711" s="125"/>
      <c r="K711" s="91"/>
      <c r="L711" s="118">
        <f t="shared" si="77"/>
        <v>0</v>
      </c>
      <c r="N711" s="13"/>
      <c r="P711" s="17" t="str">
        <f t="shared" si="78"/>
        <v/>
      </c>
      <c r="R711" s="13"/>
      <c r="S711" s="13"/>
      <c r="T711" s="130"/>
    </row>
    <row r="712" spans="1:20" s="84" customFormat="1" ht="15" x14ac:dyDescent="0.2">
      <c r="A712" s="12">
        <v>12</v>
      </c>
      <c r="B712" s="86"/>
      <c r="C712" s="87"/>
      <c r="D712" s="87"/>
      <c r="E712" s="87"/>
      <c r="F712" s="92"/>
      <c r="G712" s="89"/>
      <c r="H712" s="90"/>
      <c r="I712" s="133"/>
      <c r="J712" s="125"/>
      <c r="K712" s="91"/>
      <c r="L712" s="118">
        <f t="shared" si="77"/>
        <v>0</v>
      </c>
      <c r="N712" s="13"/>
      <c r="P712" s="17" t="str">
        <f t="shared" si="78"/>
        <v/>
      </c>
      <c r="R712" s="13"/>
      <c r="S712" s="13"/>
      <c r="T712" s="130"/>
    </row>
    <row r="713" spans="1:20" s="84" customFormat="1" ht="15" x14ac:dyDescent="0.2">
      <c r="A713" s="12">
        <v>12</v>
      </c>
      <c r="B713" s="86"/>
      <c r="C713" s="87"/>
      <c r="D713" s="87"/>
      <c r="E713" s="87"/>
      <c r="F713" s="92"/>
      <c r="G713" s="89"/>
      <c r="H713" s="90"/>
      <c r="I713" s="133"/>
      <c r="J713" s="125"/>
      <c r="K713" s="91"/>
      <c r="L713" s="118">
        <f t="shared" si="77"/>
        <v>0</v>
      </c>
      <c r="N713" s="13"/>
      <c r="P713" s="17" t="str">
        <f t="shared" si="78"/>
        <v/>
      </c>
      <c r="R713" s="13"/>
      <c r="S713" s="13"/>
      <c r="T713" s="130"/>
    </row>
    <row r="714" spans="1:20" s="84" customFormat="1" ht="15" x14ac:dyDescent="0.2">
      <c r="A714" s="12">
        <v>12</v>
      </c>
      <c r="B714" s="86"/>
      <c r="C714" s="87"/>
      <c r="D714" s="87"/>
      <c r="E714" s="87"/>
      <c r="F714" s="92"/>
      <c r="G714" s="89"/>
      <c r="H714" s="90"/>
      <c r="I714" s="133"/>
      <c r="J714" s="125"/>
      <c r="K714" s="91"/>
      <c r="L714" s="118">
        <f t="shared" si="77"/>
        <v>0</v>
      </c>
      <c r="N714" s="13"/>
      <c r="P714" s="17" t="str">
        <f t="shared" si="78"/>
        <v/>
      </c>
      <c r="R714" s="13"/>
      <c r="S714" s="13"/>
      <c r="T714" s="130"/>
    </row>
    <row r="715" spans="1:20" s="84" customFormat="1" ht="15" x14ac:dyDescent="0.2">
      <c r="A715" s="12">
        <v>12</v>
      </c>
      <c r="B715" s="86"/>
      <c r="C715" s="87"/>
      <c r="D715" s="87"/>
      <c r="E715" s="87"/>
      <c r="F715" s="92"/>
      <c r="G715" s="89"/>
      <c r="H715" s="90"/>
      <c r="I715" s="133"/>
      <c r="J715" s="125"/>
      <c r="K715" s="91"/>
      <c r="L715" s="118">
        <f t="shared" si="77"/>
        <v>0</v>
      </c>
      <c r="N715" s="13"/>
      <c r="P715" s="17" t="str">
        <f t="shared" si="78"/>
        <v/>
      </c>
      <c r="R715" s="13"/>
      <c r="S715" s="13"/>
      <c r="T715" s="130"/>
    </row>
    <row r="716" spans="1:20" s="84" customFormat="1" ht="15" x14ac:dyDescent="0.2">
      <c r="A716" s="12">
        <v>12</v>
      </c>
      <c r="B716" s="86"/>
      <c r="C716" s="87"/>
      <c r="D716" s="87"/>
      <c r="E716" s="87"/>
      <c r="F716" s="92"/>
      <c r="G716" s="89"/>
      <c r="H716" s="90"/>
      <c r="I716" s="133"/>
      <c r="J716" s="125"/>
      <c r="K716" s="91"/>
      <c r="L716" s="118">
        <f t="shared" si="77"/>
        <v>0</v>
      </c>
      <c r="N716" s="13"/>
      <c r="P716" s="17" t="str">
        <f t="shared" si="78"/>
        <v/>
      </c>
      <c r="R716" s="13"/>
      <c r="S716" s="13"/>
      <c r="T716" s="130"/>
    </row>
    <row r="717" spans="1:20" s="84" customFormat="1" ht="15" x14ac:dyDescent="0.2">
      <c r="A717" s="12">
        <v>12</v>
      </c>
      <c r="B717" s="86"/>
      <c r="C717" s="87"/>
      <c r="D717" s="87"/>
      <c r="E717" s="87"/>
      <c r="F717" s="92"/>
      <c r="G717" s="89"/>
      <c r="H717" s="90"/>
      <c r="I717" s="133"/>
      <c r="J717" s="125"/>
      <c r="K717" s="91"/>
      <c r="L717" s="118">
        <f t="shared" si="77"/>
        <v>0</v>
      </c>
      <c r="N717" s="13"/>
      <c r="P717" s="17" t="str">
        <f t="shared" si="78"/>
        <v/>
      </c>
      <c r="R717" s="13"/>
      <c r="S717" s="13"/>
      <c r="T717" s="130"/>
    </row>
    <row r="718" spans="1:20" s="84" customFormat="1" ht="15" x14ac:dyDescent="0.2">
      <c r="A718" s="12">
        <v>12</v>
      </c>
      <c r="B718" s="86"/>
      <c r="C718" s="87"/>
      <c r="D718" s="87"/>
      <c r="E718" s="87"/>
      <c r="F718" s="92"/>
      <c r="G718" s="89"/>
      <c r="H718" s="90"/>
      <c r="I718" s="133"/>
      <c r="J718" s="125"/>
      <c r="K718" s="91"/>
      <c r="L718" s="118">
        <f t="shared" si="77"/>
        <v>0</v>
      </c>
      <c r="N718" s="13"/>
      <c r="P718" s="17" t="str">
        <f t="shared" si="78"/>
        <v/>
      </c>
      <c r="R718" s="13"/>
      <c r="S718" s="13"/>
      <c r="T718" s="130"/>
    </row>
    <row r="719" spans="1:20" s="84" customFormat="1" ht="15" x14ac:dyDescent="0.2">
      <c r="A719" s="12">
        <v>12</v>
      </c>
      <c r="B719" s="86"/>
      <c r="C719" s="87"/>
      <c r="D719" s="87"/>
      <c r="E719" s="87"/>
      <c r="F719" s="92"/>
      <c r="G719" s="89"/>
      <c r="H719" s="90"/>
      <c r="I719" s="133"/>
      <c r="J719" s="125"/>
      <c r="K719" s="91"/>
      <c r="L719" s="118">
        <f t="shared" si="77"/>
        <v>0</v>
      </c>
      <c r="N719" s="13"/>
      <c r="P719" s="17" t="str">
        <f t="shared" si="78"/>
        <v/>
      </c>
      <c r="R719" s="13"/>
      <c r="S719" s="13"/>
      <c r="T719" s="130"/>
    </row>
    <row r="720" spans="1:20" s="84" customFormat="1" ht="15" x14ac:dyDescent="0.2">
      <c r="A720" s="12">
        <v>12</v>
      </c>
      <c r="B720" s="86"/>
      <c r="C720" s="87"/>
      <c r="D720" s="87"/>
      <c r="E720" s="87"/>
      <c r="F720" s="92"/>
      <c r="G720" s="89"/>
      <c r="H720" s="90"/>
      <c r="I720" s="133"/>
      <c r="J720" s="125"/>
      <c r="K720" s="91"/>
      <c r="L720" s="118">
        <f t="shared" si="77"/>
        <v>0</v>
      </c>
      <c r="N720" s="13"/>
      <c r="P720" s="17" t="str">
        <f t="shared" si="78"/>
        <v/>
      </c>
      <c r="R720" s="13"/>
      <c r="S720" s="13"/>
      <c r="T720" s="130"/>
    </row>
    <row r="721" spans="1:20" s="84" customFormat="1" ht="15" x14ac:dyDescent="0.2">
      <c r="A721" s="12">
        <v>12</v>
      </c>
      <c r="B721" s="86"/>
      <c r="C721" s="87"/>
      <c r="D721" s="87"/>
      <c r="E721" s="87"/>
      <c r="F721" s="92"/>
      <c r="G721" s="89"/>
      <c r="H721" s="90"/>
      <c r="I721" s="133"/>
      <c r="J721" s="125"/>
      <c r="K721" s="91"/>
      <c r="L721" s="118">
        <f t="shared" si="77"/>
        <v>0</v>
      </c>
      <c r="N721" s="13"/>
      <c r="P721" s="17" t="str">
        <f t="shared" si="78"/>
        <v/>
      </c>
      <c r="R721" s="13"/>
      <c r="S721" s="13"/>
      <c r="T721" s="130"/>
    </row>
    <row r="722" spans="1:20" s="84" customFormat="1" ht="15" x14ac:dyDescent="0.2">
      <c r="A722" s="12">
        <v>12</v>
      </c>
      <c r="B722" s="86"/>
      <c r="C722" s="87"/>
      <c r="D722" s="87"/>
      <c r="E722" s="87"/>
      <c r="F722" s="92"/>
      <c r="G722" s="89"/>
      <c r="H722" s="90"/>
      <c r="I722" s="133"/>
      <c r="J722" s="125"/>
      <c r="K722" s="91"/>
      <c r="L722" s="118">
        <f t="shared" si="77"/>
        <v>0</v>
      </c>
      <c r="N722" s="13"/>
      <c r="P722" s="17" t="str">
        <f t="shared" si="78"/>
        <v/>
      </c>
      <c r="R722" s="13"/>
      <c r="S722" s="13"/>
      <c r="T722" s="130"/>
    </row>
    <row r="723" spans="1:20" s="84" customFormat="1" ht="15" x14ac:dyDescent="0.2">
      <c r="A723" s="12">
        <v>12</v>
      </c>
      <c r="B723" s="86"/>
      <c r="C723" s="87"/>
      <c r="D723" s="87"/>
      <c r="E723" s="87"/>
      <c r="F723" s="92"/>
      <c r="G723" s="89"/>
      <c r="H723" s="90"/>
      <c r="I723" s="133"/>
      <c r="J723" s="125"/>
      <c r="K723" s="91"/>
      <c r="L723" s="118">
        <f t="shared" si="77"/>
        <v>0</v>
      </c>
      <c r="N723" s="13"/>
      <c r="P723" s="17" t="str">
        <f t="shared" si="78"/>
        <v/>
      </c>
      <c r="R723" s="13"/>
      <c r="S723" s="13"/>
      <c r="T723" s="130"/>
    </row>
    <row r="724" spans="1:20" s="84" customFormat="1" ht="15" x14ac:dyDescent="0.2">
      <c r="A724" s="12">
        <v>12</v>
      </c>
      <c r="B724" s="86"/>
      <c r="C724" s="87"/>
      <c r="D724" s="87"/>
      <c r="E724" s="87"/>
      <c r="F724" s="92"/>
      <c r="G724" s="89"/>
      <c r="H724" s="90"/>
      <c r="I724" s="133"/>
      <c r="J724" s="125"/>
      <c r="K724" s="91"/>
      <c r="L724" s="118">
        <f t="shared" si="77"/>
        <v>0</v>
      </c>
      <c r="N724" s="13"/>
      <c r="P724" s="17" t="str">
        <f t="shared" si="78"/>
        <v/>
      </c>
      <c r="R724" s="13"/>
      <c r="S724" s="13"/>
      <c r="T724" s="130"/>
    </row>
    <row r="725" spans="1:20" s="84" customFormat="1" ht="15" x14ac:dyDescent="0.2">
      <c r="A725" s="12">
        <v>12</v>
      </c>
      <c r="B725" s="86"/>
      <c r="C725" s="87"/>
      <c r="D725" s="87"/>
      <c r="E725" s="87"/>
      <c r="F725" s="92"/>
      <c r="G725" s="89"/>
      <c r="H725" s="90"/>
      <c r="I725" s="133"/>
      <c r="J725" s="125"/>
      <c r="K725" s="91"/>
      <c r="L725" s="118">
        <f t="shared" si="77"/>
        <v>0</v>
      </c>
      <c r="N725" s="13"/>
      <c r="P725" s="17" t="str">
        <f t="shared" si="78"/>
        <v/>
      </c>
      <c r="R725" s="13"/>
      <c r="S725" s="13"/>
      <c r="T725" s="130"/>
    </row>
    <row r="726" spans="1:20" s="84" customFormat="1" ht="15" x14ac:dyDescent="0.2">
      <c r="A726" s="12">
        <v>12</v>
      </c>
      <c r="B726" s="86"/>
      <c r="C726" s="87"/>
      <c r="D726" s="87"/>
      <c r="E726" s="87"/>
      <c r="F726" s="92"/>
      <c r="G726" s="89"/>
      <c r="H726" s="90"/>
      <c r="I726" s="133"/>
      <c r="J726" s="125"/>
      <c r="K726" s="91"/>
      <c r="L726" s="118">
        <f t="shared" si="74"/>
        <v>0</v>
      </c>
      <c r="N726" s="13"/>
      <c r="P726" s="17" t="str">
        <f t="shared" si="73"/>
        <v/>
      </c>
      <c r="R726" s="13"/>
      <c r="S726" s="13"/>
      <c r="T726" s="130"/>
    </row>
    <row r="727" spans="1:20" s="84" customFormat="1" ht="15" x14ac:dyDescent="0.2">
      <c r="A727" s="12">
        <v>12</v>
      </c>
      <c r="B727" s="86"/>
      <c r="C727" s="87"/>
      <c r="D727" s="87"/>
      <c r="E727" s="87"/>
      <c r="F727" s="92"/>
      <c r="G727" s="89"/>
      <c r="H727" s="90"/>
      <c r="I727" s="133"/>
      <c r="J727" s="125"/>
      <c r="K727" s="91"/>
      <c r="L727" s="118">
        <f t="shared" si="74"/>
        <v>0</v>
      </c>
      <c r="N727" s="13"/>
      <c r="P727" s="17" t="str">
        <f t="shared" si="73"/>
        <v/>
      </c>
      <c r="R727" s="13"/>
      <c r="S727" s="13"/>
      <c r="T727" s="130"/>
    </row>
    <row r="728" spans="1:20" s="84" customFormat="1" ht="15" x14ac:dyDescent="0.2">
      <c r="A728" s="12">
        <v>12</v>
      </c>
      <c r="B728" s="86"/>
      <c r="C728" s="87"/>
      <c r="D728" s="87"/>
      <c r="E728" s="87"/>
      <c r="F728" s="92"/>
      <c r="G728" s="89"/>
      <c r="H728" s="90"/>
      <c r="I728" s="133"/>
      <c r="J728" s="125"/>
      <c r="K728" s="91"/>
      <c r="L728" s="118">
        <f t="shared" si="74"/>
        <v>0</v>
      </c>
      <c r="N728" s="13"/>
      <c r="P728" s="17" t="str">
        <f t="shared" si="73"/>
        <v/>
      </c>
      <c r="R728" s="13"/>
      <c r="S728" s="13"/>
      <c r="T728" s="130"/>
    </row>
    <row r="729" spans="1:20" s="84" customFormat="1" ht="15" x14ac:dyDescent="0.2">
      <c r="A729" s="12">
        <v>12</v>
      </c>
      <c r="B729" s="145"/>
      <c r="C729" s="146"/>
      <c r="D729" s="146"/>
      <c r="E729" s="146"/>
      <c r="F729" s="80"/>
      <c r="G729" s="81"/>
      <c r="H729" s="147" t="s">
        <v>85</v>
      </c>
      <c r="I729" s="148">
        <f>SUM(I730:I731)</f>
        <v>0</v>
      </c>
      <c r="J729" s="149"/>
      <c r="K729" s="150"/>
      <c r="L729" s="148">
        <f>SUM(L730:L731)</f>
        <v>0</v>
      </c>
      <c r="N729" s="13"/>
      <c r="P729" s="17" t="str">
        <f t="shared" si="73"/>
        <v/>
      </c>
      <c r="R729" s="13"/>
      <c r="S729" s="13"/>
      <c r="T729" s="130"/>
    </row>
    <row r="730" spans="1:20" s="84" customFormat="1" ht="15" x14ac:dyDescent="0.2">
      <c r="A730" s="12">
        <v>12</v>
      </c>
      <c r="B730" s="86"/>
      <c r="C730" s="87"/>
      <c r="D730" s="87"/>
      <c r="E730" s="87"/>
      <c r="F730" s="92"/>
      <c r="G730" s="89"/>
      <c r="H730" s="90"/>
      <c r="I730" s="133"/>
      <c r="J730" s="125"/>
      <c r="K730" s="91"/>
      <c r="L730" s="118">
        <f t="shared" ref="L730" si="79">IF(D730="SÍ",I730,0)</f>
        <v>0</v>
      </c>
      <c r="N730" s="13"/>
      <c r="P730" s="17" t="str">
        <f t="shared" ref="P730" si="80">IF(N730="x",I730,"")</f>
        <v/>
      </c>
      <c r="R730" s="13"/>
      <c r="S730" s="13"/>
      <c r="T730" s="130"/>
    </row>
    <row r="731" spans="1:20" s="84" customFormat="1" ht="15.75" thickBot="1" x14ac:dyDescent="0.25">
      <c r="A731" s="12">
        <v>12</v>
      </c>
      <c r="B731" s="86"/>
      <c r="C731" s="87"/>
      <c r="D731" s="87"/>
      <c r="E731" s="87"/>
      <c r="F731" s="92"/>
      <c r="G731" s="89"/>
      <c r="H731" s="90"/>
      <c r="I731" s="133"/>
      <c r="J731" s="125"/>
      <c r="K731" s="91"/>
      <c r="L731" s="118">
        <f t="shared" si="74"/>
        <v>0</v>
      </c>
      <c r="N731" s="13"/>
      <c r="P731" s="17" t="str">
        <f t="shared" si="73"/>
        <v/>
      </c>
      <c r="R731" s="13"/>
      <c r="S731" s="13"/>
      <c r="T731" s="130"/>
    </row>
    <row r="732" spans="1:20" s="84" customFormat="1" ht="15.75" thickBot="1" x14ac:dyDescent="0.25">
      <c r="B732" s="94"/>
      <c r="C732" s="56"/>
      <c r="D732" s="56"/>
      <c r="E732" s="56"/>
      <c r="F732" s="56"/>
      <c r="G732" s="95"/>
      <c r="H732" s="96" t="s">
        <v>24</v>
      </c>
      <c r="I732" s="97">
        <f>I683+I695+I707+I729</f>
        <v>0</v>
      </c>
      <c r="J732" s="51"/>
      <c r="K732" s="51"/>
      <c r="L732" s="97">
        <f>L683+L695+L707+L729</f>
        <v>0</v>
      </c>
      <c r="N732" s="49"/>
      <c r="P732" s="97">
        <f>SUM(P683:P731)</f>
        <v>0</v>
      </c>
      <c r="Q732" s="19" t="e">
        <f>P732/$P$3</f>
        <v>#DIV/0!</v>
      </c>
      <c r="R732" s="49"/>
      <c r="S732" s="49"/>
      <c r="T732" s="85"/>
    </row>
    <row r="733" spans="1:20" s="84" customFormat="1" ht="15.75" thickBot="1" x14ac:dyDescent="0.25">
      <c r="A733" s="57"/>
      <c r="B733" s="94"/>
      <c r="C733" s="56"/>
      <c r="D733" s="56"/>
      <c r="E733" s="56"/>
      <c r="F733" s="56"/>
      <c r="G733" s="95"/>
      <c r="H733" s="57"/>
      <c r="I733" s="123"/>
      <c r="J733" s="95"/>
      <c r="K733" s="95"/>
      <c r="L733" s="123"/>
      <c r="N733" s="49"/>
      <c r="P733" s="49"/>
      <c r="R733" s="49"/>
      <c r="S733" s="49"/>
      <c r="T733" s="85"/>
    </row>
    <row r="734" spans="1:20" s="2" customFormat="1" ht="24.75" customHeight="1" thickBot="1" x14ac:dyDescent="0.25">
      <c r="A734" s="1"/>
      <c r="B734" s="28"/>
      <c r="C734" s="15"/>
      <c r="D734" s="6"/>
      <c r="E734" s="6"/>
      <c r="F734" s="15"/>
      <c r="G734" s="16"/>
      <c r="H734" s="7" t="s">
        <v>25</v>
      </c>
      <c r="I734" s="124">
        <f>SUM(I35+I75+I154+I234+I304+I385+I483+I504+I542+I630+I680+I732)</f>
        <v>0</v>
      </c>
      <c r="K734" s="151" t="s">
        <v>86</v>
      </c>
      <c r="L734" s="124">
        <f>SUM(L35+L75+L154+L234+L304+L385+L483+L504+L542+L630+L680+L732)</f>
        <v>0</v>
      </c>
      <c r="N734" s="15"/>
      <c r="P734" s="15"/>
      <c r="R734" s="15"/>
      <c r="S734" s="15"/>
      <c r="T734" s="28"/>
    </row>
    <row r="735" spans="1:20" s="49" customFormat="1" ht="26.25" thickBot="1" x14ac:dyDescent="0.25">
      <c r="B735" s="53" t="s">
        <v>34</v>
      </c>
      <c r="C735" s="52" t="s">
        <v>33</v>
      </c>
      <c r="D735" s="52" t="s">
        <v>60</v>
      </c>
      <c r="G735" s="144" t="s">
        <v>86</v>
      </c>
      <c r="I735" s="50"/>
      <c r="J735" s="51"/>
      <c r="K735" s="51"/>
    </row>
    <row r="736" spans="1:20" s="84" customFormat="1" ht="21.75" customHeight="1" x14ac:dyDescent="0.2">
      <c r="B736" s="138" t="s">
        <v>32</v>
      </c>
      <c r="C736" s="111">
        <f>I35</f>
        <v>0</v>
      </c>
      <c r="D736" s="111">
        <f>C736</f>
        <v>0</v>
      </c>
      <c r="E736" s="49"/>
      <c r="G736" s="111">
        <f>IF((L35=0),0,L35)</f>
        <v>0</v>
      </c>
      <c r="I736" s="50"/>
      <c r="J736" s="51"/>
      <c r="K736" s="51"/>
      <c r="L736" s="50"/>
      <c r="N736" s="49"/>
      <c r="P736" s="49"/>
      <c r="R736" s="49"/>
      <c r="S736" s="49"/>
      <c r="T736" s="85"/>
    </row>
    <row r="737" spans="2:20" s="84" customFormat="1" ht="21.75" customHeight="1" x14ac:dyDescent="0.2">
      <c r="B737" s="139" t="s">
        <v>4</v>
      </c>
      <c r="C737" s="112">
        <f>I75-SUM(I38:I40)</f>
        <v>0</v>
      </c>
      <c r="D737" s="112">
        <f t="shared" ref="D737:D745" si="81">C737</f>
        <v>0</v>
      </c>
      <c r="E737" s="85" t="s">
        <v>71</v>
      </c>
      <c r="G737" s="112">
        <f>IF(L75=0,0,L75)-SUM(L38:L40)</f>
        <v>0</v>
      </c>
      <c r="I737" s="50"/>
      <c r="J737" s="51"/>
      <c r="K737" s="51"/>
      <c r="L737" s="50"/>
      <c r="N737" s="49"/>
      <c r="P737" s="49"/>
      <c r="R737" s="49"/>
      <c r="S737" s="49"/>
      <c r="T737" s="85"/>
    </row>
    <row r="738" spans="2:20" s="84" customFormat="1" ht="21.75" customHeight="1" x14ac:dyDescent="0.2">
      <c r="B738" s="139" t="s">
        <v>5</v>
      </c>
      <c r="C738" s="112">
        <f>I154-SUM(I78:I80)</f>
        <v>0</v>
      </c>
      <c r="D738" s="112">
        <f>C738</f>
        <v>0</v>
      </c>
      <c r="E738" s="49" t="s">
        <v>70</v>
      </c>
      <c r="G738" s="112">
        <f>IF(L154=0,0,L154)-SUM(L78:L80)</f>
        <v>0</v>
      </c>
      <c r="I738" s="50"/>
      <c r="J738" s="51"/>
      <c r="K738" s="51"/>
      <c r="L738" s="50"/>
      <c r="N738" s="49"/>
      <c r="P738" s="49"/>
      <c r="R738" s="49"/>
      <c r="S738" s="49"/>
      <c r="T738" s="85"/>
    </row>
    <row r="739" spans="2:20" s="84" customFormat="1" ht="21.75" customHeight="1" x14ac:dyDescent="0.2">
      <c r="B739" s="139" t="s">
        <v>6</v>
      </c>
      <c r="C739" s="112">
        <f>I234</f>
        <v>0</v>
      </c>
      <c r="D739" s="112">
        <f t="shared" si="81"/>
        <v>0</v>
      </c>
      <c r="E739" s="49"/>
      <c r="G739" s="112">
        <f>IF(L234=0,0,L234)</f>
        <v>0</v>
      </c>
      <c r="I739" s="50"/>
      <c r="J739" s="51"/>
      <c r="K739" s="51"/>
      <c r="L739" s="50"/>
      <c r="N739" s="49"/>
      <c r="P739" s="49"/>
      <c r="R739" s="49"/>
      <c r="S739" s="49"/>
      <c r="T739" s="85"/>
    </row>
    <row r="740" spans="2:20" ht="21.75" customHeight="1" x14ac:dyDescent="0.2">
      <c r="B740" s="139" t="s">
        <v>7</v>
      </c>
      <c r="C740" s="112">
        <f>I304-SUM(I237:I239)</f>
        <v>0</v>
      </c>
      <c r="D740" s="112">
        <f t="shared" si="81"/>
        <v>0</v>
      </c>
      <c r="E740" s="85" t="s">
        <v>72</v>
      </c>
      <c r="F740" s="58"/>
      <c r="G740" s="112">
        <f>IF(L304=0,0,L304)-SUM(L237:L239)</f>
        <v>0</v>
      </c>
    </row>
    <row r="741" spans="2:20" ht="21.75" customHeight="1" x14ac:dyDescent="0.2">
      <c r="B741" s="139" t="s">
        <v>8</v>
      </c>
      <c r="C741" s="112">
        <f>I385</f>
        <v>0</v>
      </c>
      <c r="D741" s="112">
        <f t="shared" si="81"/>
        <v>0</v>
      </c>
      <c r="E741" s="49"/>
      <c r="F741" s="58"/>
      <c r="G741" s="112">
        <f>IF(L385=0,0,L385)</f>
        <v>0</v>
      </c>
    </row>
    <row r="742" spans="2:20" ht="21.75" customHeight="1" x14ac:dyDescent="0.2">
      <c r="B742" s="139" t="s">
        <v>61</v>
      </c>
      <c r="C742" s="112">
        <f>I483</f>
        <v>0</v>
      </c>
      <c r="D742" s="112">
        <f t="shared" si="81"/>
        <v>0</v>
      </c>
      <c r="E742" s="49"/>
      <c r="F742" s="58"/>
      <c r="G742" s="112">
        <f>IF(L483=0,0,L483)</f>
        <v>0</v>
      </c>
    </row>
    <row r="743" spans="2:20" ht="21.75" customHeight="1" x14ac:dyDescent="0.2">
      <c r="B743" s="139" t="s">
        <v>30</v>
      </c>
      <c r="C743" s="112">
        <f>I504</f>
        <v>0</v>
      </c>
      <c r="D743" s="112">
        <f t="shared" si="81"/>
        <v>0</v>
      </c>
      <c r="E743" s="49"/>
      <c r="F743" s="58"/>
      <c r="G743" s="112">
        <f>IF(L504=0,0,L504)</f>
        <v>0</v>
      </c>
    </row>
    <row r="744" spans="2:20" ht="21.75" customHeight="1" x14ac:dyDescent="0.2">
      <c r="B744" s="139" t="s">
        <v>28</v>
      </c>
      <c r="C744" s="112">
        <f>I542-SUM(I507:I509)</f>
        <v>0</v>
      </c>
      <c r="D744" s="112">
        <f t="shared" si="81"/>
        <v>0</v>
      </c>
      <c r="E744" s="85" t="s">
        <v>74</v>
      </c>
      <c r="F744" s="58"/>
      <c r="G744" s="112">
        <f>IF(L542=0,0,L542)-SUM(L507:L509)</f>
        <v>0</v>
      </c>
    </row>
    <row r="745" spans="2:20" ht="21.75" customHeight="1" thickBot="1" x14ac:dyDescent="0.25">
      <c r="B745" s="139" t="s">
        <v>29</v>
      </c>
      <c r="C745" s="112">
        <f>I630</f>
        <v>0</v>
      </c>
      <c r="D745" s="112">
        <f t="shared" si="81"/>
        <v>0</v>
      </c>
      <c r="E745" s="49"/>
      <c r="F745" s="58"/>
      <c r="G745" s="112">
        <f>IF(L630=0,0,L630)</f>
        <v>0</v>
      </c>
    </row>
    <row r="746" spans="2:20" ht="21.75" customHeight="1" thickBot="1" x14ac:dyDescent="0.25">
      <c r="B746" s="140" t="s">
        <v>65</v>
      </c>
      <c r="C746" s="113">
        <f>SUM(C736:C745)</f>
        <v>0</v>
      </c>
      <c r="D746" s="113">
        <f>SUM(D736:D745)</f>
        <v>0</v>
      </c>
      <c r="E746" s="136"/>
      <c r="F746" s="137"/>
      <c r="G746" s="124">
        <f>SUM(G736:G745)</f>
        <v>0</v>
      </c>
    </row>
    <row r="747" spans="2:20" ht="21.75" customHeight="1" x14ac:dyDescent="0.2">
      <c r="B747" s="138" t="s">
        <v>78</v>
      </c>
      <c r="C747" s="111">
        <f>SUM(I78:I80)</f>
        <v>0</v>
      </c>
      <c r="D747" s="111">
        <f>IF(C747&gt;($C$746*5%),($C$746*5%),C747)</f>
        <v>0</v>
      </c>
      <c r="E747" s="85" t="s">
        <v>76</v>
      </c>
      <c r="F747" s="58"/>
      <c r="G747" s="111">
        <f>IF(SUM(L78:L80)=0,0,SUM(L78:L80))</f>
        <v>0</v>
      </c>
    </row>
    <row r="748" spans="2:20" ht="21.75" customHeight="1" x14ac:dyDescent="0.2">
      <c r="B748" s="139" t="s">
        <v>77</v>
      </c>
      <c r="C748" s="112">
        <f>I680</f>
        <v>0</v>
      </c>
      <c r="D748" s="112">
        <f>IF(C748&gt;($C$746*7%),($C$746*7%),C748)</f>
        <v>0</v>
      </c>
      <c r="E748" s="85" t="s">
        <v>94</v>
      </c>
      <c r="F748" s="58"/>
      <c r="G748" s="112">
        <f>IF(L680=0,0,L680)</f>
        <v>0</v>
      </c>
    </row>
    <row r="749" spans="2:20" ht="21.75" customHeight="1" x14ac:dyDescent="0.2">
      <c r="B749" s="141" t="s">
        <v>63</v>
      </c>
      <c r="C749" s="54">
        <f>I707</f>
        <v>0</v>
      </c>
      <c r="D749" s="54">
        <f>IF(C749&gt;($C$746*40%),($C$746*40%),C749)</f>
        <v>0</v>
      </c>
      <c r="E749" s="85" t="s">
        <v>79</v>
      </c>
      <c r="F749" s="58"/>
      <c r="G749" s="54">
        <f>IF(L707=0,0,L707)</f>
        <v>0</v>
      </c>
    </row>
    <row r="750" spans="2:20" ht="21.75" customHeight="1" x14ac:dyDescent="0.2">
      <c r="B750" s="139" t="s">
        <v>81</v>
      </c>
      <c r="C750" s="112">
        <f>I695</f>
        <v>0</v>
      </c>
      <c r="D750" s="112">
        <f>IF(C750&gt;($C$746*20%),($C$746*20%),C750)</f>
        <v>0</v>
      </c>
      <c r="E750" s="85" t="s">
        <v>80</v>
      </c>
      <c r="F750" s="58"/>
      <c r="G750" s="54">
        <f>IF(L695=0,0,L695)</f>
        <v>0</v>
      </c>
    </row>
    <row r="751" spans="2:20" ht="21.75" customHeight="1" x14ac:dyDescent="0.2">
      <c r="B751" s="139" t="s">
        <v>82</v>
      </c>
      <c r="C751" s="112">
        <f>I683</f>
        <v>0</v>
      </c>
      <c r="D751" s="112">
        <f>C751</f>
        <v>0</v>
      </c>
      <c r="E751" s="85"/>
      <c r="F751" s="58"/>
      <c r="G751" s="54">
        <f>IF(L683=0,0,L683)</f>
        <v>0</v>
      </c>
    </row>
    <row r="752" spans="2:20" ht="21.75" customHeight="1" x14ac:dyDescent="0.2">
      <c r="B752" s="139" t="s">
        <v>91</v>
      </c>
      <c r="C752" s="112">
        <f>SUM(I38:I40)+SUM(I237:I239)+SUM(I507:I509)</f>
        <v>0</v>
      </c>
      <c r="D752" s="112">
        <f>C752</f>
        <v>0</v>
      </c>
      <c r="E752" s="85" t="s">
        <v>84</v>
      </c>
      <c r="F752" s="58"/>
      <c r="G752" s="112">
        <f>IF(SUM(L38:L40)=0,0,SUM(L38:L40))+IF(SUM(L237:L239)=0,0,SUM(L237:L239))+IF(SUM(L507:L509)=0,0,SUM(L507:L509))</f>
        <v>0</v>
      </c>
    </row>
    <row r="753" spans="2:7" ht="21.75" customHeight="1" thickBot="1" x14ac:dyDescent="0.25">
      <c r="B753" s="142" t="s">
        <v>83</v>
      </c>
      <c r="C753" s="143">
        <f>I729</f>
        <v>0</v>
      </c>
      <c r="D753" s="143">
        <f>C753</f>
        <v>0</v>
      </c>
      <c r="E753" s="85"/>
      <c r="F753" s="58"/>
      <c r="G753" s="54">
        <f>IF(L729=0,0,L729)</f>
        <v>0</v>
      </c>
    </row>
    <row r="754" spans="2:7" ht="21.75" customHeight="1" thickBot="1" x14ac:dyDescent="0.25">
      <c r="B754" s="140" t="s">
        <v>66</v>
      </c>
      <c r="C754" s="113">
        <f>SUM(C746:C753)</f>
        <v>0</v>
      </c>
      <c r="D754" s="113">
        <f>SUM(D746:D753)</f>
        <v>0</v>
      </c>
      <c r="E754" s="49"/>
      <c r="F754" s="58"/>
      <c r="G754" s="113">
        <f>SUM(G746:G753)</f>
        <v>0</v>
      </c>
    </row>
    <row r="755" spans="2:7" ht="15" x14ac:dyDescent="0.2">
      <c r="C755" s="114"/>
      <c r="D755" s="114"/>
      <c r="E755" s="49"/>
      <c r="F755" s="114"/>
      <c r="G755" s="16"/>
    </row>
    <row r="756" spans="2:7" ht="15" x14ac:dyDescent="0.2">
      <c r="C756" s="114"/>
      <c r="D756" s="114"/>
      <c r="F756" s="114"/>
      <c r="G756" s="16"/>
    </row>
  </sheetData>
  <sheetProtection algorithmName="SHA-512" hashValue="eFN0dZa/8OfmXagjRbibW3OMsraLjnKhhP9fAngrVguD0kBJJ4bQKXvM4LkYiYY7E/XkxP/t5biR7lFq5DHWqg==" saltValue="W2hNDZ+OB2G1QtthGN2SUw==" spinCount="100000" sheet="1" insertRows="0"/>
  <customSheetViews>
    <customSheetView guid="{7CFE1A59-1D42-4862-9B03-379C37408C27}" scale="83" showGridLines="0" fitToPage="1" showAutoFilter="1" topLeftCell="C1">
      <pane ySplit="8" topLeftCell="A9" activePane="bottomLeft" state="frozen"/>
      <selection pane="bottomLeft" activeCell="O731" sqref="O731"/>
      <pageMargins left="0.39370078740157483" right="0.39370078740157483" top="0.86614173228346458" bottom="0.47244094488188981" header="0.19685039370078741" footer="0.15748031496062992"/>
      <pageSetup paperSize="9" scale="54" fitToHeight="0" orientation="landscape" r:id="rId1"/>
      <headerFooter alignWithMargins="0">
        <oddHeader>&amp;L&amp;G&amp;C&amp;8K270-V05-13</oddHeader>
        <oddFooter>&amp;R&amp;9Pàgina &amp;P de &amp;N</oddFooter>
      </headerFooter>
      <autoFilter ref="B1:P1"/>
    </customSheetView>
    <customSheetView guid="{3967C897-E016-4DE8-B314-51ABC8EAB480}" scale="80" showGridLines="0" fitToPage="1" showAutoFilter="1" topLeftCell="B1">
      <pane ySplit="8" topLeftCell="A673" activePane="bottomLeft" state="frozen"/>
      <selection pane="bottomLeft" activeCell="G714" sqref="G714"/>
      <pageMargins left="0.39370078740157483" right="0.39370078740157483" top="0.86614173228346458" bottom="0.47244094488188981" header="0.19685039370078741" footer="0.15748031496062992"/>
      <pageSetup paperSize="8" scale="99" fitToHeight="0" orientation="landscape" r:id="rId2"/>
      <headerFooter alignWithMargins="0">
        <oddHeader>&amp;L&amp;G&amp;C&amp;8K270-V05-13</oddHeader>
        <oddFooter>&amp;R&amp;9Pàgina &amp;P de &amp;N</oddFooter>
      </headerFooter>
      <autoFilter ref="B1:P1"/>
    </customSheetView>
    <customSheetView guid="{932C2256-EE86-493A-A96C-C53520D639AA}" scale="80" showPageBreaks="1" showGridLines="0" fitToPage="1" showAutoFilter="1">
      <pane ySplit="8" topLeftCell="A9" activePane="bottomLeft" state="frozen"/>
      <selection pane="bottomLeft" activeCell="C714" sqref="C714"/>
      <pageMargins left="0.39370078740157483" right="0.39370078740157483" top="0.86614173228346458" bottom="0.47244094488188981" header="0.19685039370078741" footer="0.15748031496062992"/>
      <pageSetup paperSize="8" scale="79" fitToHeight="0" orientation="landscape" r:id="rId3"/>
      <headerFooter alignWithMargins="0">
        <oddHeader>&amp;L&amp;G&amp;C&amp;8K270-V05-13</oddHeader>
        <oddFooter>&amp;R&amp;9Pàgina &amp;P de &amp;N</oddFooter>
      </headerFooter>
      <autoFilter ref="B1:P1"/>
    </customSheetView>
    <customSheetView guid="{942E145C-8AB3-46F5-A879-D4ABB4D947AD}" scale="83" showPageBreaks="1" showGridLines="0" fitToPage="1" showAutoFilter="1" topLeftCell="C1">
      <pane ySplit="8" topLeftCell="A714" activePane="bottomLeft" state="frozen"/>
      <selection pane="bottomLeft" activeCell="O731" sqref="O731"/>
      <pageMargins left="0.39370078740157483" right="0.39370078740157483" top="0.86614173228346458" bottom="0.47244094488188981" header="0.19685039370078741" footer="0.15748031496062992"/>
      <pageSetup paperSize="9" scale="54" fitToHeight="0" orientation="landscape" r:id="rId4"/>
      <headerFooter alignWithMargins="0">
        <oddHeader>&amp;L&amp;G&amp;C&amp;8K270-V05-13</oddHeader>
        <oddFooter>&amp;R&amp;9Pàgina &amp;P de &amp;N</oddFooter>
      </headerFooter>
      <autoFilter ref="B1:P1"/>
    </customSheetView>
    <customSheetView guid="{8E1051ED-39F9-498E-B5DA-37054BD0DAB5}" scale="83" showGridLines="0" fitToPage="1" showAutoFilter="1">
      <pane ySplit="8" topLeftCell="A9" activePane="bottomLeft" state="frozen"/>
      <selection pane="bottomLeft" activeCell="G31" sqref="G31"/>
      <pageMargins left="0.39370078740157483" right="0.39370078740157483" top="0.86614173228346458" bottom="0.47244094488188981" header="0.19685039370078741" footer="0.15748031496062992"/>
      <pageSetup paperSize="9" scale="54" fitToHeight="0" orientation="landscape" r:id="rId5"/>
      <headerFooter alignWithMargins="0">
        <oddHeader>&amp;L&amp;G&amp;C&amp;8K270-V05-13</oddHeader>
        <oddFooter>&amp;R&amp;9Pàgina &amp;P de &amp;N</oddFooter>
      </headerFooter>
      <autoFilter ref="C7:Q740"/>
    </customSheetView>
  </customSheetViews>
  <mergeCells count="2">
    <mergeCell ref="N2:P2"/>
    <mergeCell ref="A1:L1"/>
  </mergeCells>
  <phoneticPr fontId="2" type="noConversion"/>
  <conditionalFormatting sqref="P5">
    <cfRule type="cellIs" dxfId="0" priority="71" operator="lessThanOrEqual">
      <formula>0.25</formula>
    </cfRule>
  </conditionalFormatting>
  <dataValidations count="1">
    <dataValidation type="list" allowBlank="1" showInputMessage="1" showErrorMessage="1" sqref="D679 D34 D74 D153 D233 D303 D629 D541 D384 D683 D695 D707 D729">
      <formula1>#REF!</formula1>
    </dataValidation>
  </dataValidations>
  <pageMargins left="0.39370078740157483" right="0.39370078740157483" top="0.86614173228346458" bottom="0.47244094488188981" header="0.19685039370078741" footer="0.15748031496062992"/>
  <pageSetup paperSize="9" scale="43" fitToHeight="0" orientation="landscape" r:id="rId6"/>
  <headerFooter alignWithMargins="0">
    <oddHeader>&amp;C&amp;8K270-V05-13</oddHeader>
    <oddFooter>&amp;L&amp;F&amp;R&amp;9Pàgina &amp;P de &amp;N</oddFooter>
  </headerFooter>
  <rowBreaks count="10" manualBreakCount="10">
    <brk id="76" max="16383" man="1"/>
    <brk id="234" max="16383" man="1"/>
    <brk id="282" max="16383" man="1"/>
    <brk id="305" max="16383" man="1"/>
    <brk id="359" max="10" man="1"/>
    <brk id="484" max="16383" man="1"/>
    <brk id="542" max="16383" man="1"/>
    <brk id="597" max="10" man="1"/>
    <brk id="681" max="16383" man="1"/>
    <brk id="734" max="16383" man="1"/>
  </rowBreaks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'MOSTREIG-No omplir'!$T$1:$T$2</xm:f>
          </x14:formula1>
          <xm:sqref>D10:D33 D38:D73 D237:D302 D307:D383 D633:D678 D545:D628 D78:D152 D157:D232 D388:D540 D684:D694 D696:D706 D708:D728 D730:D731</xm:sqref>
        </x14:dataValidation>
        <x14:dataValidation type="list" allowBlank="1" showInputMessage="1" showErrorMessage="1">
          <x14:formula1>
            <xm:f>'MOSTREIG-No omplir'!$T$4:$T$8</xm:f>
          </x14:formula1>
          <xm:sqref>K237:K302</xm:sqref>
        </x14:dataValidation>
        <x14:dataValidation type="list" allowBlank="1" showInputMessage="1" showErrorMessage="1">
          <x14:formula1>
            <xm:f>'MOSTREIG-No omplir'!$T$4:$T$8</xm:f>
          </x14:formula1>
          <xm:sqref>K507:K540</xm:sqref>
        </x14:dataValidation>
        <x14:dataValidation type="list" allowBlank="1" showInputMessage="1" showErrorMessage="1">
          <x14:formula1>
            <xm:f>'MOSTREIG-No omplir'!$T$4:$T$8</xm:f>
          </x14:formula1>
          <xm:sqref>K38:K73</xm:sqref>
        </x14:dataValidation>
        <x14:dataValidation type="list" allowBlank="1" showInputMessage="1" showErrorMessage="1">
          <x14:formula1>
            <xm:f>'MOSTREIG-No omplir'!$T$4:$T$8</xm:f>
          </x14:formula1>
          <xm:sqref>K307:K383</xm:sqref>
        </x14:dataValidation>
        <x14:dataValidation type="list" allowBlank="1" showInputMessage="1" showErrorMessage="1">
          <x14:formula1>
            <xm:f>'MOSTREIG-No omplir'!$T$4:$T$8</xm:f>
          </x14:formula1>
          <xm:sqref>K633:K678</xm:sqref>
        </x14:dataValidation>
        <x14:dataValidation type="list" allowBlank="1" showInputMessage="1" showErrorMessage="1">
          <x14:formula1>
            <xm:f>'MOSTREIG-No omplir'!$T$4:$T$8</xm:f>
          </x14:formula1>
          <xm:sqref>K78:K152</xm:sqref>
        </x14:dataValidation>
        <x14:dataValidation type="list" allowBlank="1" showInputMessage="1" showErrorMessage="1">
          <x14:formula1>
            <xm:f>'MOSTREIG-No omplir'!$T$4:$T$8</xm:f>
          </x14:formula1>
          <xm:sqref>K486:K502</xm:sqref>
        </x14:dataValidation>
        <x14:dataValidation type="list" allowBlank="1" showInputMessage="1" showErrorMessage="1">
          <x14:formula1>
            <xm:f>'MOSTREIG-No omplir'!$T$4:$T$8</xm:f>
          </x14:formula1>
          <xm:sqref>K545:K628</xm:sqref>
        </x14:dataValidation>
        <x14:dataValidation type="list" allowBlank="1" showInputMessage="1" showErrorMessage="1">
          <x14:formula1>
            <xm:f>'MOSTREIG-No omplir'!$T$4:$T$8</xm:f>
          </x14:formula1>
          <xm:sqref>K388:K481</xm:sqref>
        </x14:dataValidation>
        <x14:dataValidation type="list" allowBlank="1" showInputMessage="1" showErrorMessage="1">
          <x14:formula1>
            <xm:f>'MOSTREIG-No omplir'!$T$4:$T$8</xm:f>
          </x14:formula1>
          <xm:sqref>K10:K33</xm:sqref>
        </x14:dataValidation>
        <x14:dataValidation type="list" allowBlank="1" showInputMessage="1" showErrorMessage="1">
          <x14:formula1>
            <xm:f>'MOSTREIG-No omplir'!$T$4:$T$8</xm:f>
          </x14:formula1>
          <xm:sqref>K157:K232</xm:sqref>
        </x14:dataValidation>
        <x14:dataValidation type="list" allowBlank="1" showInputMessage="1" showErrorMessage="1">
          <x14:formula1>
            <xm:f>'MOSTREIG-No omplir'!$T$4:$T$8</xm:f>
          </x14:formula1>
          <xm:sqref>K683:K731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0"/>
  <sheetViews>
    <sheetView topLeftCell="I1" workbookViewId="0">
      <selection activeCell="U12" sqref="U12"/>
    </sheetView>
  </sheetViews>
  <sheetFormatPr defaultRowHeight="12.75" x14ac:dyDescent="0.2"/>
  <cols>
    <col min="1" max="1" width="9" style="35" hidden="1" customWidth="1"/>
    <col min="2" max="7" width="9.140625" hidden="1" customWidth="1"/>
    <col min="8" max="8" width="9" style="35" hidden="1" customWidth="1"/>
    <col min="9" max="9" width="9" style="35" customWidth="1"/>
    <col min="10" max="10" width="42" customWidth="1"/>
    <col min="11" max="11" width="18" style="22" customWidth="1"/>
    <col min="12" max="12" width="13.140625" style="22" bestFit="1" customWidth="1"/>
    <col min="13" max="13" width="14.140625" style="22" customWidth="1"/>
    <col min="14" max="14" width="50.140625" customWidth="1"/>
    <col min="15" max="15" width="17.28515625" customWidth="1"/>
    <col min="19" max="19" width="9.140625" customWidth="1"/>
    <col min="20" max="20" width="31.140625" bestFit="1" customWidth="1"/>
    <col min="21" max="22" width="9.140625" customWidth="1"/>
  </cols>
  <sheetData>
    <row r="1" spans="1:21" ht="13.5" thickBot="1" x14ac:dyDescent="0.25">
      <c r="A1" s="32"/>
      <c r="H1" s="32"/>
      <c r="I1" s="32"/>
      <c r="J1" s="20" t="s">
        <v>42</v>
      </c>
      <c r="K1" s="21">
        <f>'DESPESES REALITZADES'!G6</f>
        <v>0</v>
      </c>
      <c r="L1" s="22">
        <v>15</v>
      </c>
      <c r="M1" s="21">
        <f>K1-(L1*30)</f>
        <v>-450</v>
      </c>
      <c r="T1" s="33" t="s">
        <v>26</v>
      </c>
      <c r="U1" s="34" t="s">
        <v>52</v>
      </c>
    </row>
    <row r="2" spans="1:21" ht="13.5" thickBot="1" x14ac:dyDescent="0.25">
      <c r="A2" s="32"/>
      <c r="H2" s="32"/>
      <c r="J2" s="20" t="s">
        <v>43</v>
      </c>
      <c r="K2" s="21">
        <f>'DESPESES REALITZADES'!G7</f>
        <v>0</v>
      </c>
      <c r="L2" s="22">
        <v>12</v>
      </c>
      <c r="M2" s="21">
        <f>K2+(L2*30)</f>
        <v>360</v>
      </c>
      <c r="O2" s="36">
        <f>SUM(O6:O281)</f>
        <v>0</v>
      </c>
      <c r="P2" s="37" t="s">
        <v>53</v>
      </c>
      <c r="Q2" s="38"/>
      <c r="R2" s="39"/>
      <c r="T2" s="40" t="s">
        <v>27</v>
      </c>
    </row>
    <row r="3" spans="1:21" ht="13.5" thickBot="1" x14ac:dyDescent="0.25">
      <c r="A3" s="32"/>
      <c r="H3" s="32"/>
      <c r="O3" s="41"/>
      <c r="P3" s="3"/>
    </row>
    <row r="4" spans="1:21" ht="24.75" customHeight="1" x14ac:dyDescent="0.2">
      <c r="A4" s="42" t="s">
        <v>54</v>
      </c>
      <c r="B4" s="166" t="s">
        <v>3</v>
      </c>
      <c r="C4" s="166" t="s">
        <v>12</v>
      </c>
      <c r="D4" s="166" t="s">
        <v>0</v>
      </c>
      <c r="E4" s="166" t="s">
        <v>2</v>
      </c>
      <c r="F4" s="166" t="s">
        <v>1</v>
      </c>
      <c r="G4" s="42" t="s">
        <v>36</v>
      </c>
      <c r="H4" s="42" t="s">
        <v>54</v>
      </c>
      <c r="J4" s="166" t="s">
        <v>3</v>
      </c>
      <c r="K4" s="166" t="s">
        <v>12</v>
      </c>
      <c r="L4" s="166" t="s">
        <v>0</v>
      </c>
      <c r="M4" s="166" t="s">
        <v>2</v>
      </c>
      <c r="N4" s="166" t="s">
        <v>1</v>
      </c>
      <c r="O4" s="42" t="s">
        <v>36</v>
      </c>
      <c r="T4" s="153" t="s">
        <v>88</v>
      </c>
    </row>
    <row r="5" spans="1:21" ht="13.5" thickBot="1" x14ac:dyDescent="0.25">
      <c r="A5" s="43"/>
      <c r="B5" s="167"/>
      <c r="C5" s="167"/>
      <c r="D5" s="167"/>
      <c r="E5" s="167"/>
      <c r="F5" s="167"/>
      <c r="G5" s="43" t="s">
        <v>55</v>
      </c>
      <c r="H5" s="43"/>
      <c r="J5" s="167"/>
      <c r="K5" s="167"/>
      <c r="L5" s="167"/>
      <c r="M5" s="167"/>
      <c r="N5" s="167"/>
      <c r="O5" s="43" t="s">
        <v>55</v>
      </c>
      <c r="T5" s="152" t="s">
        <v>87</v>
      </c>
    </row>
    <row r="6" spans="1:21" x14ac:dyDescent="0.2">
      <c r="A6" s="32" t="str">
        <f>IF(G6="","",COUNT($G$4:$G6))</f>
        <v/>
      </c>
      <c r="B6" t="str">
        <f>IF('DESPESES REALITZADES'!$N10="x",'DESPESES REALITZADES'!B10,"")</f>
        <v/>
      </c>
      <c r="C6" t="str">
        <f>IF('DESPESES REALITZADES'!$N10="x",'DESPESES REALITZADES'!E10,"")</f>
        <v/>
      </c>
      <c r="D6" t="str">
        <f>IF('DESPESES REALITZADES'!$N10="x",'DESPESES REALITZADES'!F10,"")</f>
        <v/>
      </c>
      <c r="E6" t="str">
        <f>IF('DESPESES REALITZADES'!$N10="x",'DESPESES REALITZADES'!G10,"")</f>
        <v/>
      </c>
      <c r="F6" t="str">
        <f>IF('DESPESES REALITZADES'!$N10="x",'DESPESES REALITZADES'!H10,"")</f>
        <v/>
      </c>
      <c r="G6" t="str">
        <f>IF('DESPESES REALITZADES'!$N10="x",'DESPESES REALITZADES'!I10,"")</f>
        <v/>
      </c>
      <c r="H6" s="32">
        <v>1</v>
      </c>
      <c r="J6" s="44" t="str">
        <f t="shared" ref="J6:J69" si="0">IFERROR(VLOOKUP($H6,$A$4:$G$381,2,FALSE),"")</f>
        <v/>
      </c>
      <c r="K6" s="44" t="str">
        <f t="shared" ref="K6:K69" si="1">IFERROR(VLOOKUP($H6,$A$4:$G$381,3,FALSE),"")</f>
        <v/>
      </c>
      <c r="L6" s="44" t="str">
        <f t="shared" ref="L6:L69" si="2">IFERROR(VLOOKUP($H6,$A$4:$G$381,4,FALSE),"")</f>
        <v/>
      </c>
      <c r="M6" s="45" t="str">
        <f t="shared" ref="M6:M69" si="3">IFERROR(VLOOKUP($H6,$A$4:$G$381,5,FALSE),"")</f>
        <v/>
      </c>
      <c r="N6" s="44" t="str">
        <f t="shared" ref="N6:N69" si="4">IFERROR(VLOOKUP($H6,$A$4:$G$381,6,FALSE),"")</f>
        <v/>
      </c>
      <c r="O6" s="46" t="str">
        <f t="shared" ref="O6:O69" si="5">IFERROR(VLOOKUP($H6,$A$4:$G$381,7,FALSE),"")</f>
        <v/>
      </c>
      <c r="T6" s="47" t="s">
        <v>59</v>
      </c>
    </row>
    <row r="7" spans="1:21" x14ac:dyDescent="0.2">
      <c r="A7" s="32" t="str">
        <f>IF(G7="","",COUNT($G$4:$G7))</f>
        <v/>
      </c>
      <c r="B7" t="str">
        <f>IF('DESPESES REALITZADES'!$N11="x",'DESPESES REALITZADES'!B11,"")</f>
        <v/>
      </c>
      <c r="C7" t="str">
        <f>IF('DESPESES REALITZADES'!$N11="x",'DESPESES REALITZADES'!E11,"")</f>
        <v/>
      </c>
      <c r="D7" t="str">
        <f>IF('DESPESES REALITZADES'!$N11="x",'DESPESES REALITZADES'!F11,"")</f>
        <v/>
      </c>
      <c r="E7" t="str">
        <f>IF('DESPESES REALITZADES'!$N11="x",'DESPESES REALITZADES'!G11,"")</f>
        <v/>
      </c>
      <c r="F7" t="str">
        <f>IF('DESPESES REALITZADES'!$N11="x",'DESPESES REALITZADES'!H11,"")</f>
        <v/>
      </c>
      <c r="G7" t="str">
        <f>IF('DESPESES REALITZADES'!$N11="x",'DESPESES REALITZADES'!I11,"")</f>
        <v/>
      </c>
      <c r="H7" s="32">
        <v>2</v>
      </c>
      <c r="J7" s="44" t="str">
        <f t="shared" si="0"/>
        <v/>
      </c>
      <c r="K7" s="44" t="str">
        <f t="shared" si="1"/>
        <v/>
      </c>
      <c r="L7" s="44" t="str">
        <f t="shared" si="2"/>
        <v/>
      </c>
      <c r="M7" s="45" t="str">
        <f t="shared" si="3"/>
        <v/>
      </c>
      <c r="N7" s="44" t="str">
        <f t="shared" si="4"/>
        <v/>
      </c>
      <c r="O7" s="46" t="str">
        <f t="shared" si="5"/>
        <v/>
      </c>
      <c r="T7" s="161" t="s">
        <v>92</v>
      </c>
    </row>
    <row r="8" spans="1:21" ht="13.5" thickBot="1" x14ac:dyDescent="0.25">
      <c r="A8" s="32" t="str">
        <f>IF(G8="","",COUNT($G$4:$G8))</f>
        <v/>
      </c>
      <c r="B8" t="str">
        <f>IF('DESPESES REALITZADES'!$N12="x",'DESPESES REALITZADES'!B12,"")</f>
        <v/>
      </c>
      <c r="C8" t="str">
        <f>IF('DESPESES REALITZADES'!$N12="x",'DESPESES REALITZADES'!E12,"")</f>
        <v/>
      </c>
      <c r="D8" t="str">
        <f>IF('DESPESES REALITZADES'!$N12="x",'DESPESES REALITZADES'!F12,"")</f>
        <v/>
      </c>
      <c r="E8" t="str">
        <f>IF('DESPESES REALITZADES'!$N12="x",'DESPESES REALITZADES'!G12,"")</f>
        <v/>
      </c>
      <c r="F8" t="str">
        <f>IF('DESPESES REALITZADES'!$N12="x",'DESPESES REALITZADES'!H12,"")</f>
        <v/>
      </c>
      <c r="G8" t="str">
        <f>IF('DESPESES REALITZADES'!$N12="x",'DESPESES REALITZADES'!I12,"")</f>
        <v/>
      </c>
      <c r="H8" s="32">
        <v>3</v>
      </c>
      <c r="I8" s="32"/>
      <c r="J8" s="44" t="str">
        <f t="shared" si="0"/>
        <v/>
      </c>
      <c r="K8" s="44" t="str">
        <f t="shared" si="1"/>
        <v/>
      </c>
      <c r="L8" s="44" t="str">
        <f t="shared" si="2"/>
        <v/>
      </c>
      <c r="M8" s="45" t="str">
        <f t="shared" si="3"/>
        <v/>
      </c>
      <c r="N8" s="44" t="str">
        <f t="shared" si="4"/>
        <v/>
      </c>
      <c r="O8" s="46" t="str">
        <f t="shared" si="5"/>
        <v/>
      </c>
      <c r="T8" s="48"/>
    </row>
    <row r="9" spans="1:21" x14ac:dyDescent="0.2">
      <c r="A9" s="32" t="str">
        <f>IF(G9="","",COUNT($G$4:$G9))</f>
        <v/>
      </c>
      <c r="B9" t="str">
        <f>IF('DESPESES REALITZADES'!$N13="x",'DESPESES REALITZADES'!B13,"")</f>
        <v/>
      </c>
      <c r="C9" t="str">
        <f>IF('DESPESES REALITZADES'!$N13="x",'DESPESES REALITZADES'!E13,"")</f>
        <v/>
      </c>
      <c r="D9" t="str">
        <f>IF('DESPESES REALITZADES'!$N13="x",'DESPESES REALITZADES'!F13,"")</f>
        <v/>
      </c>
      <c r="E9" t="str">
        <f>IF('DESPESES REALITZADES'!$N13="x",'DESPESES REALITZADES'!G13,"")</f>
        <v/>
      </c>
      <c r="F9" t="str">
        <f>IF('DESPESES REALITZADES'!$N13="x",'DESPESES REALITZADES'!H13,"")</f>
        <v/>
      </c>
      <c r="G9" t="str">
        <f>IF('DESPESES REALITZADES'!$N13="x",'DESPESES REALITZADES'!I13,"")</f>
        <v/>
      </c>
      <c r="H9" s="32">
        <v>4</v>
      </c>
      <c r="I9" s="32"/>
      <c r="J9" s="44" t="str">
        <f t="shared" si="0"/>
        <v/>
      </c>
      <c r="K9" s="44" t="str">
        <f t="shared" si="1"/>
        <v/>
      </c>
      <c r="L9" s="44" t="str">
        <f t="shared" si="2"/>
        <v/>
      </c>
      <c r="M9" s="45" t="str">
        <f t="shared" si="3"/>
        <v/>
      </c>
      <c r="N9" s="44" t="str">
        <f t="shared" si="4"/>
        <v/>
      </c>
      <c r="O9" s="46" t="str">
        <f t="shared" si="5"/>
        <v/>
      </c>
    </row>
    <row r="10" spans="1:21" x14ac:dyDescent="0.2">
      <c r="A10" s="32" t="str">
        <f>IF(G10="","",COUNT($G$4:$G10))</f>
        <v/>
      </c>
      <c r="B10" t="str">
        <f>IF('DESPESES REALITZADES'!$N14="x",'DESPESES REALITZADES'!B14,"")</f>
        <v/>
      </c>
      <c r="C10" t="str">
        <f>IF('DESPESES REALITZADES'!$N14="x",'DESPESES REALITZADES'!E14,"")</f>
        <v/>
      </c>
      <c r="D10" t="str">
        <f>IF('DESPESES REALITZADES'!$N14="x",'DESPESES REALITZADES'!F14,"")</f>
        <v/>
      </c>
      <c r="E10" t="str">
        <f>IF('DESPESES REALITZADES'!$N14="x",'DESPESES REALITZADES'!G14,"")</f>
        <v/>
      </c>
      <c r="F10" t="str">
        <f>IF('DESPESES REALITZADES'!$N14="x",'DESPESES REALITZADES'!H14,"")</f>
        <v/>
      </c>
      <c r="G10" t="str">
        <f>IF('DESPESES REALITZADES'!$N14="x",'DESPESES REALITZADES'!I14,"")</f>
        <v/>
      </c>
      <c r="H10" s="32">
        <v>5</v>
      </c>
      <c r="I10" s="32"/>
      <c r="J10" s="44" t="str">
        <f t="shared" si="0"/>
        <v/>
      </c>
      <c r="K10" s="44" t="str">
        <f t="shared" si="1"/>
        <v/>
      </c>
      <c r="L10" s="44" t="str">
        <f t="shared" si="2"/>
        <v/>
      </c>
      <c r="M10" s="45" t="str">
        <f t="shared" si="3"/>
        <v/>
      </c>
      <c r="N10" s="44" t="str">
        <f t="shared" si="4"/>
        <v/>
      </c>
      <c r="O10" s="46" t="str">
        <f t="shared" si="5"/>
        <v/>
      </c>
    </row>
    <row r="11" spans="1:21" x14ac:dyDescent="0.2">
      <c r="A11" s="32" t="str">
        <f>IF(G11="","",COUNT($G$4:$G11))</f>
        <v/>
      </c>
      <c r="B11" t="str">
        <f>IF('DESPESES REALITZADES'!$N15="x",'DESPESES REALITZADES'!B15,"")</f>
        <v/>
      </c>
      <c r="C11" t="str">
        <f>IF('DESPESES REALITZADES'!$N15="x",'DESPESES REALITZADES'!E15,"")</f>
        <v/>
      </c>
      <c r="D11" t="str">
        <f>IF('DESPESES REALITZADES'!$N15="x",'DESPESES REALITZADES'!F15,"")</f>
        <v/>
      </c>
      <c r="E11" t="str">
        <f>IF('DESPESES REALITZADES'!$N15="x",'DESPESES REALITZADES'!G15,"")</f>
        <v/>
      </c>
      <c r="F11" t="str">
        <f>IF('DESPESES REALITZADES'!$N15="x",'DESPESES REALITZADES'!H15,"")</f>
        <v/>
      </c>
      <c r="G11" t="str">
        <f>IF('DESPESES REALITZADES'!$N15="x",'DESPESES REALITZADES'!I15,"")</f>
        <v/>
      </c>
      <c r="H11" s="32">
        <v>6</v>
      </c>
      <c r="I11" s="32"/>
      <c r="J11" s="44" t="str">
        <f t="shared" si="0"/>
        <v/>
      </c>
      <c r="K11" s="44" t="str">
        <f t="shared" si="1"/>
        <v/>
      </c>
      <c r="L11" s="44" t="str">
        <f t="shared" si="2"/>
        <v/>
      </c>
      <c r="M11" s="45" t="str">
        <f t="shared" si="3"/>
        <v/>
      </c>
      <c r="N11" s="44" t="str">
        <f t="shared" si="4"/>
        <v/>
      </c>
      <c r="O11" s="46" t="str">
        <f t="shared" si="5"/>
        <v/>
      </c>
    </row>
    <row r="12" spans="1:21" x14ac:dyDescent="0.2">
      <c r="A12" s="32" t="str">
        <f>IF(G12="","",COUNT($G$4:$G12))</f>
        <v/>
      </c>
      <c r="B12" t="str">
        <f>IF('DESPESES REALITZADES'!$N16="x",'DESPESES REALITZADES'!B16,"")</f>
        <v/>
      </c>
      <c r="C12" t="str">
        <f>IF('DESPESES REALITZADES'!$N16="x",'DESPESES REALITZADES'!E16,"")</f>
        <v/>
      </c>
      <c r="D12" t="str">
        <f>IF('DESPESES REALITZADES'!$N16="x",'DESPESES REALITZADES'!F16,"")</f>
        <v/>
      </c>
      <c r="E12" t="str">
        <f>IF('DESPESES REALITZADES'!$N16="x",'DESPESES REALITZADES'!G16,"")</f>
        <v/>
      </c>
      <c r="F12" t="str">
        <f>IF('DESPESES REALITZADES'!$N16="x",'DESPESES REALITZADES'!H16,"")</f>
        <v/>
      </c>
      <c r="G12" t="str">
        <f>IF('DESPESES REALITZADES'!$N16="x",'DESPESES REALITZADES'!I16,"")</f>
        <v/>
      </c>
      <c r="H12" s="32">
        <v>7</v>
      </c>
      <c r="I12" s="32"/>
      <c r="J12" s="44" t="str">
        <f t="shared" si="0"/>
        <v/>
      </c>
      <c r="K12" s="44" t="str">
        <f t="shared" si="1"/>
        <v/>
      </c>
      <c r="L12" s="44" t="str">
        <f t="shared" si="2"/>
        <v/>
      </c>
      <c r="M12" s="45" t="str">
        <f t="shared" si="3"/>
        <v/>
      </c>
      <c r="N12" s="44" t="str">
        <f t="shared" si="4"/>
        <v/>
      </c>
      <c r="O12" s="46" t="str">
        <f t="shared" si="5"/>
        <v/>
      </c>
    </row>
    <row r="13" spans="1:21" x14ac:dyDescent="0.2">
      <c r="A13" s="32" t="str">
        <f>IF(G13="","",COUNT($G$4:$G13))</f>
        <v/>
      </c>
      <c r="B13" t="str">
        <f>IF('DESPESES REALITZADES'!$N17="x",'DESPESES REALITZADES'!B17,"")</f>
        <v/>
      </c>
      <c r="C13" t="str">
        <f>IF('DESPESES REALITZADES'!$N17="x",'DESPESES REALITZADES'!E17,"")</f>
        <v/>
      </c>
      <c r="D13" t="str">
        <f>IF('DESPESES REALITZADES'!$N17="x",'DESPESES REALITZADES'!F17,"")</f>
        <v/>
      </c>
      <c r="E13" t="str">
        <f>IF('DESPESES REALITZADES'!$N17="x",'DESPESES REALITZADES'!G17,"")</f>
        <v/>
      </c>
      <c r="F13" t="str">
        <f>IF('DESPESES REALITZADES'!$N17="x",'DESPESES REALITZADES'!H17,"")</f>
        <v/>
      </c>
      <c r="G13" t="str">
        <f>IF('DESPESES REALITZADES'!$N17="x",'DESPESES REALITZADES'!I17,"")</f>
        <v/>
      </c>
      <c r="H13" s="32">
        <v>8</v>
      </c>
      <c r="I13" s="32"/>
      <c r="J13" s="44" t="str">
        <f t="shared" si="0"/>
        <v/>
      </c>
      <c r="K13" s="44" t="str">
        <f t="shared" si="1"/>
        <v/>
      </c>
      <c r="L13" s="44" t="str">
        <f t="shared" si="2"/>
        <v/>
      </c>
      <c r="M13" s="45" t="str">
        <f t="shared" si="3"/>
        <v/>
      </c>
      <c r="N13" s="44" t="str">
        <f t="shared" si="4"/>
        <v/>
      </c>
      <c r="O13" s="46" t="str">
        <f t="shared" si="5"/>
        <v/>
      </c>
    </row>
    <row r="14" spans="1:21" x14ac:dyDescent="0.2">
      <c r="A14" s="32" t="str">
        <f>IF(G14="","",COUNT($G$4:$G14))</f>
        <v/>
      </c>
      <c r="B14" t="str">
        <f>IF('DESPESES REALITZADES'!$N18="x",'DESPESES REALITZADES'!B18,"")</f>
        <v/>
      </c>
      <c r="C14" t="str">
        <f>IF('DESPESES REALITZADES'!$N18="x",'DESPESES REALITZADES'!E18,"")</f>
        <v/>
      </c>
      <c r="D14" t="str">
        <f>IF('DESPESES REALITZADES'!$N18="x",'DESPESES REALITZADES'!F18,"")</f>
        <v/>
      </c>
      <c r="E14" t="str">
        <f>IF('DESPESES REALITZADES'!$N18="x",'DESPESES REALITZADES'!G18,"")</f>
        <v/>
      </c>
      <c r="F14" t="str">
        <f>IF('DESPESES REALITZADES'!$N18="x",'DESPESES REALITZADES'!H18,"")</f>
        <v/>
      </c>
      <c r="G14" t="str">
        <f>IF('DESPESES REALITZADES'!$N18="x",'DESPESES REALITZADES'!I18,"")</f>
        <v/>
      </c>
      <c r="H14" s="32">
        <v>9</v>
      </c>
      <c r="I14" s="32"/>
      <c r="J14" s="44" t="str">
        <f t="shared" si="0"/>
        <v/>
      </c>
      <c r="K14" s="44" t="str">
        <f t="shared" si="1"/>
        <v/>
      </c>
      <c r="L14" s="44" t="str">
        <f t="shared" si="2"/>
        <v/>
      </c>
      <c r="M14" s="45" t="str">
        <f t="shared" si="3"/>
        <v/>
      </c>
      <c r="N14" s="44" t="str">
        <f t="shared" si="4"/>
        <v/>
      </c>
      <c r="O14" s="46" t="str">
        <f t="shared" si="5"/>
        <v/>
      </c>
    </row>
    <row r="15" spans="1:21" x14ac:dyDescent="0.2">
      <c r="A15" s="32" t="str">
        <f>IF(G15="","",COUNT($G$4:$G15))</f>
        <v/>
      </c>
      <c r="B15" t="str">
        <f>IF('DESPESES REALITZADES'!$N33="x",'DESPESES REALITZADES'!B33,"")</f>
        <v/>
      </c>
      <c r="C15" t="str">
        <f>IF('DESPESES REALITZADES'!$N33="x",'DESPESES REALITZADES'!E33,"")</f>
        <v/>
      </c>
      <c r="D15" t="str">
        <f>IF('DESPESES REALITZADES'!$N33="x",'DESPESES REALITZADES'!F33,"")</f>
        <v/>
      </c>
      <c r="E15" t="str">
        <f>IF('DESPESES REALITZADES'!$N33="x",'DESPESES REALITZADES'!G33,"")</f>
        <v/>
      </c>
      <c r="F15" t="str">
        <f>IF('DESPESES REALITZADES'!$N33="x",'DESPESES REALITZADES'!H33,"")</f>
        <v/>
      </c>
      <c r="G15" t="str">
        <f>IF('DESPESES REALITZADES'!$N33="x",'DESPESES REALITZADES'!I33,"")</f>
        <v/>
      </c>
      <c r="H15" s="32">
        <v>10</v>
      </c>
      <c r="I15" s="32"/>
      <c r="J15" s="44" t="str">
        <f t="shared" si="0"/>
        <v/>
      </c>
      <c r="K15" s="44" t="str">
        <f t="shared" si="1"/>
        <v/>
      </c>
      <c r="L15" s="44" t="str">
        <f t="shared" si="2"/>
        <v/>
      </c>
      <c r="M15" s="45" t="str">
        <f t="shared" si="3"/>
        <v/>
      </c>
      <c r="N15" s="44" t="str">
        <f t="shared" si="4"/>
        <v/>
      </c>
      <c r="O15" s="46" t="str">
        <f t="shared" si="5"/>
        <v/>
      </c>
    </row>
    <row r="16" spans="1:21" x14ac:dyDescent="0.2">
      <c r="A16" s="32" t="str">
        <f>IF(G16="","",COUNT($G$4:$G16))</f>
        <v/>
      </c>
      <c r="B16" t="str">
        <f>IF('DESPESES REALITZADES'!$N34="x",'DESPESES REALITZADES'!B34,"")</f>
        <v/>
      </c>
      <c r="C16" t="str">
        <f>IF('DESPESES REALITZADES'!$N34="x",'DESPESES REALITZADES'!E34,"")</f>
        <v/>
      </c>
      <c r="D16" t="str">
        <f>IF('DESPESES REALITZADES'!$N34="x",'DESPESES REALITZADES'!F34,"")</f>
        <v/>
      </c>
      <c r="E16" t="str">
        <f>IF('DESPESES REALITZADES'!$N34="x",'DESPESES REALITZADES'!G34,"")</f>
        <v/>
      </c>
      <c r="F16" t="str">
        <f>IF('DESPESES REALITZADES'!$N34="x",'DESPESES REALITZADES'!H34,"")</f>
        <v/>
      </c>
      <c r="G16" t="str">
        <f>IF('DESPESES REALITZADES'!$N34="x",'DESPESES REALITZADES'!I34,"")</f>
        <v/>
      </c>
      <c r="H16" s="32">
        <v>11</v>
      </c>
      <c r="I16" s="32"/>
      <c r="J16" s="44" t="str">
        <f t="shared" si="0"/>
        <v/>
      </c>
      <c r="K16" s="44" t="str">
        <f t="shared" si="1"/>
        <v/>
      </c>
      <c r="L16" s="44" t="str">
        <f t="shared" si="2"/>
        <v/>
      </c>
      <c r="M16" s="45" t="str">
        <f t="shared" si="3"/>
        <v/>
      </c>
      <c r="N16" s="44" t="str">
        <f t="shared" si="4"/>
        <v/>
      </c>
      <c r="O16" s="46" t="str">
        <f t="shared" si="5"/>
        <v/>
      </c>
    </row>
    <row r="17" spans="1:15" x14ac:dyDescent="0.2">
      <c r="A17" s="32" t="str">
        <f>IF(G17="","",COUNT($G$4:$G17))</f>
        <v/>
      </c>
      <c r="B17" t="str">
        <f>IF('DESPESES REALITZADES'!$N35="x",'DESPESES REALITZADES'!B35,"")</f>
        <v/>
      </c>
      <c r="C17" t="str">
        <f>IF('DESPESES REALITZADES'!$N35="x",'DESPESES REALITZADES'!E35,"")</f>
        <v/>
      </c>
      <c r="D17" t="str">
        <f>IF('DESPESES REALITZADES'!$N35="x",'DESPESES REALITZADES'!F35,"")</f>
        <v/>
      </c>
      <c r="E17" t="str">
        <f>IF('DESPESES REALITZADES'!$N35="x",'DESPESES REALITZADES'!G35,"")</f>
        <v/>
      </c>
      <c r="F17" t="str">
        <f>IF('DESPESES REALITZADES'!$N35="x",'DESPESES REALITZADES'!H35,"")</f>
        <v/>
      </c>
      <c r="G17" t="str">
        <f>IF('DESPESES REALITZADES'!$N35="x",'DESPESES REALITZADES'!I35,"")</f>
        <v/>
      </c>
      <c r="H17" s="32">
        <v>12</v>
      </c>
      <c r="I17" s="32"/>
      <c r="J17" s="44" t="str">
        <f t="shared" si="0"/>
        <v/>
      </c>
      <c r="K17" s="44" t="str">
        <f t="shared" si="1"/>
        <v/>
      </c>
      <c r="L17" s="44" t="str">
        <f t="shared" si="2"/>
        <v/>
      </c>
      <c r="M17" s="45" t="str">
        <f t="shared" si="3"/>
        <v/>
      </c>
      <c r="N17" s="44" t="str">
        <f t="shared" si="4"/>
        <v/>
      </c>
      <c r="O17" s="46" t="str">
        <f t="shared" si="5"/>
        <v/>
      </c>
    </row>
    <row r="18" spans="1:15" x14ac:dyDescent="0.2">
      <c r="A18" s="32" t="str">
        <f>IF(G18="","",COUNT($G$4:$G18))</f>
        <v/>
      </c>
      <c r="B18" t="str">
        <f>IF('DESPESES REALITZADES'!$N36="x",'DESPESES REALITZADES'!B36,"")</f>
        <v/>
      </c>
      <c r="C18" t="str">
        <f>IF('DESPESES REALITZADES'!$N36="x",'DESPESES REALITZADES'!E36,"")</f>
        <v/>
      </c>
      <c r="D18" t="str">
        <f>IF('DESPESES REALITZADES'!$N36="x",'DESPESES REALITZADES'!F36,"")</f>
        <v/>
      </c>
      <c r="E18" t="str">
        <f>IF('DESPESES REALITZADES'!$N36="x",'DESPESES REALITZADES'!G36,"")</f>
        <v/>
      </c>
      <c r="F18" t="str">
        <f>IF('DESPESES REALITZADES'!$N36="x",'DESPESES REALITZADES'!H36,"")</f>
        <v/>
      </c>
      <c r="G18" t="str">
        <f>IF('DESPESES REALITZADES'!$N36="x",'DESPESES REALITZADES'!I36,"")</f>
        <v/>
      </c>
      <c r="H18" s="32">
        <v>13</v>
      </c>
      <c r="I18" s="32"/>
      <c r="J18" s="44" t="str">
        <f t="shared" si="0"/>
        <v/>
      </c>
      <c r="K18" s="44" t="str">
        <f t="shared" si="1"/>
        <v/>
      </c>
      <c r="L18" s="44" t="str">
        <f t="shared" si="2"/>
        <v/>
      </c>
      <c r="M18" s="45" t="str">
        <f t="shared" si="3"/>
        <v/>
      </c>
      <c r="N18" s="44" t="str">
        <f t="shared" si="4"/>
        <v/>
      </c>
      <c r="O18" s="46" t="str">
        <f t="shared" si="5"/>
        <v/>
      </c>
    </row>
    <row r="19" spans="1:15" x14ac:dyDescent="0.2">
      <c r="A19" s="32" t="str">
        <f>IF(G19="","",COUNT($G$4:$G19))</f>
        <v/>
      </c>
      <c r="B19" t="str">
        <f>IF('DESPESES REALITZADES'!$N37="x",'DESPESES REALITZADES'!B37,"")</f>
        <v/>
      </c>
      <c r="C19" t="str">
        <f>IF('DESPESES REALITZADES'!$N37="x",'DESPESES REALITZADES'!E37,"")</f>
        <v/>
      </c>
      <c r="D19" t="str">
        <f>IF('DESPESES REALITZADES'!$N37="x",'DESPESES REALITZADES'!F37,"")</f>
        <v/>
      </c>
      <c r="E19" t="str">
        <f>IF('DESPESES REALITZADES'!$N37="x",'DESPESES REALITZADES'!G37,"")</f>
        <v/>
      </c>
      <c r="F19" t="str">
        <f>IF('DESPESES REALITZADES'!$N37="x",'DESPESES REALITZADES'!H37,"")</f>
        <v/>
      </c>
      <c r="G19" t="str">
        <f>IF('DESPESES REALITZADES'!$N37="x",'DESPESES REALITZADES'!I37,"")</f>
        <v/>
      </c>
      <c r="H19" s="32">
        <v>14</v>
      </c>
      <c r="I19" s="32"/>
      <c r="J19" s="44" t="str">
        <f t="shared" si="0"/>
        <v/>
      </c>
      <c r="K19" s="44" t="str">
        <f t="shared" si="1"/>
        <v/>
      </c>
      <c r="L19" s="44" t="str">
        <f t="shared" si="2"/>
        <v/>
      </c>
      <c r="M19" s="45" t="str">
        <f t="shared" si="3"/>
        <v/>
      </c>
      <c r="N19" s="44" t="str">
        <f t="shared" si="4"/>
        <v/>
      </c>
      <c r="O19" s="46" t="str">
        <f t="shared" si="5"/>
        <v/>
      </c>
    </row>
    <row r="20" spans="1:15" x14ac:dyDescent="0.2">
      <c r="A20" s="32" t="str">
        <f>IF(G20="","",COUNT($G$4:$G20))</f>
        <v/>
      </c>
      <c r="B20" t="str">
        <f>IF('DESPESES REALITZADES'!$N38="x",'DESPESES REALITZADES'!B38,"")</f>
        <v/>
      </c>
      <c r="C20" t="str">
        <f>IF('DESPESES REALITZADES'!$N38="x",'DESPESES REALITZADES'!E38,"")</f>
        <v/>
      </c>
      <c r="D20" t="str">
        <f>IF('DESPESES REALITZADES'!$N38="x",'DESPESES REALITZADES'!F38,"")</f>
        <v/>
      </c>
      <c r="E20" t="str">
        <f>IF('DESPESES REALITZADES'!$N38="x",'DESPESES REALITZADES'!G38,"")</f>
        <v/>
      </c>
      <c r="F20" t="str">
        <f>IF('DESPESES REALITZADES'!$N38="x",'DESPESES REALITZADES'!H38,"")</f>
        <v/>
      </c>
      <c r="G20" t="str">
        <f>IF('DESPESES REALITZADES'!$N38="x",'DESPESES REALITZADES'!I38,"")</f>
        <v/>
      </c>
      <c r="H20" s="32">
        <v>15</v>
      </c>
      <c r="I20" s="32"/>
      <c r="J20" s="44" t="str">
        <f t="shared" si="0"/>
        <v/>
      </c>
      <c r="K20" s="44" t="str">
        <f t="shared" si="1"/>
        <v/>
      </c>
      <c r="L20" s="44" t="str">
        <f t="shared" si="2"/>
        <v/>
      </c>
      <c r="M20" s="45" t="str">
        <f t="shared" si="3"/>
        <v/>
      </c>
      <c r="N20" s="44" t="str">
        <f t="shared" si="4"/>
        <v/>
      </c>
      <c r="O20" s="46" t="str">
        <f t="shared" si="5"/>
        <v/>
      </c>
    </row>
    <row r="21" spans="1:15" x14ac:dyDescent="0.2">
      <c r="A21" s="32" t="str">
        <f>IF(G21="","",COUNT($G$4:$G21))</f>
        <v/>
      </c>
      <c r="B21" t="str">
        <f>IF('DESPESES REALITZADES'!$N39="x",'DESPESES REALITZADES'!B39,"")</f>
        <v/>
      </c>
      <c r="C21" t="str">
        <f>IF('DESPESES REALITZADES'!$N39="x",'DESPESES REALITZADES'!E39,"")</f>
        <v/>
      </c>
      <c r="D21" t="str">
        <f>IF('DESPESES REALITZADES'!$N39="x",'DESPESES REALITZADES'!F39,"")</f>
        <v/>
      </c>
      <c r="E21" t="str">
        <f>IF('DESPESES REALITZADES'!$N39="x",'DESPESES REALITZADES'!G39,"")</f>
        <v/>
      </c>
      <c r="F21" t="str">
        <f>IF('DESPESES REALITZADES'!$N39="x",'DESPESES REALITZADES'!H39,"")</f>
        <v/>
      </c>
      <c r="G21" t="str">
        <f>IF('DESPESES REALITZADES'!$N39="x",'DESPESES REALITZADES'!I39,"")</f>
        <v/>
      </c>
      <c r="H21" s="32">
        <v>16</v>
      </c>
      <c r="I21" s="32"/>
      <c r="J21" s="44" t="str">
        <f t="shared" si="0"/>
        <v/>
      </c>
      <c r="K21" s="44" t="str">
        <f t="shared" si="1"/>
        <v/>
      </c>
      <c r="L21" s="44" t="str">
        <f t="shared" si="2"/>
        <v/>
      </c>
      <c r="M21" s="45" t="str">
        <f t="shared" si="3"/>
        <v/>
      </c>
      <c r="N21" s="44" t="str">
        <f t="shared" si="4"/>
        <v/>
      </c>
      <c r="O21" s="46" t="str">
        <f t="shared" si="5"/>
        <v/>
      </c>
    </row>
    <row r="22" spans="1:15" x14ac:dyDescent="0.2">
      <c r="A22" s="32" t="str">
        <f>IF(G22="","",COUNT($G$4:$G22))</f>
        <v/>
      </c>
      <c r="B22" t="str">
        <f>IF('DESPESES REALITZADES'!$N40="x",'DESPESES REALITZADES'!B40,"")</f>
        <v/>
      </c>
      <c r="C22" t="str">
        <f>IF('DESPESES REALITZADES'!$N40="x",'DESPESES REALITZADES'!E40,"")</f>
        <v/>
      </c>
      <c r="D22" t="str">
        <f>IF('DESPESES REALITZADES'!$N40="x",'DESPESES REALITZADES'!F40,"")</f>
        <v/>
      </c>
      <c r="E22" t="str">
        <f>IF('DESPESES REALITZADES'!$N40="x",'DESPESES REALITZADES'!G40,"")</f>
        <v/>
      </c>
      <c r="F22" t="str">
        <f>IF('DESPESES REALITZADES'!$N40="x",'DESPESES REALITZADES'!H40,"")</f>
        <v/>
      </c>
      <c r="G22" t="str">
        <f>IF('DESPESES REALITZADES'!$N40="x",'DESPESES REALITZADES'!I40,"")</f>
        <v/>
      </c>
      <c r="H22" s="32">
        <v>17</v>
      </c>
      <c r="I22" s="32"/>
      <c r="J22" s="44" t="str">
        <f t="shared" si="0"/>
        <v/>
      </c>
      <c r="K22" s="44" t="str">
        <f t="shared" si="1"/>
        <v/>
      </c>
      <c r="L22" s="44" t="str">
        <f t="shared" si="2"/>
        <v/>
      </c>
      <c r="M22" s="45" t="str">
        <f t="shared" si="3"/>
        <v/>
      </c>
      <c r="N22" s="44" t="str">
        <f t="shared" si="4"/>
        <v/>
      </c>
      <c r="O22" s="46" t="str">
        <f t="shared" si="5"/>
        <v/>
      </c>
    </row>
    <row r="23" spans="1:15" x14ac:dyDescent="0.2">
      <c r="A23" s="32" t="str">
        <f>IF(G23="","",COUNT($G$4:$G23))</f>
        <v/>
      </c>
      <c r="B23" t="str">
        <f>IF('DESPESES REALITZADES'!$N41="x",'DESPESES REALITZADES'!B41,"")</f>
        <v/>
      </c>
      <c r="C23" t="str">
        <f>IF('DESPESES REALITZADES'!$N41="x",'DESPESES REALITZADES'!E41,"")</f>
        <v/>
      </c>
      <c r="D23" t="str">
        <f>IF('DESPESES REALITZADES'!$N41="x",'DESPESES REALITZADES'!F41,"")</f>
        <v/>
      </c>
      <c r="E23" t="str">
        <f>IF('DESPESES REALITZADES'!$N41="x",'DESPESES REALITZADES'!G41,"")</f>
        <v/>
      </c>
      <c r="F23" t="str">
        <f>IF('DESPESES REALITZADES'!$N41="x",'DESPESES REALITZADES'!H41,"")</f>
        <v/>
      </c>
      <c r="G23" t="str">
        <f>IF('DESPESES REALITZADES'!$N41="x",'DESPESES REALITZADES'!I41,"")</f>
        <v/>
      </c>
      <c r="H23" s="32">
        <v>18</v>
      </c>
      <c r="I23" s="32"/>
      <c r="J23" s="44" t="str">
        <f t="shared" si="0"/>
        <v/>
      </c>
      <c r="K23" s="44" t="str">
        <f t="shared" si="1"/>
        <v/>
      </c>
      <c r="L23" s="44" t="str">
        <f t="shared" si="2"/>
        <v/>
      </c>
      <c r="M23" s="45" t="str">
        <f t="shared" si="3"/>
        <v/>
      </c>
      <c r="N23" s="44" t="str">
        <f t="shared" si="4"/>
        <v/>
      </c>
      <c r="O23" s="46" t="str">
        <f t="shared" si="5"/>
        <v/>
      </c>
    </row>
    <row r="24" spans="1:15" x14ac:dyDescent="0.2">
      <c r="A24" s="32" t="str">
        <f>IF(G24="","",COUNT($G$4:$G24))</f>
        <v/>
      </c>
      <c r="B24" t="str">
        <f>IF('DESPESES REALITZADES'!$N42="x",'DESPESES REALITZADES'!B42,"")</f>
        <v/>
      </c>
      <c r="C24" t="str">
        <f>IF('DESPESES REALITZADES'!$N42="x",'DESPESES REALITZADES'!E42,"")</f>
        <v/>
      </c>
      <c r="D24" t="str">
        <f>IF('DESPESES REALITZADES'!$N42="x",'DESPESES REALITZADES'!F42,"")</f>
        <v/>
      </c>
      <c r="E24" t="str">
        <f>IF('DESPESES REALITZADES'!$N42="x",'DESPESES REALITZADES'!G42,"")</f>
        <v/>
      </c>
      <c r="F24" t="str">
        <f>IF('DESPESES REALITZADES'!$N42="x",'DESPESES REALITZADES'!H42,"")</f>
        <v/>
      </c>
      <c r="G24" t="str">
        <f>IF('DESPESES REALITZADES'!$N42="x",'DESPESES REALITZADES'!I42,"")</f>
        <v/>
      </c>
      <c r="H24" s="32">
        <v>19</v>
      </c>
      <c r="I24" s="32"/>
      <c r="J24" s="44" t="str">
        <f t="shared" si="0"/>
        <v/>
      </c>
      <c r="K24" s="44" t="str">
        <f t="shared" si="1"/>
        <v/>
      </c>
      <c r="L24" s="44" t="str">
        <f t="shared" si="2"/>
        <v/>
      </c>
      <c r="M24" s="45" t="str">
        <f t="shared" si="3"/>
        <v/>
      </c>
      <c r="N24" s="44" t="str">
        <f t="shared" si="4"/>
        <v/>
      </c>
      <c r="O24" s="46" t="str">
        <f t="shared" si="5"/>
        <v/>
      </c>
    </row>
    <row r="25" spans="1:15" x14ac:dyDescent="0.2">
      <c r="A25" s="32" t="str">
        <f>IF(G25="","",COUNT($G$4:$G25))</f>
        <v/>
      </c>
      <c r="B25" t="str">
        <f>IF('DESPESES REALITZADES'!$N43="x",'DESPESES REALITZADES'!B43,"")</f>
        <v/>
      </c>
      <c r="C25" t="str">
        <f>IF('DESPESES REALITZADES'!$N43="x",'DESPESES REALITZADES'!E43,"")</f>
        <v/>
      </c>
      <c r="D25" t="str">
        <f>IF('DESPESES REALITZADES'!$N43="x",'DESPESES REALITZADES'!F43,"")</f>
        <v/>
      </c>
      <c r="E25" t="str">
        <f>IF('DESPESES REALITZADES'!$N43="x",'DESPESES REALITZADES'!G43,"")</f>
        <v/>
      </c>
      <c r="F25" t="str">
        <f>IF('DESPESES REALITZADES'!$N43="x",'DESPESES REALITZADES'!H43,"")</f>
        <v/>
      </c>
      <c r="G25" t="str">
        <f>IF('DESPESES REALITZADES'!$N43="x",'DESPESES REALITZADES'!I43,"")</f>
        <v/>
      </c>
      <c r="H25" s="32">
        <v>20</v>
      </c>
      <c r="I25" s="32"/>
      <c r="J25" s="44" t="str">
        <f t="shared" si="0"/>
        <v/>
      </c>
      <c r="K25" s="44" t="str">
        <f t="shared" si="1"/>
        <v/>
      </c>
      <c r="L25" s="44" t="str">
        <f t="shared" si="2"/>
        <v/>
      </c>
      <c r="M25" s="45" t="str">
        <f t="shared" si="3"/>
        <v/>
      </c>
      <c r="N25" s="44" t="str">
        <f t="shared" si="4"/>
        <v/>
      </c>
      <c r="O25" s="46" t="str">
        <f t="shared" si="5"/>
        <v/>
      </c>
    </row>
    <row r="26" spans="1:15" x14ac:dyDescent="0.2">
      <c r="A26" s="32" t="str">
        <f>IF(G26="","",COUNT($G$4:$G26))</f>
        <v/>
      </c>
      <c r="B26" t="str">
        <f>IF('DESPESES REALITZADES'!$N48="x",'DESPESES REALITZADES'!B48,"")</f>
        <v/>
      </c>
      <c r="C26" t="str">
        <f>IF('DESPESES REALITZADES'!$N48="x",'DESPESES REALITZADES'!E48,"")</f>
        <v/>
      </c>
      <c r="D26" t="str">
        <f>IF('DESPESES REALITZADES'!$N48="x",'DESPESES REALITZADES'!F48,"")</f>
        <v/>
      </c>
      <c r="E26" t="str">
        <f>IF('DESPESES REALITZADES'!$N48="x",'DESPESES REALITZADES'!G48,"")</f>
        <v/>
      </c>
      <c r="F26" t="str">
        <f>IF('DESPESES REALITZADES'!$N48="x",'DESPESES REALITZADES'!H48,"")</f>
        <v/>
      </c>
      <c r="G26" t="str">
        <f>IF('DESPESES REALITZADES'!$N48="x",'DESPESES REALITZADES'!I48,"")</f>
        <v/>
      </c>
      <c r="H26" s="32">
        <v>21</v>
      </c>
      <c r="I26" s="32"/>
      <c r="J26" s="44" t="str">
        <f t="shared" si="0"/>
        <v/>
      </c>
      <c r="K26" s="44" t="str">
        <f t="shared" si="1"/>
        <v/>
      </c>
      <c r="L26" s="44" t="str">
        <f t="shared" si="2"/>
        <v/>
      </c>
      <c r="M26" s="45" t="str">
        <f t="shared" si="3"/>
        <v/>
      </c>
      <c r="N26" s="44" t="str">
        <f t="shared" si="4"/>
        <v/>
      </c>
      <c r="O26" s="46" t="str">
        <f t="shared" si="5"/>
        <v/>
      </c>
    </row>
    <row r="27" spans="1:15" x14ac:dyDescent="0.2">
      <c r="A27" s="32" t="str">
        <f>IF(G27="","",COUNT($G$4:$G27))</f>
        <v/>
      </c>
      <c r="B27" t="str">
        <f>IF('DESPESES REALITZADES'!$N49="x",'DESPESES REALITZADES'!B49,"")</f>
        <v/>
      </c>
      <c r="C27" t="str">
        <f>IF('DESPESES REALITZADES'!$N49="x",'DESPESES REALITZADES'!E49,"")</f>
        <v/>
      </c>
      <c r="D27" t="str">
        <f>IF('DESPESES REALITZADES'!$N49="x",'DESPESES REALITZADES'!F49,"")</f>
        <v/>
      </c>
      <c r="E27" t="str">
        <f>IF('DESPESES REALITZADES'!$N49="x",'DESPESES REALITZADES'!G49,"")</f>
        <v/>
      </c>
      <c r="F27" t="str">
        <f>IF('DESPESES REALITZADES'!$N49="x",'DESPESES REALITZADES'!H49,"")</f>
        <v/>
      </c>
      <c r="G27" t="str">
        <f>IF('DESPESES REALITZADES'!$N49="x",'DESPESES REALITZADES'!I49,"")</f>
        <v/>
      </c>
      <c r="H27" s="32">
        <v>22</v>
      </c>
      <c r="I27" s="32"/>
      <c r="J27" s="44" t="str">
        <f t="shared" si="0"/>
        <v/>
      </c>
      <c r="K27" s="44" t="str">
        <f t="shared" si="1"/>
        <v/>
      </c>
      <c r="L27" s="44" t="str">
        <f t="shared" si="2"/>
        <v/>
      </c>
      <c r="M27" s="45" t="str">
        <f t="shared" si="3"/>
        <v/>
      </c>
      <c r="N27" s="44" t="str">
        <f t="shared" si="4"/>
        <v/>
      </c>
      <c r="O27" s="46" t="str">
        <f t="shared" si="5"/>
        <v/>
      </c>
    </row>
    <row r="28" spans="1:15" x14ac:dyDescent="0.2">
      <c r="A28" s="32" t="str">
        <f>IF(G28="","",COUNT($G$4:$G28))</f>
        <v/>
      </c>
      <c r="B28" t="str">
        <f>IF('DESPESES REALITZADES'!$N72="x",'DESPESES REALITZADES'!B72,"")</f>
        <v/>
      </c>
      <c r="C28" t="str">
        <f>IF('DESPESES REALITZADES'!$N72="x",'DESPESES REALITZADES'!E72,"")</f>
        <v/>
      </c>
      <c r="D28" t="str">
        <f>IF('DESPESES REALITZADES'!$N72="x",'DESPESES REALITZADES'!F72,"")</f>
        <v/>
      </c>
      <c r="E28" t="str">
        <f>IF('DESPESES REALITZADES'!$N72="x",'DESPESES REALITZADES'!G72,"")</f>
        <v/>
      </c>
      <c r="F28" t="str">
        <f>IF('DESPESES REALITZADES'!$N72="x",'DESPESES REALITZADES'!H72,"")</f>
        <v/>
      </c>
      <c r="G28" t="str">
        <f>IF('DESPESES REALITZADES'!$N72="x",'DESPESES REALITZADES'!I72,"")</f>
        <v/>
      </c>
      <c r="H28" s="32">
        <v>23</v>
      </c>
      <c r="I28" s="32"/>
      <c r="J28" s="44" t="str">
        <f t="shared" si="0"/>
        <v/>
      </c>
      <c r="K28" s="44" t="str">
        <f t="shared" si="1"/>
        <v/>
      </c>
      <c r="L28" s="44" t="str">
        <f t="shared" si="2"/>
        <v/>
      </c>
      <c r="M28" s="45" t="str">
        <f t="shared" si="3"/>
        <v/>
      </c>
      <c r="N28" s="44" t="str">
        <f t="shared" si="4"/>
        <v/>
      </c>
      <c r="O28" s="46" t="str">
        <f t="shared" si="5"/>
        <v/>
      </c>
    </row>
    <row r="29" spans="1:15" x14ac:dyDescent="0.2">
      <c r="A29" s="32" t="str">
        <f>IF(G29="","",COUNT($G$4:$G29))</f>
        <v/>
      </c>
      <c r="B29" t="str">
        <f>IF('DESPESES REALITZADES'!$N73="x",'DESPESES REALITZADES'!B73,"")</f>
        <v/>
      </c>
      <c r="C29" t="str">
        <f>IF('DESPESES REALITZADES'!$N73="x",'DESPESES REALITZADES'!E73,"")</f>
        <v/>
      </c>
      <c r="D29" t="str">
        <f>IF('DESPESES REALITZADES'!$N73="x",'DESPESES REALITZADES'!F73,"")</f>
        <v/>
      </c>
      <c r="E29" t="str">
        <f>IF('DESPESES REALITZADES'!$N73="x",'DESPESES REALITZADES'!G73,"")</f>
        <v/>
      </c>
      <c r="F29" t="str">
        <f>IF('DESPESES REALITZADES'!$N73="x",'DESPESES REALITZADES'!H73,"")</f>
        <v/>
      </c>
      <c r="G29" t="str">
        <f>IF('DESPESES REALITZADES'!$N73="x",'DESPESES REALITZADES'!I73,"")</f>
        <v/>
      </c>
      <c r="H29" s="32">
        <v>24</v>
      </c>
      <c r="I29" s="32"/>
      <c r="J29" s="44" t="str">
        <f t="shared" si="0"/>
        <v/>
      </c>
      <c r="K29" s="44" t="str">
        <f t="shared" si="1"/>
        <v/>
      </c>
      <c r="L29" s="44" t="str">
        <f t="shared" si="2"/>
        <v/>
      </c>
      <c r="M29" s="45" t="str">
        <f t="shared" si="3"/>
        <v/>
      </c>
      <c r="N29" s="44" t="str">
        <f t="shared" si="4"/>
        <v/>
      </c>
      <c r="O29" s="46" t="str">
        <f t="shared" si="5"/>
        <v/>
      </c>
    </row>
    <row r="30" spans="1:15" x14ac:dyDescent="0.2">
      <c r="A30" s="32" t="str">
        <f>IF(G30="","",COUNT($G$4:$G30))</f>
        <v/>
      </c>
      <c r="B30" t="str">
        <f>IF('DESPESES REALITZADES'!$N74="x",'DESPESES REALITZADES'!B74,"")</f>
        <v/>
      </c>
      <c r="C30" t="str">
        <f>IF('DESPESES REALITZADES'!$N74="x",'DESPESES REALITZADES'!E74,"")</f>
        <v/>
      </c>
      <c r="D30" t="str">
        <f>IF('DESPESES REALITZADES'!$N74="x",'DESPESES REALITZADES'!F74,"")</f>
        <v/>
      </c>
      <c r="E30" t="str">
        <f>IF('DESPESES REALITZADES'!$N74="x",'DESPESES REALITZADES'!G74,"")</f>
        <v/>
      </c>
      <c r="F30" t="str">
        <f>IF('DESPESES REALITZADES'!$N74="x",'DESPESES REALITZADES'!H74,"")</f>
        <v/>
      </c>
      <c r="G30" t="str">
        <f>IF('DESPESES REALITZADES'!$N74="x",'DESPESES REALITZADES'!I74,"")</f>
        <v/>
      </c>
      <c r="H30" s="32">
        <v>25</v>
      </c>
      <c r="I30" s="32"/>
      <c r="J30" s="44" t="str">
        <f t="shared" si="0"/>
        <v/>
      </c>
      <c r="K30" s="44" t="str">
        <f t="shared" si="1"/>
        <v/>
      </c>
      <c r="L30" s="44" t="str">
        <f t="shared" si="2"/>
        <v/>
      </c>
      <c r="M30" s="45" t="str">
        <f t="shared" si="3"/>
        <v/>
      </c>
      <c r="N30" s="44" t="str">
        <f t="shared" si="4"/>
        <v/>
      </c>
      <c r="O30" s="46" t="str">
        <f t="shared" si="5"/>
        <v/>
      </c>
    </row>
    <row r="31" spans="1:15" x14ac:dyDescent="0.2">
      <c r="A31" s="32" t="str">
        <f>IF(G31="","",COUNT($G$4:$G31))</f>
        <v/>
      </c>
      <c r="B31" t="str">
        <f>IF('DESPESES REALITZADES'!$N75="x",'DESPESES REALITZADES'!B75,"")</f>
        <v/>
      </c>
      <c r="C31" t="str">
        <f>IF('DESPESES REALITZADES'!$N75="x",'DESPESES REALITZADES'!E75,"")</f>
        <v/>
      </c>
      <c r="D31" t="str">
        <f>IF('DESPESES REALITZADES'!$N75="x",'DESPESES REALITZADES'!F75,"")</f>
        <v/>
      </c>
      <c r="E31" t="str">
        <f>IF('DESPESES REALITZADES'!$N75="x",'DESPESES REALITZADES'!G75,"")</f>
        <v/>
      </c>
      <c r="F31" t="str">
        <f>IF('DESPESES REALITZADES'!$N75="x",'DESPESES REALITZADES'!H75,"")</f>
        <v/>
      </c>
      <c r="G31" t="str">
        <f>IF('DESPESES REALITZADES'!$N75="x",'DESPESES REALITZADES'!I75,"")</f>
        <v/>
      </c>
      <c r="H31" s="32">
        <v>26</v>
      </c>
      <c r="I31" s="32"/>
      <c r="J31" s="44" t="str">
        <f t="shared" si="0"/>
        <v/>
      </c>
      <c r="K31" s="44" t="str">
        <f t="shared" si="1"/>
        <v/>
      </c>
      <c r="L31" s="44" t="str">
        <f t="shared" si="2"/>
        <v/>
      </c>
      <c r="M31" s="45" t="str">
        <f t="shared" si="3"/>
        <v/>
      </c>
      <c r="N31" s="44" t="str">
        <f t="shared" si="4"/>
        <v/>
      </c>
      <c r="O31" s="46" t="str">
        <f t="shared" si="5"/>
        <v/>
      </c>
    </row>
    <row r="32" spans="1:15" x14ac:dyDescent="0.2">
      <c r="A32" s="32" t="str">
        <f>IF(G32="","",COUNT($G$4:$G32))</f>
        <v/>
      </c>
      <c r="B32" t="str">
        <f>IF('DESPESES REALITZADES'!$N76="x",'DESPESES REALITZADES'!B76,"")</f>
        <v/>
      </c>
      <c r="C32" t="str">
        <f>IF('DESPESES REALITZADES'!$N76="x",'DESPESES REALITZADES'!E76,"")</f>
        <v/>
      </c>
      <c r="D32" t="str">
        <f>IF('DESPESES REALITZADES'!$N76="x",'DESPESES REALITZADES'!F76,"")</f>
        <v/>
      </c>
      <c r="E32" t="str">
        <f>IF('DESPESES REALITZADES'!$N76="x",'DESPESES REALITZADES'!G76,"")</f>
        <v/>
      </c>
      <c r="F32" t="str">
        <f>IF('DESPESES REALITZADES'!$N76="x",'DESPESES REALITZADES'!H76,"")</f>
        <v/>
      </c>
      <c r="G32" t="str">
        <f>IF('DESPESES REALITZADES'!$N76="x",'DESPESES REALITZADES'!I76,"")</f>
        <v/>
      </c>
      <c r="H32" s="32">
        <v>27</v>
      </c>
      <c r="I32" s="32"/>
      <c r="J32" s="44" t="str">
        <f t="shared" si="0"/>
        <v/>
      </c>
      <c r="K32" s="44" t="str">
        <f t="shared" si="1"/>
        <v/>
      </c>
      <c r="L32" s="44" t="str">
        <f t="shared" si="2"/>
        <v/>
      </c>
      <c r="M32" s="45" t="str">
        <f t="shared" si="3"/>
        <v/>
      </c>
      <c r="N32" s="44" t="str">
        <f t="shared" si="4"/>
        <v/>
      </c>
      <c r="O32" s="46" t="str">
        <f t="shared" si="5"/>
        <v/>
      </c>
    </row>
    <row r="33" spans="1:15" x14ac:dyDescent="0.2">
      <c r="A33" s="32" t="str">
        <f>IF(G33="","",COUNT($G$4:$G33))</f>
        <v/>
      </c>
      <c r="B33" t="str">
        <f>IF('DESPESES REALITZADES'!$N77="x",'DESPESES REALITZADES'!B77,"")</f>
        <v/>
      </c>
      <c r="C33" t="str">
        <f>IF('DESPESES REALITZADES'!$N77="x",'DESPESES REALITZADES'!E77,"")</f>
        <v/>
      </c>
      <c r="D33" t="str">
        <f>IF('DESPESES REALITZADES'!$N77="x",'DESPESES REALITZADES'!F77,"")</f>
        <v/>
      </c>
      <c r="E33" t="str">
        <f>IF('DESPESES REALITZADES'!$N77="x",'DESPESES REALITZADES'!G77,"")</f>
        <v/>
      </c>
      <c r="F33" t="str">
        <f>IF('DESPESES REALITZADES'!$N77="x",'DESPESES REALITZADES'!H77,"")</f>
        <v/>
      </c>
      <c r="G33" t="str">
        <f>IF('DESPESES REALITZADES'!$N77="x",'DESPESES REALITZADES'!I77,"")</f>
        <v/>
      </c>
      <c r="H33" s="32">
        <v>28</v>
      </c>
      <c r="I33" s="32"/>
      <c r="J33" s="44" t="str">
        <f t="shared" si="0"/>
        <v/>
      </c>
      <c r="K33" s="44" t="str">
        <f t="shared" si="1"/>
        <v/>
      </c>
      <c r="L33" s="44" t="str">
        <f t="shared" si="2"/>
        <v/>
      </c>
      <c r="M33" s="45" t="str">
        <f t="shared" si="3"/>
        <v/>
      </c>
      <c r="N33" s="44" t="str">
        <f t="shared" si="4"/>
        <v/>
      </c>
      <c r="O33" s="46" t="str">
        <f t="shared" si="5"/>
        <v/>
      </c>
    </row>
    <row r="34" spans="1:15" x14ac:dyDescent="0.2">
      <c r="A34" s="32" t="str">
        <f>IF(G34="","",COUNT($G$4:$G34))</f>
        <v/>
      </c>
      <c r="B34" t="str">
        <f>IF('DESPESES REALITZADES'!$N78="x",'DESPESES REALITZADES'!B78,"")</f>
        <v/>
      </c>
      <c r="C34" t="str">
        <f>IF('DESPESES REALITZADES'!$N78="x",'DESPESES REALITZADES'!E78,"")</f>
        <v/>
      </c>
      <c r="D34" t="str">
        <f>IF('DESPESES REALITZADES'!$N78="x",'DESPESES REALITZADES'!F78,"")</f>
        <v/>
      </c>
      <c r="E34" t="str">
        <f>IF('DESPESES REALITZADES'!$N78="x",'DESPESES REALITZADES'!G78,"")</f>
        <v/>
      </c>
      <c r="F34" t="str">
        <f>IF('DESPESES REALITZADES'!$N78="x",'DESPESES REALITZADES'!H78,"")</f>
        <v/>
      </c>
      <c r="G34" t="str">
        <f>IF('DESPESES REALITZADES'!$N78="x",'DESPESES REALITZADES'!I78,"")</f>
        <v/>
      </c>
      <c r="H34" s="32">
        <v>29</v>
      </c>
      <c r="I34" s="32"/>
      <c r="J34" s="44" t="str">
        <f t="shared" si="0"/>
        <v/>
      </c>
      <c r="K34" s="44" t="str">
        <f t="shared" si="1"/>
        <v/>
      </c>
      <c r="L34" s="44" t="str">
        <f t="shared" si="2"/>
        <v/>
      </c>
      <c r="M34" s="45" t="str">
        <f t="shared" si="3"/>
        <v/>
      </c>
      <c r="N34" s="44" t="str">
        <f t="shared" si="4"/>
        <v/>
      </c>
      <c r="O34" s="46" t="str">
        <f t="shared" si="5"/>
        <v/>
      </c>
    </row>
    <row r="35" spans="1:15" x14ac:dyDescent="0.2">
      <c r="A35" s="32" t="str">
        <f>IF(G35="","",COUNT($G$4:$G35))</f>
        <v/>
      </c>
      <c r="B35" t="str">
        <f>IF('DESPESES REALITZADES'!$N81="x",'DESPESES REALITZADES'!B81,"")</f>
        <v/>
      </c>
      <c r="C35" t="str">
        <f>IF('DESPESES REALITZADES'!$N81="x",'DESPESES REALITZADES'!E81,"")</f>
        <v/>
      </c>
      <c r="D35" t="str">
        <f>IF('DESPESES REALITZADES'!$N81="x",'DESPESES REALITZADES'!F81,"")</f>
        <v/>
      </c>
      <c r="E35" t="str">
        <f>IF('DESPESES REALITZADES'!$N81="x",'DESPESES REALITZADES'!G81,"")</f>
        <v/>
      </c>
      <c r="F35" t="str">
        <f>IF('DESPESES REALITZADES'!$N81="x",'DESPESES REALITZADES'!H81,"")</f>
        <v/>
      </c>
      <c r="G35" t="str">
        <f>IF('DESPESES REALITZADES'!$N81="x",'DESPESES REALITZADES'!I81,"")</f>
        <v/>
      </c>
      <c r="H35" s="32">
        <v>30</v>
      </c>
      <c r="I35" s="32"/>
      <c r="J35" s="44" t="str">
        <f t="shared" si="0"/>
        <v/>
      </c>
      <c r="K35" s="44" t="str">
        <f t="shared" si="1"/>
        <v/>
      </c>
      <c r="L35" s="44" t="str">
        <f t="shared" si="2"/>
        <v/>
      </c>
      <c r="M35" s="45" t="str">
        <f t="shared" si="3"/>
        <v/>
      </c>
      <c r="N35" s="44" t="str">
        <f t="shared" si="4"/>
        <v/>
      </c>
      <c r="O35" s="46" t="str">
        <f t="shared" si="5"/>
        <v/>
      </c>
    </row>
    <row r="36" spans="1:15" x14ac:dyDescent="0.2">
      <c r="A36" s="32" t="str">
        <f>IF(G36="","",COUNT($G$4:$G36))</f>
        <v/>
      </c>
      <c r="B36" t="str">
        <f>IF('DESPESES REALITZADES'!$N82="x",'DESPESES REALITZADES'!B82,"")</f>
        <v/>
      </c>
      <c r="C36" t="str">
        <f>IF('DESPESES REALITZADES'!$N82="x",'DESPESES REALITZADES'!E82,"")</f>
        <v/>
      </c>
      <c r="D36" t="str">
        <f>IF('DESPESES REALITZADES'!$N82="x",'DESPESES REALITZADES'!F82,"")</f>
        <v/>
      </c>
      <c r="E36" t="str">
        <f>IF('DESPESES REALITZADES'!$N82="x",'DESPESES REALITZADES'!G82,"")</f>
        <v/>
      </c>
      <c r="F36" t="str">
        <f>IF('DESPESES REALITZADES'!$N82="x",'DESPESES REALITZADES'!H82,"")</f>
        <v/>
      </c>
      <c r="G36" t="str">
        <f>IF('DESPESES REALITZADES'!$N82="x",'DESPESES REALITZADES'!I82,"")</f>
        <v/>
      </c>
      <c r="H36" s="32">
        <v>31</v>
      </c>
      <c r="I36" s="32"/>
      <c r="J36" s="44" t="str">
        <f t="shared" si="0"/>
        <v/>
      </c>
      <c r="K36" s="44" t="str">
        <f t="shared" si="1"/>
        <v/>
      </c>
      <c r="L36" s="44" t="str">
        <f t="shared" si="2"/>
        <v/>
      </c>
      <c r="M36" s="45" t="str">
        <f t="shared" si="3"/>
        <v/>
      </c>
      <c r="N36" s="44" t="str">
        <f t="shared" si="4"/>
        <v/>
      </c>
      <c r="O36" s="46" t="str">
        <f t="shared" si="5"/>
        <v/>
      </c>
    </row>
    <row r="37" spans="1:15" x14ac:dyDescent="0.2">
      <c r="A37" s="32" t="str">
        <f>IF(G37="","",COUNT($G$4:$G37))</f>
        <v/>
      </c>
      <c r="B37" t="str">
        <f>IF('DESPESES REALITZADES'!$N83="x",'DESPESES REALITZADES'!B83,"")</f>
        <v/>
      </c>
      <c r="C37" t="str">
        <f>IF('DESPESES REALITZADES'!$N83="x",'DESPESES REALITZADES'!E83,"")</f>
        <v/>
      </c>
      <c r="D37" t="str">
        <f>IF('DESPESES REALITZADES'!$N83="x",'DESPESES REALITZADES'!F83,"")</f>
        <v/>
      </c>
      <c r="E37" t="str">
        <f>IF('DESPESES REALITZADES'!$N83="x",'DESPESES REALITZADES'!G83,"")</f>
        <v/>
      </c>
      <c r="F37" t="str">
        <f>IF('DESPESES REALITZADES'!$N83="x",'DESPESES REALITZADES'!H83,"")</f>
        <v/>
      </c>
      <c r="G37" t="str">
        <f>IF('DESPESES REALITZADES'!$N83="x",'DESPESES REALITZADES'!I83,"")</f>
        <v/>
      </c>
      <c r="H37" s="32">
        <v>32</v>
      </c>
      <c r="I37" s="32"/>
      <c r="J37" s="44" t="str">
        <f t="shared" si="0"/>
        <v/>
      </c>
      <c r="K37" s="44" t="str">
        <f t="shared" si="1"/>
        <v/>
      </c>
      <c r="L37" s="44" t="str">
        <f t="shared" si="2"/>
        <v/>
      </c>
      <c r="M37" s="45" t="str">
        <f t="shared" si="3"/>
        <v/>
      </c>
      <c r="N37" s="44" t="str">
        <f t="shared" si="4"/>
        <v/>
      </c>
      <c r="O37" s="46" t="str">
        <f t="shared" si="5"/>
        <v/>
      </c>
    </row>
    <row r="38" spans="1:15" x14ac:dyDescent="0.2">
      <c r="A38" s="32" t="str">
        <f>IF(G38="","",COUNT($G$4:$G38))</f>
        <v/>
      </c>
      <c r="B38" t="str">
        <f>IF('DESPESES REALITZADES'!$N84="x",'DESPESES REALITZADES'!B84,"")</f>
        <v/>
      </c>
      <c r="C38" t="str">
        <f>IF('DESPESES REALITZADES'!$N84="x",'DESPESES REALITZADES'!E84,"")</f>
        <v/>
      </c>
      <c r="D38" t="str">
        <f>IF('DESPESES REALITZADES'!$N84="x",'DESPESES REALITZADES'!F84,"")</f>
        <v/>
      </c>
      <c r="E38" t="str">
        <f>IF('DESPESES REALITZADES'!$N84="x",'DESPESES REALITZADES'!G84,"")</f>
        <v/>
      </c>
      <c r="F38" t="str">
        <f>IF('DESPESES REALITZADES'!$N84="x",'DESPESES REALITZADES'!H84,"")</f>
        <v/>
      </c>
      <c r="G38" t="str">
        <f>IF('DESPESES REALITZADES'!$N84="x",'DESPESES REALITZADES'!I84,"")</f>
        <v/>
      </c>
      <c r="H38" s="32">
        <v>33</v>
      </c>
      <c r="I38" s="32"/>
      <c r="J38" s="44" t="str">
        <f t="shared" si="0"/>
        <v/>
      </c>
      <c r="K38" s="44" t="str">
        <f t="shared" si="1"/>
        <v/>
      </c>
      <c r="L38" s="44" t="str">
        <f t="shared" si="2"/>
        <v/>
      </c>
      <c r="M38" s="45" t="str">
        <f t="shared" si="3"/>
        <v/>
      </c>
      <c r="N38" s="44" t="str">
        <f t="shared" si="4"/>
        <v/>
      </c>
      <c r="O38" s="46" t="str">
        <f t="shared" si="5"/>
        <v/>
      </c>
    </row>
    <row r="39" spans="1:15" x14ac:dyDescent="0.2">
      <c r="A39" s="32" t="str">
        <f>IF(G39="","",COUNT($G$4:$G39))</f>
        <v/>
      </c>
      <c r="B39" t="str">
        <f>IF('DESPESES REALITZADES'!$N85="x",'DESPESES REALITZADES'!B85,"")</f>
        <v/>
      </c>
      <c r="C39" t="str">
        <f>IF('DESPESES REALITZADES'!$N85="x",'DESPESES REALITZADES'!E85,"")</f>
        <v/>
      </c>
      <c r="D39" t="str">
        <f>IF('DESPESES REALITZADES'!$N85="x",'DESPESES REALITZADES'!F85,"")</f>
        <v/>
      </c>
      <c r="E39" t="str">
        <f>IF('DESPESES REALITZADES'!$N85="x",'DESPESES REALITZADES'!G85,"")</f>
        <v/>
      </c>
      <c r="F39" t="str">
        <f>IF('DESPESES REALITZADES'!$N85="x",'DESPESES REALITZADES'!H85,"")</f>
        <v/>
      </c>
      <c r="G39" t="str">
        <f>IF('DESPESES REALITZADES'!$N85="x",'DESPESES REALITZADES'!I85,"")</f>
        <v/>
      </c>
      <c r="H39" s="32">
        <v>34</v>
      </c>
      <c r="I39" s="32"/>
      <c r="J39" s="44" t="str">
        <f t="shared" si="0"/>
        <v/>
      </c>
      <c r="K39" s="44" t="str">
        <f t="shared" si="1"/>
        <v/>
      </c>
      <c r="L39" s="44" t="str">
        <f t="shared" si="2"/>
        <v/>
      </c>
      <c r="M39" s="45" t="str">
        <f t="shared" si="3"/>
        <v/>
      </c>
      <c r="N39" s="44" t="str">
        <f t="shared" si="4"/>
        <v/>
      </c>
      <c r="O39" s="46" t="str">
        <f t="shared" si="5"/>
        <v/>
      </c>
    </row>
    <row r="40" spans="1:15" x14ac:dyDescent="0.2">
      <c r="A40" s="32" t="str">
        <f>IF(G40="","",COUNT($G$4:$G40))</f>
        <v/>
      </c>
      <c r="B40" t="str">
        <f>IF('DESPESES REALITZADES'!$N86="x",'DESPESES REALITZADES'!B86,"")</f>
        <v/>
      </c>
      <c r="C40" t="str">
        <f>IF('DESPESES REALITZADES'!$N86="x",'DESPESES REALITZADES'!E86,"")</f>
        <v/>
      </c>
      <c r="D40" t="str">
        <f>IF('DESPESES REALITZADES'!$N86="x",'DESPESES REALITZADES'!F86,"")</f>
        <v/>
      </c>
      <c r="E40" t="str">
        <f>IF('DESPESES REALITZADES'!$N86="x",'DESPESES REALITZADES'!G86,"")</f>
        <v/>
      </c>
      <c r="F40" t="str">
        <f>IF('DESPESES REALITZADES'!$N86="x",'DESPESES REALITZADES'!H86,"")</f>
        <v/>
      </c>
      <c r="G40" t="str">
        <f>IF('DESPESES REALITZADES'!$N86="x",'DESPESES REALITZADES'!I86,"")</f>
        <v/>
      </c>
      <c r="H40" s="32">
        <v>35</v>
      </c>
      <c r="I40" s="32"/>
      <c r="J40" s="44" t="str">
        <f t="shared" si="0"/>
        <v/>
      </c>
      <c r="K40" s="44" t="str">
        <f t="shared" si="1"/>
        <v/>
      </c>
      <c r="L40" s="44" t="str">
        <f t="shared" si="2"/>
        <v/>
      </c>
      <c r="M40" s="45" t="str">
        <f t="shared" si="3"/>
        <v/>
      </c>
      <c r="N40" s="44" t="str">
        <f t="shared" si="4"/>
        <v/>
      </c>
      <c r="O40" s="46" t="str">
        <f t="shared" si="5"/>
        <v/>
      </c>
    </row>
    <row r="41" spans="1:15" x14ac:dyDescent="0.2">
      <c r="A41" s="32" t="str">
        <f>IF(G41="","",COUNT($G$4:$G41))</f>
        <v/>
      </c>
      <c r="B41" t="str">
        <f>IF('DESPESES REALITZADES'!$N87="x",'DESPESES REALITZADES'!B87,"")</f>
        <v/>
      </c>
      <c r="C41" t="str">
        <f>IF('DESPESES REALITZADES'!$N87="x",'DESPESES REALITZADES'!E87,"")</f>
        <v/>
      </c>
      <c r="D41" t="str">
        <f>IF('DESPESES REALITZADES'!$N87="x",'DESPESES REALITZADES'!F87,"")</f>
        <v/>
      </c>
      <c r="E41" t="str">
        <f>IF('DESPESES REALITZADES'!$N87="x",'DESPESES REALITZADES'!G87,"")</f>
        <v/>
      </c>
      <c r="F41" t="str">
        <f>IF('DESPESES REALITZADES'!$N87="x",'DESPESES REALITZADES'!H87,"")</f>
        <v/>
      </c>
      <c r="G41" t="str">
        <f>IF('DESPESES REALITZADES'!$N87="x",'DESPESES REALITZADES'!I87,"")</f>
        <v/>
      </c>
      <c r="H41" s="32">
        <v>36</v>
      </c>
      <c r="I41" s="32"/>
      <c r="J41" s="44" t="str">
        <f t="shared" si="0"/>
        <v/>
      </c>
      <c r="K41" s="44" t="str">
        <f t="shared" si="1"/>
        <v/>
      </c>
      <c r="L41" s="44" t="str">
        <f t="shared" si="2"/>
        <v/>
      </c>
      <c r="M41" s="45" t="str">
        <f t="shared" si="3"/>
        <v/>
      </c>
      <c r="N41" s="44" t="str">
        <f t="shared" si="4"/>
        <v/>
      </c>
      <c r="O41" s="46" t="str">
        <f t="shared" si="5"/>
        <v/>
      </c>
    </row>
    <row r="42" spans="1:15" x14ac:dyDescent="0.2">
      <c r="A42" s="32" t="str">
        <f>IF(G42="","",COUNT($G$4:$G42))</f>
        <v/>
      </c>
      <c r="B42" t="str">
        <f>IF('DESPESES REALITZADES'!$N88="x",'DESPESES REALITZADES'!B88,"")</f>
        <v/>
      </c>
      <c r="C42" t="str">
        <f>IF('DESPESES REALITZADES'!$N88="x",'DESPESES REALITZADES'!E88,"")</f>
        <v/>
      </c>
      <c r="D42" t="str">
        <f>IF('DESPESES REALITZADES'!$N88="x",'DESPESES REALITZADES'!F88,"")</f>
        <v/>
      </c>
      <c r="E42" t="str">
        <f>IF('DESPESES REALITZADES'!$N88="x",'DESPESES REALITZADES'!G88,"")</f>
        <v/>
      </c>
      <c r="F42" t="str">
        <f>IF('DESPESES REALITZADES'!$N88="x",'DESPESES REALITZADES'!H88,"")</f>
        <v/>
      </c>
      <c r="G42" t="str">
        <f>IF('DESPESES REALITZADES'!$N88="x",'DESPESES REALITZADES'!I88,"")</f>
        <v/>
      </c>
      <c r="H42" s="32">
        <v>37</v>
      </c>
      <c r="I42" s="32"/>
      <c r="J42" s="44" t="str">
        <f t="shared" si="0"/>
        <v/>
      </c>
      <c r="K42" s="44" t="str">
        <f t="shared" si="1"/>
        <v/>
      </c>
      <c r="L42" s="44" t="str">
        <f t="shared" si="2"/>
        <v/>
      </c>
      <c r="M42" s="45" t="str">
        <f t="shared" si="3"/>
        <v/>
      </c>
      <c r="N42" s="44" t="str">
        <f t="shared" si="4"/>
        <v/>
      </c>
      <c r="O42" s="46" t="str">
        <f t="shared" si="5"/>
        <v/>
      </c>
    </row>
    <row r="43" spans="1:15" x14ac:dyDescent="0.2">
      <c r="A43" s="32" t="str">
        <f>IF(G43="","",COUNT($G$4:$G43))</f>
        <v/>
      </c>
      <c r="B43" t="str">
        <f>IF('DESPESES REALITZADES'!$N89="x",'DESPESES REALITZADES'!B89,"")</f>
        <v/>
      </c>
      <c r="C43" t="str">
        <f>IF('DESPESES REALITZADES'!$N89="x",'DESPESES REALITZADES'!E89,"")</f>
        <v/>
      </c>
      <c r="D43" t="str">
        <f>IF('DESPESES REALITZADES'!$N89="x",'DESPESES REALITZADES'!F89,"")</f>
        <v/>
      </c>
      <c r="E43" t="str">
        <f>IF('DESPESES REALITZADES'!$N89="x",'DESPESES REALITZADES'!G89,"")</f>
        <v/>
      </c>
      <c r="F43" t="str">
        <f>IF('DESPESES REALITZADES'!$N89="x",'DESPESES REALITZADES'!H89,"")</f>
        <v/>
      </c>
      <c r="G43" t="str">
        <f>IF('DESPESES REALITZADES'!$N89="x",'DESPESES REALITZADES'!I89,"")</f>
        <v/>
      </c>
      <c r="H43" s="32">
        <v>38</v>
      </c>
      <c r="I43" s="32"/>
      <c r="J43" s="44" t="str">
        <f t="shared" si="0"/>
        <v/>
      </c>
      <c r="K43" s="44" t="str">
        <f t="shared" si="1"/>
        <v/>
      </c>
      <c r="L43" s="44" t="str">
        <f t="shared" si="2"/>
        <v/>
      </c>
      <c r="M43" s="45" t="str">
        <f t="shared" si="3"/>
        <v/>
      </c>
      <c r="N43" s="44" t="str">
        <f t="shared" si="4"/>
        <v/>
      </c>
      <c r="O43" s="46" t="str">
        <f t="shared" si="5"/>
        <v/>
      </c>
    </row>
    <row r="44" spans="1:15" x14ac:dyDescent="0.2">
      <c r="A44" s="32" t="str">
        <f>IF(G44="","",COUNT($G$4:$G44))</f>
        <v/>
      </c>
      <c r="B44" t="str">
        <f>IF('DESPESES REALITZADES'!$N90="x",'DESPESES REALITZADES'!B90,"")</f>
        <v/>
      </c>
      <c r="C44" t="str">
        <f>IF('DESPESES REALITZADES'!$N90="x",'DESPESES REALITZADES'!E90,"")</f>
        <v/>
      </c>
      <c r="D44" t="str">
        <f>IF('DESPESES REALITZADES'!$N90="x",'DESPESES REALITZADES'!F90,"")</f>
        <v/>
      </c>
      <c r="E44" t="str">
        <f>IF('DESPESES REALITZADES'!$N90="x",'DESPESES REALITZADES'!G90,"")</f>
        <v/>
      </c>
      <c r="F44" t="str">
        <f>IF('DESPESES REALITZADES'!$N90="x",'DESPESES REALITZADES'!H90,"")</f>
        <v/>
      </c>
      <c r="G44" t="str">
        <f>IF('DESPESES REALITZADES'!$N90="x",'DESPESES REALITZADES'!I90,"")</f>
        <v/>
      </c>
      <c r="H44" s="32">
        <v>39</v>
      </c>
      <c r="I44" s="32"/>
      <c r="J44" s="44" t="str">
        <f t="shared" si="0"/>
        <v/>
      </c>
      <c r="K44" s="44" t="str">
        <f t="shared" si="1"/>
        <v/>
      </c>
      <c r="L44" s="44" t="str">
        <f t="shared" si="2"/>
        <v/>
      </c>
      <c r="M44" s="45" t="str">
        <f t="shared" si="3"/>
        <v/>
      </c>
      <c r="N44" s="44" t="str">
        <f t="shared" si="4"/>
        <v/>
      </c>
      <c r="O44" s="46" t="str">
        <f t="shared" si="5"/>
        <v/>
      </c>
    </row>
    <row r="45" spans="1:15" x14ac:dyDescent="0.2">
      <c r="A45" s="32" t="str">
        <f>IF(G45="","",COUNT($G$4:$G45))</f>
        <v/>
      </c>
      <c r="B45" t="str">
        <f>IF('DESPESES REALITZADES'!$N91="x",'DESPESES REALITZADES'!B91,"")</f>
        <v/>
      </c>
      <c r="C45" t="str">
        <f>IF('DESPESES REALITZADES'!$N91="x",'DESPESES REALITZADES'!E91,"")</f>
        <v/>
      </c>
      <c r="D45" t="str">
        <f>IF('DESPESES REALITZADES'!$N91="x",'DESPESES REALITZADES'!F91,"")</f>
        <v/>
      </c>
      <c r="E45" t="str">
        <f>IF('DESPESES REALITZADES'!$N91="x",'DESPESES REALITZADES'!G91,"")</f>
        <v/>
      </c>
      <c r="F45" t="str">
        <f>IF('DESPESES REALITZADES'!$N91="x",'DESPESES REALITZADES'!H91,"")</f>
        <v/>
      </c>
      <c r="G45" t="str">
        <f>IF('DESPESES REALITZADES'!$N91="x",'DESPESES REALITZADES'!I91,"")</f>
        <v/>
      </c>
      <c r="H45" s="32">
        <v>40</v>
      </c>
      <c r="I45" s="32"/>
      <c r="J45" s="44" t="str">
        <f t="shared" si="0"/>
        <v/>
      </c>
      <c r="K45" s="44" t="str">
        <f t="shared" si="1"/>
        <v/>
      </c>
      <c r="L45" s="44" t="str">
        <f t="shared" si="2"/>
        <v/>
      </c>
      <c r="M45" s="45" t="str">
        <f t="shared" si="3"/>
        <v/>
      </c>
      <c r="N45" s="44" t="str">
        <f t="shared" si="4"/>
        <v/>
      </c>
      <c r="O45" s="46" t="str">
        <f t="shared" si="5"/>
        <v/>
      </c>
    </row>
    <row r="46" spans="1:15" x14ac:dyDescent="0.2">
      <c r="A46" s="32" t="str">
        <f>IF(G46="","",COUNT($G$4:$G46))</f>
        <v/>
      </c>
      <c r="B46" t="str">
        <f>IF('DESPESES REALITZADES'!$N92="x",'DESPESES REALITZADES'!B92,"")</f>
        <v/>
      </c>
      <c r="C46" t="str">
        <f>IF('DESPESES REALITZADES'!$N92="x",'DESPESES REALITZADES'!E92,"")</f>
        <v/>
      </c>
      <c r="D46" t="str">
        <f>IF('DESPESES REALITZADES'!$N92="x",'DESPESES REALITZADES'!F92,"")</f>
        <v/>
      </c>
      <c r="E46" t="str">
        <f>IF('DESPESES REALITZADES'!$N92="x",'DESPESES REALITZADES'!G92,"")</f>
        <v/>
      </c>
      <c r="F46" t="str">
        <f>IF('DESPESES REALITZADES'!$N92="x",'DESPESES REALITZADES'!H92,"")</f>
        <v/>
      </c>
      <c r="G46" t="str">
        <f>IF('DESPESES REALITZADES'!$N92="x",'DESPESES REALITZADES'!I92,"")</f>
        <v/>
      </c>
      <c r="H46" s="32">
        <v>41</v>
      </c>
      <c r="I46" s="32"/>
      <c r="J46" s="44" t="str">
        <f t="shared" si="0"/>
        <v/>
      </c>
      <c r="K46" s="44" t="str">
        <f t="shared" si="1"/>
        <v/>
      </c>
      <c r="L46" s="44" t="str">
        <f t="shared" si="2"/>
        <v/>
      </c>
      <c r="M46" s="45" t="str">
        <f t="shared" si="3"/>
        <v/>
      </c>
      <c r="N46" s="44" t="str">
        <f t="shared" si="4"/>
        <v/>
      </c>
      <c r="O46" s="46" t="str">
        <f t="shared" si="5"/>
        <v/>
      </c>
    </row>
    <row r="47" spans="1:15" x14ac:dyDescent="0.2">
      <c r="A47" s="32" t="str">
        <f>IF(G47="","",COUNT($G$4:$G47))</f>
        <v/>
      </c>
      <c r="B47" t="str">
        <f>IF('DESPESES REALITZADES'!$N93="x",'DESPESES REALITZADES'!B93,"")</f>
        <v/>
      </c>
      <c r="C47" t="str">
        <f>IF('DESPESES REALITZADES'!$N93="x",'DESPESES REALITZADES'!E93,"")</f>
        <v/>
      </c>
      <c r="D47" t="str">
        <f>IF('DESPESES REALITZADES'!$N93="x",'DESPESES REALITZADES'!F93,"")</f>
        <v/>
      </c>
      <c r="E47" t="str">
        <f>IF('DESPESES REALITZADES'!$N93="x",'DESPESES REALITZADES'!G93,"")</f>
        <v/>
      </c>
      <c r="F47" t="str">
        <f>IF('DESPESES REALITZADES'!$N93="x",'DESPESES REALITZADES'!H93,"")</f>
        <v/>
      </c>
      <c r="G47" t="str">
        <f>IF('DESPESES REALITZADES'!$N93="x",'DESPESES REALITZADES'!I93,"")</f>
        <v/>
      </c>
      <c r="H47" s="32">
        <v>42</v>
      </c>
      <c r="I47" s="32"/>
      <c r="J47" s="44" t="str">
        <f t="shared" si="0"/>
        <v/>
      </c>
      <c r="K47" s="44" t="str">
        <f t="shared" si="1"/>
        <v/>
      </c>
      <c r="L47" s="44" t="str">
        <f t="shared" si="2"/>
        <v/>
      </c>
      <c r="M47" s="45" t="str">
        <f t="shared" si="3"/>
        <v/>
      </c>
      <c r="N47" s="44" t="str">
        <f t="shared" si="4"/>
        <v/>
      </c>
      <c r="O47" s="46" t="str">
        <f t="shared" si="5"/>
        <v/>
      </c>
    </row>
    <row r="48" spans="1:15" x14ac:dyDescent="0.2">
      <c r="A48" s="32" t="str">
        <f>IF(G48="","",COUNT($G$4:$G48))</f>
        <v/>
      </c>
      <c r="B48" t="str">
        <f>IF('DESPESES REALITZADES'!$N94="x",'DESPESES REALITZADES'!B94,"")</f>
        <v/>
      </c>
      <c r="C48" t="str">
        <f>IF('DESPESES REALITZADES'!$N94="x",'DESPESES REALITZADES'!E94,"")</f>
        <v/>
      </c>
      <c r="D48" t="str">
        <f>IF('DESPESES REALITZADES'!$N94="x",'DESPESES REALITZADES'!F94,"")</f>
        <v/>
      </c>
      <c r="E48" t="str">
        <f>IF('DESPESES REALITZADES'!$N94="x",'DESPESES REALITZADES'!G94,"")</f>
        <v/>
      </c>
      <c r="F48" t="str">
        <f>IF('DESPESES REALITZADES'!$N94="x",'DESPESES REALITZADES'!H94,"")</f>
        <v/>
      </c>
      <c r="G48" t="str">
        <f>IF('DESPESES REALITZADES'!$N94="x",'DESPESES REALITZADES'!I94,"")</f>
        <v/>
      </c>
      <c r="H48" s="32">
        <v>43</v>
      </c>
      <c r="I48" s="32"/>
      <c r="J48" s="44" t="str">
        <f t="shared" si="0"/>
        <v/>
      </c>
      <c r="K48" s="44" t="str">
        <f t="shared" si="1"/>
        <v/>
      </c>
      <c r="L48" s="44" t="str">
        <f t="shared" si="2"/>
        <v/>
      </c>
      <c r="M48" s="45" t="str">
        <f t="shared" si="3"/>
        <v/>
      </c>
      <c r="N48" s="44" t="str">
        <f t="shared" si="4"/>
        <v/>
      </c>
      <c r="O48" s="46" t="str">
        <f t="shared" si="5"/>
        <v/>
      </c>
    </row>
    <row r="49" spans="1:15" x14ac:dyDescent="0.2">
      <c r="A49" s="32" t="str">
        <f>IF(G49="","",COUNT($G$4:$G49))</f>
        <v/>
      </c>
      <c r="B49" t="str">
        <f>IF('DESPESES REALITZADES'!$N95="x",'DESPESES REALITZADES'!B95,"")</f>
        <v/>
      </c>
      <c r="C49" t="str">
        <f>IF('DESPESES REALITZADES'!$N95="x",'DESPESES REALITZADES'!E95,"")</f>
        <v/>
      </c>
      <c r="D49" t="str">
        <f>IF('DESPESES REALITZADES'!$N95="x",'DESPESES REALITZADES'!F95,"")</f>
        <v/>
      </c>
      <c r="E49" t="str">
        <f>IF('DESPESES REALITZADES'!$N95="x",'DESPESES REALITZADES'!G95,"")</f>
        <v/>
      </c>
      <c r="F49" t="str">
        <f>IF('DESPESES REALITZADES'!$N95="x",'DESPESES REALITZADES'!H95,"")</f>
        <v/>
      </c>
      <c r="G49" t="str">
        <f>IF('DESPESES REALITZADES'!$N95="x",'DESPESES REALITZADES'!I95,"")</f>
        <v/>
      </c>
      <c r="H49" s="32">
        <v>44</v>
      </c>
      <c r="I49" s="32"/>
      <c r="J49" s="44" t="str">
        <f t="shared" si="0"/>
        <v/>
      </c>
      <c r="K49" s="44" t="str">
        <f t="shared" si="1"/>
        <v/>
      </c>
      <c r="L49" s="44" t="str">
        <f t="shared" si="2"/>
        <v/>
      </c>
      <c r="M49" s="45" t="str">
        <f t="shared" si="3"/>
        <v/>
      </c>
      <c r="N49" s="44" t="str">
        <f t="shared" si="4"/>
        <v/>
      </c>
      <c r="O49" s="46" t="str">
        <f t="shared" si="5"/>
        <v/>
      </c>
    </row>
    <row r="50" spans="1:15" x14ac:dyDescent="0.2">
      <c r="A50" s="32" t="str">
        <f>IF(G50="","",COUNT($G$4:$G50))</f>
        <v/>
      </c>
      <c r="B50" t="str">
        <f>IF('DESPESES REALITZADES'!$N96="x",'DESPESES REALITZADES'!B96,"")</f>
        <v/>
      </c>
      <c r="C50" t="str">
        <f>IF('DESPESES REALITZADES'!$N96="x",'DESPESES REALITZADES'!E96,"")</f>
        <v/>
      </c>
      <c r="D50" t="str">
        <f>IF('DESPESES REALITZADES'!$N96="x",'DESPESES REALITZADES'!F96,"")</f>
        <v/>
      </c>
      <c r="E50" t="str">
        <f>IF('DESPESES REALITZADES'!$N96="x",'DESPESES REALITZADES'!G96,"")</f>
        <v/>
      </c>
      <c r="F50" t="str">
        <f>IF('DESPESES REALITZADES'!$N96="x",'DESPESES REALITZADES'!H96,"")</f>
        <v/>
      </c>
      <c r="G50" t="str">
        <f>IF('DESPESES REALITZADES'!$N96="x",'DESPESES REALITZADES'!I96,"")</f>
        <v/>
      </c>
      <c r="H50" s="32">
        <v>45</v>
      </c>
      <c r="I50" s="32"/>
      <c r="J50" s="44" t="str">
        <f t="shared" si="0"/>
        <v/>
      </c>
      <c r="K50" s="44" t="str">
        <f t="shared" si="1"/>
        <v/>
      </c>
      <c r="L50" s="44" t="str">
        <f t="shared" si="2"/>
        <v/>
      </c>
      <c r="M50" s="45" t="str">
        <f t="shared" si="3"/>
        <v/>
      </c>
      <c r="N50" s="44" t="str">
        <f t="shared" si="4"/>
        <v/>
      </c>
      <c r="O50" s="46" t="str">
        <f t="shared" si="5"/>
        <v/>
      </c>
    </row>
    <row r="51" spans="1:15" x14ac:dyDescent="0.2">
      <c r="A51" s="32" t="str">
        <f>IF(G51="","",COUNT($G$4:$G51))</f>
        <v/>
      </c>
      <c r="B51" t="str">
        <f>IF('DESPESES REALITZADES'!$N97="x",'DESPESES REALITZADES'!B97,"")</f>
        <v/>
      </c>
      <c r="C51" t="str">
        <f>IF('DESPESES REALITZADES'!$N97="x",'DESPESES REALITZADES'!E97,"")</f>
        <v/>
      </c>
      <c r="D51" t="str">
        <f>IF('DESPESES REALITZADES'!$N97="x",'DESPESES REALITZADES'!F97,"")</f>
        <v/>
      </c>
      <c r="E51" t="str">
        <f>IF('DESPESES REALITZADES'!$N97="x",'DESPESES REALITZADES'!G97,"")</f>
        <v/>
      </c>
      <c r="F51" t="str">
        <f>IF('DESPESES REALITZADES'!$N97="x",'DESPESES REALITZADES'!H97,"")</f>
        <v/>
      </c>
      <c r="G51" t="str">
        <f>IF('DESPESES REALITZADES'!$N97="x",'DESPESES REALITZADES'!I97,"")</f>
        <v/>
      </c>
      <c r="H51" s="32">
        <v>46</v>
      </c>
      <c r="I51" s="32"/>
      <c r="J51" s="44" t="str">
        <f t="shared" si="0"/>
        <v/>
      </c>
      <c r="K51" s="44" t="str">
        <f t="shared" si="1"/>
        <v/>
      </c>
      <c r="L51" s="44" t="str">
        <f t="shared" si="2"/>
        <v/>
      </c>
      <c r="M51" s="45" t="str">
        <f t="shared" si="3"/>
        <v/>
      </c>
      <c r="N51" s="44" t="str">
        <f t="shared" si="4"/>
        <v/>
      </c>
      <c r="O51" s="46" t="str">
        <f t="shared" si="5"/>
        <v/>
      </c>
    </row>
    <row r="52" spans="1:15" x14ac:dyDescent="0.2">
      <c r="A52" s="32" t="str">
        <f>IF(G52="","",COUNT($G$4:$G52))</f>
        <v/>
      </c>
      <c r="B52" t="str">
        <f>IF('DESPESES REALITZADES'!$N106="x",'DESPESES REALITZADES'!B106,"")</f>
        <v/>
      </c>
      <c r="C52" t="str">
        <f>IF('DESPESES REALITZADES'!$N106="x",'DESPESES REALITZADES'!E106,"")</f>
        <v/>
      </c>
      <c r="D52" t="str">
        <f>IF('DESPESES REALITZADES'!$N106="x",'DESPESES REALITZADES'!F106,"")</f>
        <v/>
      </c>
      <c r="E52" t="str">
        <f>IF('DESPESES REALITZADES'!$N106="x",'DESPESES REALITZADES'!G106,"")</f>
        <v/>
      </c>
      <c r="F52" t="str">
        <f>IF('DESPESES REALITZADES'!$N106="x",'DESPESES REALITZADES'!H106,"")</f>
        <v/>
      </c>
      <c r="G52" t="str">
        <f>IF('DESPESES REALITZADES'!$N106="x",'DESPESES REALITZADES'!I106,"")</f>
        <v/>
      </c>
      <c r="H52" s="32">
        <v>47</v>
      </c>
      <c r="I52" s="32"/>
      <c r="J52" s="44" t="str">
        <f t="shared" si="0"/>
        <v/>
      </c>
      <c r="K52" s="44" t="str">
        <f t="shared" si="1"/>
        <v/>
      </c>
      <c r="L52" s="44" t="str">
        <f t="shared" si="2"/>
        <v/>
      </c>
      <c r="M52" s="45" t="str">
        <f t="shared" si="3"/>
        <v/>
      </c>
      <c r="N52" s="44" t="str">
        <f t="shared" si="4"/>
        <v/>
      </c>
      <c r="O52" s="46" t="str">
        <f t="shared" si="5"/>
        <v/>
      </c>
    </row>
    <row r="53" spans="1:15" x14ac:dyDescent="0.2">
      <c r="A53" s="32" t="str">
        <f>IF(G53="","",COUNT($G$4:$G53))</f>
        <v/>
      </c>
      <c r="B53" t="str">
        <f>IF('DESPESES REALITZADES'!$N152="x",'DESPESES REALITZADES'!B152,"")</f>
        <v/>
      </c>
      <c r="C53" t="str">
        <f>IF('DESPESES REALITZADES'!$N152="x",'DESPESES REALITZADES'!E152,"")</f>
        <v/>
      </c>
      <c r="D53" t="str">
        <f>IF('DESPESES REALITZADES'!$N152="x",'DESPESES REALITZADES'!F152,"")</f>
        <v/>
      </c>
      <c r="E53" t="str">
        <f>IF('DESPESES REALITZADES'!$N152="x",'DESPESES REALITZADES'!G152,"")</f>
        <v/>
      </c>
      <c r="F53" t="str">
        <f>IF('DESPESES REALITZADES'!$N152="x",'DESPESES REALITZADES'!H152,"")</f>
        <v/>
      </c>
      <c r="G53" t="str">
        <f>IF('DESPESES REALITZADES'!$N152="x",'DESPESES REALITZADES'!I152,"")</f>
        <v/>
      </c>
      <c r="H53" s="32">
        <v>48</v>
      </c>
      <c r="I53" s="32"/>
      <c r="J53" s="44" t="str">
        <f t="shared" si="0"/>
        <v/>
      </c>
      <c r="K53" s="44" t="str">
        <f t="shared" si="1"/>
        <v/>
      </c>
      <c r="L53" s="44" t="str">
        <f t="shared" si="2"/>
        <v/>
      </c>
      <c r="M53" s="45" t="str">
        <f t="shared" si="3"/>
        <v/>
      </c>
      <c r="N53" s="44" t="str">
        <f t="shared" si="4"/>
        <v/>
      </c>
      <c r="O53" s="46" t="str">
        <f t="shared" si="5"/>
        <v/>
      </c>
    </row>
    <row r="54" spans="1:15" x14ac:dyDescent="0.2">
      <c r="A54" s="32" t="str">
        <f>IF(G54="","",COUNT($G$4:$G54))</f>
        <v/>
      </c>
      <c r="B54" t="str">
        <f>IF('DESPESES REALITZADES'!$N153="x",'DESPESES REALITZADES'!B153,"")</f>
        <v/>
      </c>
      <c r="C54" t="str">
        <f>IF('DESPESES REALITZADES'!$N153="x",'DESPESES REALITZADES'!E153,"")</f>
        <v/>
      </c>
      <c r="D54" t="str">
        <f>IF('DESPESES REALITZADES'!$N153="x",'DESPESES REALITZADES'!F153,"")</f>
        <v/>
      </c>
      <c r="E54" t="str">
        <f>IF('DESPESES REALITZADES'!$N153="x",'DESPESES REALITZADES'!G153,"")</f>
        <v/>
      </c>
      <c r="F54" t="str">
        <f>IF('DESPESES REALITZADES'!$N153="x",'DESPESES REALITZADES'!H153,"")</f>
        <v/>
      </c>
      <c r="G54" t="str">
        <f>IF('DESPESES REALITZADES'!$N153="x",'DESPESES REALITZADES'!I153,"")</f>
        <v/>
      </c>
      <c r="H54" s="32">
        <v>49</v>
      </c>
      <c r="I54" s="32"/>
      <c r="J54" s="44" t="str">
        <f t="shared" si="0"/>
        <v/>
      </c>
      <c r="K54" s="44" t="str">
        <f t="shared" si="1"/>
        <v/>
      </c>
      <c r="L54" s="44" t="str">
        <f t="shared" si="2"/>
        <v/>
      </c>
      <c r="M54" s="45" t="str">
        <f t="shared" si="3"/>
        <v/>
      </c>
      <c r="N54" s="44" t="str">
        <f t="shared" si="4"/>
        <v/>
      </c>
      <c r="O54" s="46" t="str">
        <f t="shared" si="5"/>
        <v/>
      </c>
    </row>
    <row r="55" spans="1:15" x14ac:dyDescent="0.2">
      <c r="A55" s="32" t="str">
        <f>IF(G55="","",COUNT($G$4:$G55))</f>
        <v/>
      </c>
      <c r="B55" t="str">
        <f>IF('DESPESES REALITZADES'!$N154="x",'DESPESES REALITZADES'!B154,"")</f>
        <v/>
      </c>
      <c r="C55" t="str">
        <f>IF('DESPESES REALITZADES'!$N154="x",'DESPESES REALITZADES'!E154,"")</f>
        <v/>
      </c>
      <c r="D55" t="str">
        <f>IF('DESPESES REALITZADES'!$N154="x",'DESPESES REALITZADES'!F154,"")</f>
        <v/>
      </c>
      <c r="E55" t="str">
        <f>IF('DESPESES REALITZADES'!$N154="x",'DESPESES REALITZADES'!G154,"")</f>
        <v/>
      </c>
      <c r="F55" t="str">
        <f>IF('DESPESES REALITZADES'!$N154="x",'DESPESES REALITZADES'!H154,"")</f>
        <v/>
      </c>
      <c r="G55" t="str">
        <f>IF('DESPESES REALITZADES'!$N154="x",'DESPESES REALITZADES'!I154,"")</f>
        <v/>
      </c>
      <c r="H55" s="32">
        <v>50</v>
      </c>
      <c r="I55" s="32"/>
      <c r="J55" s="44" t="str">
        <f t="shared" si="0"/>
        <v/>
      </c>
      <c r="K55" s="44" t="str">
        <f t="shared" si="1"/>
        <v/>
      </c>
      <c r="L55" s="44" t="str">
        <f t="shared" si="2"/>
        <v/>
      </c>
      <c r="M55" s="45" t="str">
        <f t="shared" si="3"/>
        <v/>
      </c>
      <c r="N55" s="44" t="str">
        <f t="shared" si="4"/>
        <v/>
      </c>
      <c r="O55" s="46" t="str">
        <f t="shared" si="5"/>
        <v/>
      </c>
    </row>
    <row r="56" spans="1:15" x14ac:dyDescent="0.2">
      <c r="A56" s="32" t="str">
        <f>IF(G56="","",COUNT($G$4:$G56))</f>
        <v/>
      </c>
      <c r="B56" t="str">
        <f>IF('DESPESES REALITZADES'!$N155="x",'DESPESES REALITZADES'!B155,"")</f>
        <v/>
      </c>
      <c r="C56" t="str">
        <f>IF('DESPESES REALITZADES'!$N155="x",'DESPESES REALITZADES'!E155,"")</f>
        <v/>
      </c>
      <c r="D56" t="str">
        <f>IF('DESPESES REALITZADES'!$N155="x",'DESPESES REALITZADES'!F155,"")</f>
        <v/>
      </c>
      <c r="E56" t="str">
        <f>IF('DESPESES REALITZADES'!$N155="x",'DESPESES REALITZADES'!G155,"")</f>
        <v/>
      </c>
      <c r="F56" t="str">
        <f>IF('DESPESES REALITZADES'!$N155="x",'DESPESES REALITZADES'!H155,"")</f>
        <v/>
      </c>
      <c r="G56" t="str">
        <f>IF('DESPESES REALITZADES'!$N155="x",'DESPESES REALITZADES'!I155,"")</f>
        <v/>
      </c>
      <c r="H56" s="32">
        <v>51</v>
      </c>
      <c r="I56" s="32"/>
      <c r="J56" s="44" t="str">
        <f t="shared" si="0"/>
        <v/>
      </c>
      <c r="K56" s="44" t="str">
        <f t="shared" si="1"/>
        <v/>
      </c>
      <c r="L56" s="44" t="str">
        <f t="shared" si="2"/>
        <v/>
      </c>
      <c r="M56" s="45" t="str">
        <f t="shared" si="3"/>
        <v/>
      </c>
      <c r="N56" s="44" t="str">
        <f t="shared" si="4"/>
        <v/>
      </c>
      <c r="O56" s="46" t="str">
        <f t="shared" si="5"/>
        <v/>
      </c>
    </row>
    <row r="57" spans="1:15" x14ac:dyDescent="0.2">
      <c r="A57" s="32" t="str">
        <f>IF(G57="","",COUNT($G$4:$G57))</f>
        <v/>
      </c>
      <c r="B57" t="str">
        <f>IF('DESPESES REALITZADES'!$N156="x",'DESPESES REALITZADES'!B156,"")</f>
        <v/>
      </c>
      <c r="C57" t="str">
        <f>IF('DESPESES REALITZADES'!$N156="x",'DESPESES REALITZADES'!E156,"")</f>
        <v/>
      </c>
      <c r="D57" t="str">
        <f>IF('DESPESES REALITZADES'!$N156="x",'DESPESES REALITZADES'!F156,"")</f>
        <v/>
      </c>
      <c r="E57" t="str">
        <f>IF('DESPESES REALITZADES'!$N156="x",'DESPESES REALITZADES'!G156,"")</f>
        <v/>
      </c>
      <c r="F57" t="str">
        <f>IF('DESPESES REALITZADES'!$N156="x",'DESPESES REALITZADES'!H156,"")</f>
        <v/>
      </c>
      <c r="G57" t="str">
        <f>IF('DESPESES REALITZADES'!$N156="x",'DESPESES REALITZADES'!I156,"")</f>
        <v/>
      </c>
      <c r="H57" s="32">
        <v>52</v>
      </c>
      <c r="I57" s="32"/>
      <c r="J57" s="44" t="str">
        <f t="shared" si="0"/>
        <v/>
      </c>
      <c r="K57" s="44" t="str">
        <f t="shared" si="1"/>
        <v/>
      </c>
      <c r="L57" s="44" t="str">
        <f t="shared" si="2"/>
        <v/>
      </c>
      <c r="M57" s="45" t="str">
        <f t="shared" si="3"/>
        <v/>
      </c>
      <c r="N57" s="44" t="str">
        <f t="shared" si="4"/>
        <v/>
      </c>
      <c r="O57" s="46" t="str">
        <f t="shared" si="5"/>
        <v/>
      </c>
    </row>
    <row r="58" spans="1:15" x14ac:dyDescent="0.2">
      <c r="A58" s="32" t="str">
        <f>IF(G58="","",COUNT($G$4:$G58))</f>
        <v/>
      </c>
      <c r="B58" t="str">
        <f>IF('DESPESES REALITZADES'!$N157="x",'DESPESES REALITZADES'!B157,"")</f>
        <v/>
      </c>
      <c r="C58" t="str">
        <f>IF('DESPESES REALITZADES'!$N157="x",'DESPESES REALITZADES'!E157,"")</f>
        <v/>
      </c>
      <c r="D58" t="str">
        <f>IF('DESPESES REALITZADES'!$N157="x",'DESPESES REALITZADES'!F157,"")</f>
        <v/>
      </c>
      <c r="E58" t="str">
        <f>IF('DESPESES REALITZADES'!$N157="x",'DESPESES REALITZADES'!G157,"")</f>
        <v/>
      </c>
      <c r="F58" t="str">
        <f>IF('DESPESES REALITZADES'!$N157="x",'DESPESES REALITZADES'!H157,"")</f>
        <v/>
      </c>
      <c r="G58" t="str">
        <f>IF('DESPESES REALITZADES'!$N157="x",'DESPESES REALITZADES'!I157,"")</f>
        <v/>
      </c>
      <c r="H58" s="32">
        <v>53</v>
      </c>
      <c r="I58" s="32"/>
      <c r="J58" s="44" t="str">
        <f t="shared" si="0"/>
        <v/>
      </c>
      <c r="K58" s="44" t="str">
        <f t="shared" si="1"/>
        <v/>
      </c>
      <c r="L58" s="44" t="str">
        <f t="shared" si="2"/>
        <v/>
      </c>
      <c r="M58" s="45" t="str">
        <f t="shared" si="3"/>
        <v/>
      </c>
      <c r="N58" s="44" t="str">
        <f t="shared" si="4"/>
        <v/>
      </c>
      <c r="O58" s="46" t="str">
        <f t="shared" si="5"/>
        <v/>
      </c>
    </row>
    <row r="59" spans="1:15" x14ac:dyDescent="0.2">
      <c r="A59" s="32" t="str">
        <f>IF(G59="","",COUNT($G$4:$G59))</f>
        <v/>
      </c>
      <c r="B59" t="str">
        <f>IF('DESPESES REALITZADES'!$N158="x",'DESPESES REALITZADES'!B158,"")</f>
        <v/>
      </c>
      <c r="C59" t="str">
        <f>IF('DESPESES REALITZADES'!$N158="x",'DESPESES REALITZADES'!E158,"")</f>
        <v/>
      </c>
      <c r="D59" t="str">
        <f>IF('DESPESES REALITZADES'!$N158="x",'DESPESES REALITZADES'!F158,"")</f>
        <v/>
      </c>
      <c r="E59" t="str">
        <f>IF('DESPESES REALITZADES'!$N158="x",'DESPESES REALITZADES'!G158,"")</f>
        <v/>
      </c>
      <c r="F59" t="str">
        <f>IF('DESPESES REALITZADES'!$N158="x",'DESPESES REALITZADES'!H158,"")</f>
        <v/>
      </c>
      <c r="G59" t="str">
        <f>IF('DESPESES REALITZADES'!$N158="x",'DESPESES REALITZADES'!I158,"")</f>
        <v/>
      </c>
      <c r="H59" s="32">
        <v>54</v>
      </c>
      <c r="I59" s="32"/>
      <c r="J59" s="44" t="str">
        <f t="shared" si="0"/>
        <v/>
      </c>
      <c r="K59" s="44" t="str">
        <f t="shared" si="1"/>
        <v/>
      </c>
      <c r="L59" s="44" t="str">
        <f t="shared" si="2"/>
        <v/>
      </c>
      <c r="M59" s="45" t="str">
        <f t="shared" si="3"/>
        <v/>
      </c>
      <c r="N59" s="44" t="str">
        <f t="shared" si="4"/>
        <v/>
      </c>
      <c r="O59" s="46" t="str">
        <f t="shared" si="5"/>
        <v/>
      </c>
    </row>
    <row r="60" spans="1:15" x14ac:dyDescent="0.2">
      <c r="A60" s="32" t="str">
        <f>IF(G60="","",COUNT($G$4:$G60))</f>
        <v/>
      </c>
      <c r="B60" t="str">
        <f>IF('DESPESES REALITZADES'!$N159="x",'DESPESES REALITZADES'!B159,"")</f>
        <v/>
      </c>
      <c r="C60" t="str">
        <f>IF('DESPESES REALITZADES'!$N159="x",'DESPESES REALITZADES'!E159,"")</f>
        <v/>
      </c>
      <c r="D60" t="str">
        <f>IF('DESPESES REALITZADES'!$N159="x",'DESPESES REALITZADES'!F159,"")</f>
        <v/>
      </c>
      <c r="E60" t="str">
        <f>IF('DESPESES REALITZADES'!$N159="x",'DESPESES REALITZADES'!G159,"")</f>
        <v/>
      </c>
      <c r="F60" t="str">
        <f>IF('DESPESES REALITZADES'!$N159="x",'DESPESES REALITZADES'!H159,"")</f>
        <v/>
      </c>
      <c r="G60" t="str">
        <f>IF('DESPESES REALITZADES'!$N159="x",'DESPESES REALITZADES'!I159,"")</f>
        <v/>
      </c>
      <c r="H60" s="32">
        <v>55</v>
      </c>
      <c r="I60" s="32"/>
      <c r="J60" s="44" t="str">
        <f t="shared" si="0"/>
        <v/>
      </c>
      <c r="K60" s="44" t="str">
        <f t="shared" si="1"/>
        <v/>
      </c>
      <c r="L60" s="44" t="str">
        <f t="shared" si="2"/>
        <v/>
      </c>
      <c r="M60" s="45" t="str">
        <f t="shared" si="3"/>
        <v/>
      </c>
      <c r="N60" s="44" t="str">
        <f t="shared" si="4"/>
        <v/>
      </c>
      <c r="O60" s="46" t="str">
        <f t="shared" si="5"/>
        <v/>
      </c>
    </row>
    <row r="61" spans="1:15" x14ac:dyDescent="0.2">
      <c r="A61" s="32" t="str">
        <f>IF(G61="","",COUNT($G$4:$G61))</f>
        <v/>
      </c>
      <c r="B61" t="str">
        <f>IF('DESPESES REALITZADES'!$N160="x",'DESPESES REALITZADES'!B160,"")</f>
        <v/>
      </c>
      <c r="C61" t="str">
        <f>IF('DESPESES REALITZADES'!$N160="x",'DESPESES REALITZADES'!E160,"")</f>
        <v/>
      </c>
      <c r="D61" t="str">
        <f>IF('DESPESES REALITZADES'!$N160="x",'DESPESES REALITZADES'!F160,"")</f>
        <v/>
      </c>
      <c r="E61" t="str">
        <f>IF('DESPESES REALITZADES'!$N160="x",'DESPESES REALITZADES'!G160,"")</f>
        <v/>
      </c>
      <c r="F61" t="str">
        <f>IF('DESPESES REALITZADES'!$N160="x",'DESPESES REALITZADES'!H160,"")</f>
        <v/>
      </c>
      <c r="G61" t="str">
        <f>IF('DESPESES REALITZADES'!$N160="x",'DESPESES REALITZADES'!I160,"")</f>
        <v/>
      </c>
      <c r="H61" s="32">
        <v>56</v>
      </c>
      <c r="I61" s="32"/>
      <c r="J61" s="44" t="str">
        <f t="shared" si="0"/>
        <v/>
      </c>
      <c r="K61" s="44" t="str">
        <f t="shared" si="1"/>
        <v/>
      </c>
      <c r="L61" s="44" t="str">
        <f t="shared" si="2"/>
        <v/>
      </c>
      <c r="M61" s="45" t="str">
        <f t="shared" si="3"/>
        <v/>
      </c>
      <c r="N61" s="44" t="str">
        <f t="shared" si="4"/>
        <v/>
      </c>
      <c r="O61" s="46" t="str">
        <f t="shared" si="5"/>
        <v/>
      </c>
    </row>
    <row r="62" spans="1:15" x14ac:dyDescent="0.2">
      <c r="A62" s="32" t="str">
        <f>IF(G62="","",COUNT($G$4:$G62))</f>
        <v/>
      </c>
      <c r="B62" t="str">
        <f>IF('DESPESES REALITZADES'!$N161="x",'DESPESES REALITZADES'!B161,"")</f>
        <v/>
      </c>
      <c r="C62" t="str">
        <f>IF('DESPESES REALITZADES'!$N161="x",'DESPESES REALITZADES'!E161,"")</f>
        <v/>
      </c>
      <c r="D62" t="str">
        <f>IF('DESPESES REALITZADES'!$N161="x",'DESPESES REALITZADES'!F161,"")</f>
        <v/>
      </c>
      <c r="E62" t="str">
        <f>IF('DESPESES REALITZADES'!$N161="x",'DESPESES REALITZADES'!G161,"")</f>
        <v/>
      </c>
      <c r="F62" t="str">
        <f>IF('DESPESES REALITZADES'!$N161="x",'DESPESES REALITZADES'!H161,"")</f>
        <v/>
      </c>
      <c r="G62" t="str">
        <f>IF('DESPESES REALITZADES'!$N161="x",'DESPESES REALITZADES'!I161,"")</f>
        <v/>
      </c>
      <c r="H62" s="32">
        <v>57</v>
      </c>
      <c r="I62" s="32"/>
      <c r="J62" s="44" t="str">
        <f t="shared" si="0"/>
        <v/>
      </c>
      <c r="K62" s="44" t="str">
        <f t="shared" si="1"/>
        <v/>
      </c>
      <c r="L62" s="44" t="str">
        <f t="shared" si="2"/>
        <v/>
      </c>
      <c r="M62" s="45" t="str">
        <f t="shared" si="3"/>
        <v/>
      </c>
      <c r="N62" s="44" t="str">
        <f t="shared" si="4"/>
        <v/>
      </c>
      <c r="O62" s="46" t="str">
        <f t="shared" si="5"/>
        <v/>
      </c>
    </row>
    <row r="63" spans="1:15" x14ac:dyDescent="0.2">
      <c r="A63" s="32" t="str">
        <f>IF(G63="","",COUNT($G$4:$G63))</f>
        <v/>
      </c>
      <c r="B63" t="str">
        <f>IF('DESPESES REALITZADES'!$N162="x",'DESPESES REALITZADES'!B162,"")</f>
        <v/>
      </c>
      <c r="C63" t="str">
        <f>IF('DESPESES REALITZADES'!$N162="x",'DESPESES REALITZADES'!E162,"")</f>
        <v/>
      </c>
      <c r="D63" t="str">
        <f>IF('DESPESES REALITZADES'!$N162="x",'DESPESES REALITZADES'!F162,"")</f>
        <v/>
      </c>
      <c r="E63" t="str">
        <f>IF('DESPESES REALITZADES'!$N162="x",'DESPESES REALITZADES'!G162,"")</f>
        <v/>
      </c>
      <c r="F63" t="str">
        <f>IF('DESPESES REALITZADES'!$N162="x",'DESPESES REALITZADES'!H162,"")</f>
        <v/>
      </c>
      <c r="G63" t="str">
        <f>IF('DESPESES REALITZADES'!$N162="x",'DESPESES REALITZADES'!I162,"")</f>
        <v/>
      </c>
      <c r="H63" s="32">
        <v>58</v>
      </c>
      <c r="I63" s="32"/>
      <c r="J63" s="44" t="str">
        <f t="shared" si="0"/>
        <v/>
      </c>
      <c r="K63" s="44" t="str">
        <f t="shared" si="1"/>
        <v/>
      </c>
      <c r="L63" s="44" t="str">
        <f t="shared" si="2"/>
        <v/>
      </c>
      <c r="M63" s="45" t="str">
        <f t="shared" si="3"/>
        <v/>
      </c>
      <c r="N63" s="44" t="str">
        <f t="shared" si="4"/>
        <v/>
      </c>
      <c r="O63" s="46" t="str">
        <f t="shared" si="5"/>
        <v/>
      </c>
    </row>
    <row r="64" spans="1:15" x14ac:dyDescent="0.2">
      <c r="A64" s="32" t="str">
        <f>IF(G64="","",COUNT($G$4:$G64))</f>
        <v/>
      </c>
      <c r="B64" t="str">
        <f>IF('DESPESES REALITZADES'!$N163="x",'DESPESES REALITZADES'!B163,"")</f>
        <v/>
      </c>
      <c r="C64" t="str">
        <f>IF('DESPESES REALITZADES'!$N163="x",'DESPESES REALITZADES'!E163,"")</f>
        <v/>
      </c>
      <c r="D64" t="str">
        <f>IF('DESPESES REALITZADES'!$N163="x",'DESPESES REALITZADES'!F163,"")</f>
        <v/>
      </c>
      <c r="E64" t="str">
        <f>IF('DESPESES REALITZADES'!$N163="x",'DESPESES REALITZADES'!G163,"")</f>
        <v/>
      </c>
      <c r="F64" t="str">
        <f>IF('DESPESES REALITZADES'!$N163="x",'DESPESES REALITZADES'!H163,"")</f>
        <v/>
      </c>
      <c r="G64" t="str">
        <f>IF('DESPESES REALITZADES'!$N163="x",'DESPESES REALITZADES'!I163,"")</f>
        <v/>
      </c>
      <c r="H64" s="32">
        <v>59</v>
      </c>
      <c r="I64" s="32"/>
      <c r="J64" s="44" t="str">
        <f t="shared" si="0"/>
        <v/>
      </c>
      <c r="K64" s="44" t="str">
        <f t="shared" si="1"/>
        <v/>
      </c>
      <c r="L64" s="44" t="str">
        <f t="shared" si="2"/>
        <v/>
      </c>
      <c r="M64" s="45" t="str">
        <f t="shared" si="3"/>
        <v/>
      </c>
      <c r="N64" s="44" t="str">
        <f t="shared" si="4"/>
        <v/>
      </c>
      <c r="O64" s="46" t="str">
        <f t="shared" si="5"/>
        <v/>
      </c>
    </row>
    <row r="65" spans="1:15" x14ac:dyDescent="0.2">
      <c r="A65" s="32" t="str">
        <f>IF(G65="","",COUNT($G$4:$G65))</f>
        <v/>
      </c>
      <c r="B65" t="str">
        <f>IF('DESPESES REALITZADES'!$N232="x",'DESPESES REALITZADES'!B232,"")</f>
        <v/>
      </c>
      <c r="C65" t="str">
        <f>IF('DESPESES REALITZADES'!$N232="x",'DESPESES REALITZADES'!E232,"")</f>
        <v/>
      </c>
      <c r="D65" t="str">
        <f>IF('DESPESES REALITZADES'!$N232="x",'DESPESES REALITZADES'!F232,"")</f>
        <v/>
      </c>
      <c r="E65" t="str">
        <f>IF('DESPESES REALITZADES'!$N232="x",'DESPESES REALITZADES'!G232,"")</f>
        <v/>
      </c>
      <c r="F65" t="str">
        <f>IF('DESPESES REALITZADES'!$N232="x",'DESPESES REALITZADES'!H232,"")</f>
        <v/>
      </c>
      <c r="G65" t="str">
        <f>IF('DESPESES REALITZADES'!$N232="x",'DESPESES REALITZADES'!I232,"")</f>
        <v/>
      </c>
      <c r="H65" s="32">
        <v>60</v>
      </c>
      <c r="I65" s="32"/>
      <c r="J65" s="44" t="str">
        <f t="shared" si="0"/>
        <v/>
      </c>
      <c r="K65" s="44" t="str">
        <f t="shared" si="1"/>
        <v/>
      </c>
      <c r="L65" s="44" t="str">
        <f t="shared" si="2"/>
        <v/>
      </c>
      <c r="M65" s="45" t="str">
        <f t="shared" si="3"/>
        <v/>
      </c>
      <c r="N65" s="44" t="str">
        <f t="shared" si="4"/>
        <v/>
      </c>
      <c r="O65" s="46" t="str">
        <f t="shared" si="5"/>
        <v/>
      </c>
    </row>
    <row r="66" spans="1:15" x14ac:dyDescent="0.2">
      <c r="A66" s="32" t="str">
        <f>IF(G66="","",COUNT($G$4:$G66))</f>
        <v/>
      </c>
      <c r="B66" t="str">
        <f>IF('DESPESES REALITZADES'!$N233="x",'DESPESES REALITZADES'!B233,"")</f>
        <v/>
      </c>
      <c r="C66" t="str">
        <f>IF('DESPESES REALITZADES'!$N233="x",'DESPESES REALITZADES'!E233,"")</f>
        <v/>
      </c>
      <c r="D66" t="str">
        <f>IF('DESPESES REALITZADES'!$N233="x",'DESPESES REALITZADES'!F233,"")</f>
        <v/>
      </c>
      <c r="E66" t="str">
        <f>IF('DESPESES REALITZADES'!$N233="x",'DESPESES REALITZADES'!G233,"")</f>
        <v/>
      </c>
      <c r="F66" t="str">
        <f>IF('DESPESES REALITZADES'!$N233="x",'DESPESES REALITZADES'!H233,"")</f>
        <v/>
      </c>
      <c r="G66" t="str">
        <f>IF('DESPESES REALITZADES'!$N233="x",'DESPESES REALITZADES'!I233,"")</f>
        <v/>
      </c>
      <c r="H66" s="32">
        <v>61</v>
      </c>
      <c r="I66" s="32"/>
      <c r="J66" s="44" t="str">
        <f t="shared" si="0"/>
        <v/>
      </c>
      <c r="K66" s="44" t="str">
        <f t="shared" si="1"/>
        <v/>
      </c>
      <c r="L66" s="44" t="str">
        <f t="shared" si="2"/>
        <v/>
      </c>
      <c r="M66" s="45" t="str">
        <f t="shared" si="3"/>
        <v/>
      </c>
      <c r="N66" s="44" t="str">
        <f t="shared" si="4"/>
        <v/>
      </c>
      <c r="O66" s="46" t="str">
        <f t="shared" si="5"/>
        <v/>
      </c>
    </row>
    <row r="67" spans="1:15" x14ac:dyDescent="0.2">
      <c r="A67" s="32" t="str">
        <f>IF(G67="","",COUNT($G$4:$G67))</f>
        <v/>
      </c>
      <c r="B67" t="str">
        <f>IF('DESPESES REALITZADES'!$N234="x",'DESPESES REALITZADES'!B234,"")</f>
        <v/>
      </c>
      <c r="C67" t="str">
        <f>IF('DESPESES REALITZADES'!$N234="x",'DESPESES REALITZADES'!E234,"")</f>
        <v/>
      </c>
      <c r="D67" t="str">
        <f>IF('DESPESES REALITZADES'!$N234="x",'DESPESES REALITZADES'!F234,"")</f>
        <v/>
      </c>
      <c r="E67" t="str">
        <f>IF('DESPESES REALITZADES'!$N234="x",'DESPESES REALITZADES'!G234,"")</f>
        <v/>
      </c>
      <c r="F67" t="str">
        <f>IF('DESPESES REALITZADES'!$N234="x",'DESPESES REALITZADES'!H234,"")</f>
        <v/>
      </c>
      <c r="G67" t="str">
        <f>IF('DESPESES REALITZADES'!$N234="x",'DESPESES REALITZADES'!I234,"")</f>
        <v/>
      </c>
      <c r="H67" s="32">
        <v>62</v>
      </c>
      <c r="I67" s="32"/>
      <c r="J67" s="44" t="str">
        <f t="shared" si="0"/>
        <v/>
      </c>
      <c r="K67" s="44" t="str">
        <f t="shared" si="1"/>
        <v/>
      </c>
      <c r="L67" s="44" t="str">
        <f t="shared" si="2"/>
        <v/>
      </c>
      <c r="M67" s="45" t="str">
        <f t="shared" si="3"/>
        <v/>
      </c>
      <c r="N67" s="44" t="str">
        <f t="shared" si="4"/>
        <v/>
      </c>
      <c r="O67" s="46" t="str">
        <f t="shared" si="5"/>
        <v/>
      </c>
    </row>
    <row r="68" spans="1:15" x14ac:dyDescent="0.2">
      <c r="A68" s="32" t="str">
        <f>IF(G68="","",COUNT($G$4:$G68))</f>
        <v/>
      </c>
      <c r="B68" t="str">
        <f>IF('DESPESES REALITZADES'!$N235="x",'DESPESES REALITZADES'!B235,"")</f>
        <v/>
      </c>
      <c r="C68" t="str">
        <f>IF('DESPESES REALITZADES'!$N235="x",'DESPESES REALITZADES'!E235,"")</f>
        <v/>
      </c>
      <c r="D68" t="str">
        <f>IF('DESPESES REALITZADES'!$N235="x",'DESPESES REALITZADES'!F235,"")</f>
        <v/>
      </c>
      <c r="E68" t="str">
        <f>IF('DESPESES REALITZADES'!$N235="x",'DESPESES REALITZADES'!G235,"")</f>
        <v/>
      </c>
      <c r="F68" t="str">
        <f>IF('DESPESES REALITZADES'!$N235="x",'DESPESES REALITZADES'!H235,"")</f>
        <v/>
      </c>
      <c r="G68" t="str">
        <f>IF('DESPESES REALITZADES'!$N235="x",'DESPESES REALITZADES'!I235,"")</f>
        <v/>
      </c>
      <c r="H68" s="32">
        <v>63</v>
      </c>
      <c r="I68" s="32"/>
      <c r="J68" s="44" t="str">
        <f t="shared" si="0"/>
        <v/>
      </c>
      <c r="K68" s="44" t="str">
        <f t="shared" si="1"/>
        <v/>
      </c>
      <c r="L68" s="44" t="str">
        <f t="shared" si="2"/>
        <v/>
      </c>
      <c r="M68" s="45" t="str">
        <f t="shared" si="3"/>
        <v/>
      </c>
      <c r="N68" s="44" t="str">
        <f t="shared" si="4"/>
        <v/>
      </c>
      <c r="O68" s="46" t="str">
        <f t="shared" si="5"/>
        <v/>
      </c>
    </row>
    <row r="69" spans="1:15" x14ac:dyDescent="0.2">
      <c r="A69" s="32" t="str">
        <f>IF(G69="","",COUNT($G$4:$G69))</f>
        <v/>
      </c>
      <c r="B69" t="str">
        <f>IF('DESPESES REALITZADES'!$N236="x",'DESPESES REALITZADES'!B236,"")</f>
        <v/>
      </c>
      <c r="C69" t="str">
        <f>IF('DESPESES REALITZADES'!$N236="x",'DESPESES REALITZADES'!E236,"")</f>
        <v/>
      </c>
      <c r="D69" t="str">
        <f>IF('DESPESES REALITZADES'!$N236="x",'DESPESES REALITZADES'!F236,"")</f>
        <v/>
      </c>
      <c r="E69" t="str">
        <f>IF('DESPESES REALITZADES'!$N236="x",'DESPESES REALITZADES'!G236,"")</f>
        <v/>
      </c>
      <c r="F69" t="str">
        <f>IF('DESPESES REALITZADES'!$N236="x",'DESPESES REALITZADES'!H236,"")</f>
        <v/>
      </c>
      <c r="G69" t="str">
        <f>IF('DESPESES REALITZADES'!$N236="x",'DESPESES REALITZADES'!I236,"")</f>
        <v/>
      </c>
      <c r="H69" s="32">
        <v>64</v>
      </c>
      <c r="I69" s="32"/>
      <c r="J69" s="44" t="str">
        <f t="shared" si="0"/>
        <v/>
      </c>
      <c r="K69" s="44" t="str">
        <f t="shared" si="1"/>
        <v/>
      </c>
      <c r="L69" s="44" t="str">
        <f t="shared" si="2"/>
        <v/>
      </c>
      <c r="M69" s="45" t="str">
        <f t="shared" si="3"/>
        <v/>
      </c>
      <c r="N69" s="44" t="str">
        <f t="shared" si="4"/>
        <v/>
      </c>
      <c r="O69" s="46" t="str">
        <f t="shared" si="5"/>
        <v/>
      </c>
    </row>
    <row r="70" spans="1:15" x14ac:dyDescent="0.2">
      <c r="A70" s="32" t="str">
        <f>IF(G70="","",COUNT($G$4:$G70))</f>
        <v/>
      </c>
      <c r="B70" t="str">
        <f>IF('DESPESES REALITZADES'!$N237="x",'DESPESES REALITZADES'!B237,"")</f>
        <v/>
      </c>
      <c r="C70" t="str">
        <f>IF('DESPESES REALITZADES'!$N237="x",'DESPESES REALITZADES'!E237,"")</f>
        <v/>
      </c>
      <c r="D70" t="str">
        <f>IF('DESPESES REALITZADES'!$N237="x",'DESPESES REALITZADES'!F237,"")</f>
        <v/>
      </c>
      <c r="E70" t="str">
        <f>IF('DESPESES REALITZADES'!$N237="x",'DESPESES REALITZADES'!G237,"")</f>
        <v/>
      </c>
      <c r="F70" t="str">
        <f>IF('DESPESES REALITZADES'!$N237="x",'DESPESES REALITZADES'!H237,"")</f>
        <v/>
      </c>
      <c r="G70" t="str">
        <f>IF('DESPESES REALITZADES'!$N237="x",'DESPESES REALITZADES'!I237,"")</f>
        <v/>
      </c>
      <c r="H70" s="32">
        <v>65</v>
      </c>
      <c r="I70" s="32"/>
      <c r="J70" s="44" t="str">
        <f t="shared" ref="J70:J133" si="6">IFERROR(VLOOKUP($H70,$A$4:$G$381,2,FALSE),"")</f>
        <v/>
      </c>
      <c r="K70" s="44" t="str">
        <f t="shared" ref="K70:K133" si="7">IFERROR(VLOOKUP($H70,$A$4:$G$381,3,FALSE),"")</f>
        <v/>
      </c>
      <c r="L70" s="44" t="str">
        <f t="shared" ref="L70:L133" si="8">IFERROR(VLOOKUP($H70,$A$4:$G$381,4,FALSE),"")</f>
        <v/>
      </c>
      <c r="M70" s="45" t="str">
        <f t="shared" ref="M70:M133" si="9">IFERROR(VLOOKUP($H70,$A$4:$G$381,5,FALSE),"")</f>
        <v/>
      </c>
      <c r="N70" s="44" t="str">
        <f t="shared" ref="N70:N133" si="10">IFERROR(VLOOKUP($H70,$A$4:$G$381,6,FALSE),"")</f>
        <v/>
      </c>
      <c r="O70" s="46" t="str">
        <f t="shared" ref="O70:O133" si="11">IFERROR(VLOOKUP($H70,$A$4:$G$381,7,FALSE),"")</f>
        <v/>
      </c>
    </row>
    <row r="71" spans="1:15" x14ac:dyDescent="0.2">
      <c r="A71" s="32" t="str">
        <f>IF(G71="","",COUNT($G$4:$G71))</f>
        <v/>
      </c>
      <c r="B71" t="str">
        <f>IF('DESPESES REALITZADES'!$N238="x",'DESPESES REALITZADES'!B238,"")</f>
        <v/>
      </c>
      <c r="C71" t="str">
        <f>IF('DESPESES REALITZADES'!$N238="x",'DESPESES REALITZADES'!E238,"")</f>
        <v/>
      </c>
      <c r="D71" t="str">
        <f>IF('DESPESES REALITZADES'!$N238="x",'DESPESES REALITZADES'!F238,"")</f>
        <v/>
      </c>
      <c r="E71" t="str">
        <f>IF('DESPESES REALITZADES'!$N238="x",'DESPESES REALITZADES'!G238,"")</f>
        <v/>
      </c>
      <c r="F71" t="str">
        <f>IF('DESPESES REALITZADES'!$N238="x",'DESPESES REALITZADES'!H238,"")</f>
        <v/>
      </c>
      <c r="G71" t="str">
        <f>IF('DESPESES REALITZADES'!$N238="x",'DESPESES REALITZADES'!I238,"")</f>
        <v/>
      </c>
      <c r="H71" s="32">
        <v>66</v>
      </c>
      <c r="I71" s="32"/>
      <c r="J71" s="44" t="str">
        <f t="shared" si="6"/>
        <v/>
      </c>
      <c r="K71" s="44" t="str">
        <f t="shared" si="7"/>
        <v/>
      </c>
      <c r="L71" s="44" t="str">
        <f t="shared" si="8"/>
        <v/>
      </c>
      <c r="M71" s="45" t="str">
        <f t="shared" si="9"/>
        <v/>
      </c>
      <c r="N71" s="44" t="str">
        <f t="shared" si="10"/>
        <v/>
      </c>
      <c r="O71" s="46" t="str">
        <f t="shared" si="11"/>
        <v/>
      </c>
    </row>
    <row r="72" spans="1:15" x14ac:dyDescent="0.2">
      <c r="A72" s="32" t="str">
        <f>IF(G72="","",COUNT($G$4:$G72))</f>
        <v/>
      </c>
      <c r="B72" t="str">
        <f>IF('DESPESES REALITZADES'!$N239="x",'DESPESES REALITZADES'!B239,"")</f>
        <v/>
      </c>
      <c r="C72" t="str">
        <f>IF('DESPESES REALITZADES'!$N239="x",'DESPESES REALITZADES'!E239,"")</f>
        <v/>
      </c>
      <c r="D72" t="str">
        <f>IF('DESPESES REALITZADES'!$N239="x",'DESPESES REALITZADES'!F239,"")</f>
        <v/>
      </c>
      <c r="E72" t="str">
        <f>IF('DESPESES REALITZADES'!$N239="x",'DESPESES REALITZADES'!G239,"")</f>
        <v/>
      </c>
      <c r="F72" t="str">
        <f>IF('DESPESES REALITZADES'!$N239="x",'DESPESES REALITZADES'!H239,"")</f>
        <v/>
      </c>
      <c r="G72" t="str">
        <f>IF('DESPESES REALITZADES'!$N239="x",'DESPESES REALITZADES'!I239,"")</f>
        <v/>
      </c>
      <c r="H72" s="32">
        <v>67</v>
      </c>
      <c r="I72" s="32"/>
      <c r="J72" s="44" t="str">
        <f t="shared" si="6"/>
        <v/>
      </c>
      <c r="K72" s="44" t="str">
        <f t="shared" si="7"/>
        <v/>
      </c>
      <c r="L72" s="44" t="str">
        <f t="shared" si="8"/>
        <v/>
      </c>
      <c r="M72" s="45" t="str">
        <f t="shared" si="9"/>
        <v/>
      </c>
      <c r="N72" s="44" t="str">
        <f t="shared" si="10"/>
        <v/>
      </c>
      <c r="O72" s="46" t="str">
        <f t="shared" si="11"/>
        <v/>
      </c>
    </row>
    <row r="73" spans="1:15" x14ac:dyDescent="0.2">
      <c r="A73" s="32" t="str">
        <f>IF(G73="","",COUNT($G$4:$G73))</f>
        <v/>
      </c>
      <c r="B73" t="str">
        <f>IF('DESPESES REALITZADES'!$N240="x",'DESPESES REALITZADES'!B240,"")</f>
        <v/>
      </c>
      <c r="C73" t="str">
        <f>IF('DESPESES REALITZADES'!$N240="x",'DESPESES REALITZADES'!E240,"")</f>
        <v/>
      </c>
      <c r="D73" t="str">
        <f>IF('DESPESES REALITZADES'!$N240="x",'DESPESES REALITZADES'!F240,"")</f>
        <v/>
      </c>
      <c r="E73" t="str">
        <f>IF('DESPESES REALITZADES'!$N240="x",'DESPESES REALITZADES'!G240,"")</f>
        <v/>
      </c>
      <c r="F73" t="str">
        <f>IF('DESPESES REALITZADES'!$N240="x",'DESPESES REALITZADES'!H240,"")</f>
        <v/>
      </c>
      <c r="G73" t="str">
        <f>IF('DESPESES REALITZADES'!$N240="x",'DESPESES REALITZADES'!I240,"")</f>
        <v/>
      </c>
      <c r="H73" s="32">
        <v>68</v>
      </c>
      <c r="I73" s="32"/>
      <c r="J73" s="44" t="str">
        <f t="shared" si="6"/>
        <v/>
      </c>
      <c r="K73" s="44" t="str">
        <f t="shared" si="7"/>
        <v/>
      </c>
      <c r="L73" s="44" t="str">
        <f t="shared" si="8"/>
        <v/>
      </c>
      <c r="M73" s="45" t="str">
        <f t="shared" si="9"/>
        <v/>
      </c>
      <c r="N73" s="44" t="str">
        <f t="shared" si="10"/>
        <v/>
      </c>
      <c r="O73" s="46" t="str">
        <f t="shared" si="11"/>
        <v/>
      </c>
    </row>
    <row r="74" spans="1:15" x14ac:dyDescent="0.2">
      <c r="A74" s="32" t="str">
        <f>IF(G74="","",COUNT($G$4:$G74))</f>
        <v/>
      </c>
      <c r="B74" t="str">
        <f>IF('DESPESES REALITZADES'!$N241="x",'DESPESES REALITZADES'!B241,"")</f>
        <v/>
      </c>
      <c r="C74" t="str">
        <f>IF('DESPESES REALITZADES'!$N241="x",'DESPESES REALITZADES'!E241,"")</f>
        <v/>
      </c>
      <c r="D74" t="str">
        <f>IF('DESPESES REALITZADES'!$N241="x",'DESPESES REALITZADES'!F241,"")</f>
        <v/>
      </c>
      <c r="E74" t="str">
        <f>IF('DESPESES REALITZADES'!$N241="x",'DESPESES REALITZADES'!G241,"")</f>
        <v/>
      </c>
      <c r="F74" t="str">
        <f>IF('DESPESES REALITZADES'!$N241="x",'DESPESES REALITZADES'!H241,"")</f>
        <v/>
      </c>
      <c r="G74" t="str">
        <f>IF('DESPESES REALITZADES'!$N241="x",'DESPESES REALITZADES'!I241,"")</f>
        <v/>
      </c>
      <c r="H74" s="32">
        <v>69</v>
      </c>
      <c r="I74" s="32"/>
      <c r="J74" s="44" t="str">
        <f t="shared" si="6"/>
        <v/>
      </c>
      <c r="K74" s="44" t="str">
        <f t="shared" si="7"/>
        <v/>
      </c>
      <c r="L74" s="44" t="str">
        <f t="shared" si="8"/>
        <v/>
      </c>
      <c r="M74" s="45" t="str">
        <f t="shared" si="9"/>
        <v/>
      </c>
      <c r="N74" s="44" t="str">
        <f t="shared" si="10"/>
        <v/>
      </c>
      <c r="O74" s="46" t="str">
        <f t="shared" si="11"/>
        <v/>
      </c>
    </row>
    <row r="75" spans="1:15" x14ac:dyDescent="0.2">
      <c r="A75" s="32" t="str">
        <f>IF(G75="","",COUNT($G$4:$G75))</f>
        <v/>
      </c>
      <c r="B75" t="str">
        <f>IF('DESPESES REALITZADES'!$N242="x",'DESPESES REALITZADES'!B242,"")</f>
        <v/>
      </c>
      <c r="C75" t="str">
        <f>IF('DESPESES REALITZADES'!$N242="x",'DESPESES REALITZADES'!E242,"")</f>
        <v/>
      </c>
      <c r="D75" t="str">
        <f>IF('DESPESES REALITZADES'!$N242="x",'DESPESES REALITZADES'!F242,"")</f>
        <v/>
      </c>
      <c r="E75" t="str">
        <f>IF('DESPESES REALITZADES'!$N242="x",'DESPESES REALITZADES'!G242,"")</f>
        <v/>
      </c>
      <c r="F75" t="str">
        <f>IF('DESPESES REALITZADES'!$N242="x",'DESPESES REALITZADES'!H242,"")</f>
        <v/>
      </c>
      <c r="G75" t="str">
        <f>IF('DESPESES REALITZADES'!$N242="x",'DESPESES REALITZADES'!I242,"")</f>
        <v/>
      </c>
      <c r="H75" s="32">
        <v>70</v>
      </c>
      <c r="I75" s="32"/>
      <c r="J75" s="44" t="str">
        <f t="shared" si="6"/>
        <v/>
      </c>
      <c r="K75" s="44" t="str">
        <f t="shared" si="7"/>
        <v/>
      </c>
      <c r="L75" s="44" t="str">
        <f t="shared" si="8"/>
        <v/>
      </c>
      <c r="M75" s="45" t="str">
        <f t="shared" si="9"/>
        <v/>
      </c>
      <c r="N75" s="44" t="str">
        <f t="shared" si="10"/>
        <v/>
      </c>
      <c r="O75" s="46" t="str">
        <f t="shared" si="11"/>
        <v/>
      </c>
    </row>
    <row r="76" spans="1:15" x14ac:dyDescent="0.2">
      <c r="A76" s="32" t="str">
        <f>IF(G76="","",COUNT($G$4:$G76))</f>
        <v/>
      </c>
      <c r="B76" t="str">
        <f>IF('DESPESES REALITZADES'!$N243="x",'DESPESES REALITZADES'!B243,"")</f>
        <v/>
      </c>
      <c r="C76" t="str">
        <f>IF('DESPESES REALITZADES'!$N243="x",'DESPESES REALITZADES'!E243,"")</f>
        <v/>
      </c>
      <c r="D76" t="str">
        <f>IF('DESPESES REALITZADES'!$N243="x",'DESPESES REALITZADES'!F243,"")</f>
        <v/>
      </c>
      <c r="E76" t="str">
        <f>IF('DESPESES REALITZADES'!$N243="x",'DESPESES REALITZADES'!G243,"")</f>
        <v/>
      </c>
      <c r="F76" t="str">
        <f>IF('DESPESES REALITZADES'!$N243="x",'DESPESES REALITZADES'!H243,"")</f>
        <v/>
      </c>
      <c r="G76" t="str">
        <f>IF('DESPESES REALITZADES'!$N243="x",'DESPESES REALITZADES'!I243,"")</f>
        <v/>
      </c>
      <c r="H76" s="32">
        <v>71</v>
      </c>
      <c r="I76" s="32"/>
      <c r="J76" s="44" t="str">
        <f t="shared" si="6"/>
        <v/>
      </c>
      <c r="K76" s="44" t="str">
        <f t="shared" si="7"/>
        <v/>
      </c>
      <c r="L76" s="44" t="str">
        <f t="shared" si="8"/>
        <v/>
      </c>
      <c r="M76" s="45" t="str">
        <f t="shared" si="9"/>
        <v/>
      </c>
      <c r="N76" s="44" t="str">
        <f t="shared" si="10"/>
        <v/>
      </c>
      <c r="O76" s="46" t="str">
        <f t="shared" si="11"/>
        <v/>
      </c>
    </row>
    <row r="77" spans="1:15" x14ac:dyDescent="0.2">
      <c r="A77" s="32" t="str">
        <f>IF(G77="","",COUNT($G$4:$G77))</f>
        <v/>
      </c>
      <c r="B77" t="str">
        <f>IF('DESPESES REALITZADES'!$N244="x",'DESPESES REALITZADES'!B244,"")</f>
        <v/>
      </c>
      <c r="C77" t="str">
        <f>IF('DESPESES REALITZADES'!$N244="x",'DESPESES REALITZADES'!E244,"")</f>
        <v/>
      </c>
      <c r="D77" t="str">
        <f>IF('DESPESES REALITZADES'!$N244="x",'DESPESES REALITZADES'!F244,"")</f>
        <v/>
      </c>
      <c r="E77" t="str">
        <f>IF('DESPESES REALITZADES'!$N244="x",'DESPESES REALITZADES'!G244,"")</f>
        <v/>
      </c>
      <c r="F77" t="str">
        <f>IF('DESPESES REALITZADES'!$N244="x",'DESPESES REALITZADES'!H244,"")</f>
        <v/>
      </c>
      <c r="G77" t="str">
        <f>IF('DESPESES REALITZADES'!$N244="x",'DESPESES REALITZADES'!I244,"")</f>
        <v/>
      </c>
      <c r="H77" s="32">
        <v>72</v>
      </c>
      <c r="I77" s="32"/>
      <c r="J77" s="44" t="str">
        <f t="shared" si="6"/>
        <v/>
      </c>
      <c r="K77" s="44" t="str">
        <f t="shared" si="7"/>
        <v/>
      </c>
      <c r="L77" s="44" t="str">
        <f t="shared" si="8"/>
        <v/>
      </c>
      <c r="M77" s="45" t="str">
        <f t="shared" si="9"/>
        <v/>
      </c>
      <c r="N77" s="44" t="str">
        <f t="shared" si="10"/>
        <v/>
      </c>
      <c r="O77" s="46" t="str">
        <f t="shared" si="11"/>
        <v/>
      </c>
    </row>
    <row r="78" spans="1:15" x14ac:dyDescent="0.2">
      <c r="A78" s="32" t="str">
        <f>IF(G78="","",COUNT($G$4:$G78))</f>
        <v/>
      </c>
      <c r="B78" t="str">
        <f>IF('DESPESES REALITZADES'!$N245="x",'DESPESES REALITZADES'!B245,"")</f>
        <v/>
      </c>
      <c r="C78" t="str">
        <f>IF('DESPESES REALITZADES'!$N245="x",'DESPESES REALITZADES'!E245,"")</f>
        <v/>
      </c>
      <c r="D78" t="str">
        <f>IF('DESPESES REALITZADES'!$N245="x",'DESPESES REALITZADES'!F245,"")</f>
        <v/>
      </c>
      <c r="E78" t="str">
        <f>IF('DESPESES REALITZADES'!$N245="x",'DESPESES REALITZADES'!G245,"")</f>
        <v/>
      </c>
      <c r="F78" t="str">
        <f>IF('DESPESES REALITZADES'!$N245="x",'DESPESES REALITZADES'!H245,"")</f>
        <v/>
      </c>
      <c r="G78" t="str">
        <f>IF('DESPESES REALITZADES'!$N245="x",'DESPESES REALITZADES'!I245,"")</f>
        <v/>
      </c>
      <c r="H78" s="32">
        <v>73</v>
      </c>
      <c r="I78" s="32"/>
      <c r="J78" s="44" t="str">
        <f t="shared" si="6"/>
        <v/>
      </c>
      <c r="K78" s="44" t="str">
        <f t="shared" si="7"/>
        <v/>
      </c>
      <c r="L78" s="44" t="str">
        <f t="shared" si="8"/>
        <v/>
      </c>
      <c r="M78" s="45" t="str">
        <f t="shared" si="9"/>
        <v/>
      </c>
      <c r="N78" s="44" t="str">
        <f t="shared" si="10"/>
        <v/>
      </c>
      <c r="O78" s="46" t="str">
        <f t="shared" si="11"/>
        <v/>
      </c>
    </row>
    <row r="79" spans="1:15" x14ac:dyDescent="0.2">
      <c r="A79" s="32" t="str">
        <f>IF(G79="","",COUNT($G$4:$G79))</f>
        <v/>
      </c>
      <c r="B79" t="str">
        <f>IF('DESPESES REALITZADES'!$N246="x",'DESPESES REALITZADES'!B246,"")</f>
        <v/>
      </c>
      <c r="C79" t="str">
        <f>IF('DESPESES REALITZADES'!$N246="x",'DESPESES REALITZADES'!E246,"")</f>
        <v/>
      </c>
      <c r="D79" t="str">
        <f>IF('DESPESES REALITZADES'!$N246="x",'DESPESES REALITZADES'!F246,"")</f>
        <v/>
      </c>
      <c r="E79" t="str">
        <f>IF('DESPESES REALITZADES'!$N246="x",'DESPESES REALITZADES'!G246,"")</f>
        <v/>
      </c>
      <c r="F79" t="str">
        <f>IF('DESPESES REALITZADES'!$N246="x",'DESPESES REALITZADES'!H246,"")</f>
        <v/>
      </c>
      <c r="G79" t="str">
        <f>IF('DESPESES REALITZADES'!$N246="x",'DESPESES REALITZADES'!I246,"")</f>
        <v/>
      </c>
      <c r="H79" s="32">
        <v>74</v>
      </c>
      <c r="I79" s="32"/>
      <c r="J79" s="44" t="str">
        <f t="shared" si="6"/>
        <v/>
      </c>
      <c r="K79" s="44" t="str">
        <f t="shared" si="7"/>
        <v/>
      </c>
      <c r="L79" s="44" t="str">
        <f t="shared" si="8"/>
        <v/>
      </c>
      <c r="M79" s="45" t="str">
        <f t="shared" si="9"/>
        <v/>
      </c>
      <c r="N79" s="44" t="str">
        <f t="shared" si="10"/>
        <v/>
      </c>
      <c r="O79" s="46" t="str">
        <f t="shared" si="11"/>
        <v/>
      </c>
    </row>
    <row r="80" spans="1:15" x14ac:dyDescent="0.2">
      <c r="A80" s="32" t="str">
        <f>IF(G80="","",COUNT($G$4:$G80))</f>
        <v/>
      </c>
      <c r="B80" t="str">
        <f>IF('DESPESES REALITZADES'!$N247="x",'DESPESES REALITZADES'!B247,"")</f>
        <v/>
      </c>
      <c r="C80" t="str">
        <f>IF('DESPESES REALITZADES'!$N247="x",'DESPESES REALITZADES'!E247,"")</f>
        <v/>
      </c>
      <c r="D80" t="str">
        <f>IF('DESPESES REALITZADES'!$N247="x",'DESPESES REALITZADES'!F247,"")</f>
        <v/>
      </c>
      <c r="E80" t="str">
        <f>IF('DESPESES REALITZADES'!$N247="x",'DESPESES REALITZADES'!G247,"")</f>
        <v/>
      </c>
      <c r="F80" t="str">
        <f>IF('DESPESES REALITZADES'!$N247="x",'DESPESES REALITZADES'!H247,"")</f>
        <v/>
      </c>
      <c r="G80" t="str">
        <f>IF('DESPESES REALITZADES'!$N247="x",'DESPESES REALITZADES'!I247,"")</f>
        <v/>
      </c>
      <c r="H80" s="32">
        <v>75</v>
      </c>
      <c r="I80" s="32"/>
      <c r="J80" s="44" t="str">
        <f t="shared" si="6"/>
        <v/>
      </c>
      <c r="K80" s="44" t="str">
        <f t="shared" si="7"/>
        <v/>
      </c>
      <c r="L80" s="44" t="str">
        <f t="shared" si="8"/>
        <v/>
      </c>
      <c r="M80" s="45" t="str">
        <f t="shared" si="9"/>
        <v/>
      </c>
      <c r="N80" s="44" t="str">
        <f t="shared" si="10"/>
        <v/>
      </c>
      <c r="O80" s="46" t="str">
        <f t="shared" si="11"/>
        <v/>
      </c>
    </row>
    <row r="81" spans="1:15" x14ac:dyDescent="0.2">
      <c r="A81" s="32" t="str">
        <f>IF(G81="","",COUNT($G$4:$G81))</f>
        <v/>
      </c>
      <c r="B81" t="str">
        <f>IF('DESPESES REALITZADES'!$N248="x",'DESPESES REALITZADES'!B248,"")</f>
        <v/>
      </c>
      <c r="C81" t="str">
        <f>IF('DESPESES REALITZADES'!$N248="x",'DESPESES REALITZADES'!E248,"")</f>
        <v/>
      </c>
      <c r="D81" t="str">
        <f>IF('DESPESES REALITZADES'!$N248="x",'DESPESES REALITZADES'!F248,"")</f>
        <v/>
      </c>
      <c r="E81" t="str">
        <f>IF('DESPESES REALITZADES'!$N248="x",'DESPESES REALITZADES'!G248,"")</f>
        <v/>
      </c>
      <c r="F81" t="str">
        <f>IF('DESPESES REALITZADES'!$N248="x",'DESPESES REALITZADES'!H248,"")</f>
        <v/>
      </c>
      <c r="G81" t="str">
        <f>IF('DESPESES REALITZADES'!$N248="x",'DESPESES REALITZADES'!I248,"")</f>
        <v/>
      </c>
      <c r="H81" s="32">
        <v>76</v>
      </c>
      <c r="I81" s="32"/>
      <c r="J81" s="44" t="str">
        <f t="shared" si="6"/>
        <v/>
      </c>
      <c r="K81" s="44" t="str">
        <f t="shared" si="7"/>
        <v/>
      </c>
      <c r="L81" s="44" t="str">
        <f t="shared" si="8"/>
        <v/>
      </c>
      <c r="M81" s="45" t="str">
        <f t="shared" si="9"/>
        <v/>
      </c>
      <c r="N81" s="44" t="str">
        <f t="shared" si="10"/>
        <v/>
      </c>
      <c r="O81" s="46" t="str">
        <f t="shared" si="11"/>
        <v/>
      </c>
    </row>
    <row r="82" spans="1:15" x14ac:dyDescent="0.2">
      <c r="A82" s="32" t="str">
        <f>IF(G82="","",COUNT($G$4:$G82))</f>
        <v/>
      </c>
      <c r="B82" t="str">
        <f>IF('DESPESES REALITZADES'!$N249="x",'DESPESES REALITZADES'!B249,"")</f>
        <v/>
      </c>
      <c r="C82" t="str">
        <f>IF('DESPESES REALITZADES'!$N249="x",'DESPESES REALITZADES'!E249,"")</f>
        <v/>
      </c>
      <c r="D82" t="str">
        <f>IF('DESPESES REALITZADES'!$N249="x",'DESPESES REALITZADES'!F249,"")</f>
        <v/>
      </c>
      <c r="E82" t="str">
        <f>IF('DESPESES REALITZADES'!$N249="x",'DESPESES REALITZADES'!G249,"")</f>
        <v/>
      </c>
      <c r="F82" t="str">
        <f>IF('DESPESES REALITZADES'!$N249="x",'DESPESES REALITZADES'!H249,"")</f>
        <v/>
      </c>
      <c r="G82" t="str">
        <f>IF('DESPESES REALITZADES'!$N249="x",'DESPESES REALITZADES'!I249,"")</f>
        <v/>
      </c>
      <c r="H82" s="32">
        <v>77</v>
      </c>
      <c r="I82" s="32"/>
      <c r="J82" s="44" t="str">
        <f t="shared" si="6"/>
        <v/>
      </c>
      <c r="K82" s="44" t="str">
        <f t="shared" si="7"/>
        <v/>
      </c>
      <c r="L82" s="44" t="str">
        <f t="shared" si="8"/>
        <v/>
      </c>
      <c r="M82" s="45" t="str">
        <f t="shared" si="9"/>
        <v/>
      </c>
      <c r="N82" s="44" t="str">
        <f t="shared" si="10"/>
        <v/>
      </c>
      <c r="O82" s="46" t="str">
        <f t="shared" si="11"/>
        <v/>
      </c>
    </row>
    <row r="83" spans="1:15" x14ac:dyDescent="0.2">
      <c r="A83" s="32" t="str">
        <f>IF(G83="","",COUNT($G$4:$G83))</f>
        <v/>
      </c>
      <c r="B83" t="str">
        <f>IF('DESPESES REALITZADES'!$N250="x",'DESPESES REALITZADES'!B250,"")</f>
        <v/>
      </c>
      <c r="C83" t="str">
        <f>IF('DESPESES REALITZADES'!$N250="x",'DESPESES REALITZADES'!E250,"")</f>
        <v/>
      </c>
      <c r="D83" t="str">
        <f>IF('DESPESES REALITZADES'!$N250="x",'DESPESES REALITZADES'!F250,"")</f>
        <v/>
      </c>
      <c r="E83" t="str">
        <f>IF('DESPESES REALITZADES'!$N250="x",'DESPESES REALITZADES'!G250,"")</f>
        <v/>
      </c>
      <c r="F83" t="str">
        <f>IF('DESPESES REALITZADES'!$N250="x",'DESPESES REALITZADES'!H250,"")</f>
        <v/>
      </c>
      <c r="G83" t="str">
        <f>IF('DESPESES REALITZADES'!$N250="x",'DESPESES REALITZADES'!I250,"")</f>
        <v/>
      </c>
      <c r="H83" s="32">
        <v>78</v>
      </c>
      <c r="I83" s="32"/>
      <c r="J83" s="44" t="str">
        <f t="shared" si="6"/>
        <v/>
      </c>
      <c r="K83" s="44" t="str">
        <f t="shared" si="7"/>
        <v/>
      </c>
      <c r="L83" s="44" t="str">
        <f t="shared" si="8"/>
        <v/>
      </c>
      <c r="M83" s="45" t="str">
        <f t="shared" si="9"/>
        <v/>
      </c>
      <c r="N83" s="44" t="str">
        <f t="shared" si="10"/>
        <v/>
      </c>
      <c r="O83" s="46" t="str">
        <f t="shared" si="11"/>
        <v/>
      </c>
    </row>
    <row r="84" spans="1:15" x14ac:dyDescent="0.2">
      <c r="A84" s="32" t="str">
        <f>IF(G84="","",COUNT($G$4:$G84))</f>
        <v/>
      </c>
      <c r="B84" t="str">
        <f>IF('DESPESES REALITZADES'!$N251="x",'DESPESES REALITZADES'!B251,"")</f>
        <v/>
      </c>
      <c r="C84" t="str">
        <f>IF('DESPESES REALITZADES'!$N251="x",'DESPESES REALITZADES'!E251,"")</f>
        <v/>
      </c>
      <c r="D84" t="str">
        <f>IF('DESPESES REALITZADES'!$N251="x",'DESPESES REALITZADES'!F251,"")</f>
        <v/>
      </c>
      <c r="E84" t="str">
        <f>IF('DESPESES REALITZADES'!$N251="x",'DESPESES REALITZADES'!G251,"")</f>
        <v/>
      </c>
      <c r="F84" t="str">
        <f>IF('DESPESES REALITZADES'!$N251="x",'DESPESES REALITZADES'!H251,"")</f>
        <v/>
      </c>
      <c r="G84" t="str">
        <f>IF('DESPESES REALITZADES'!$N251="x",'DESPESES REALITZADES'!I251,"")</f>
        <v/>
      </c>
      <c r="H84" s="32">
        <v>79</v>
      </c>
      <c r="I84" s="32"/>
      <c r="J84" s="44" t="str">
        <f t="shared" si="6"/>
        <v/>
      </c>
      <c r="K84" s="44" t="str">
        <f t="shared" si="7"/>
        <v/>
      </c>
      <c r="L84" s="44" t="str">
        <f t="shared" si="8"/>
        <v/>
      </c>
      <c r="M84" s="45" t="str">
        <f t="shared" si="9"/>
        <v/>
      </c>
      <c r="N84" s="44" t="str">
        <f t="shared" si="10"/>
        <v/>
      </c>
      <c r="O84" s="46" t="str">
        <f t="shared" si="11"/>
        <v/>
      </c>
    </row>
    <row r="85" spans="1:15" x14ac:dyDescent="0.2">
      <c r="A85" s="32" t="str">
        <f>IF(G85="","",COUNT($G$4:$G85))</f>
        <v/>
      </c>
      <c r="B85" t="str">
        <f>IF('DESPESES REALITZADES'!$N252="x",'DESPESES REALITZADES'!B252,"")</f>
        <v/>
      </c>
      <c r="C85" t="str">
        <f>IF('DESPESES REALITZADES'!$N252="x",'DESPESES REALITZADES'!E252,"")</f>
        <v/>
      </c>
      <c r="D85" t="str">
        <f>IF('DESPESES REALITZADES'!$N252="x",'DESPESES REALITZADES'!F252,"")</f>
        <v/>
      </c>
      <c r="E85" t="str">
        <f>IF('DESPESES REALITZADES'!$N252="x",'DESPESES REALITZADES'!G252,"")</f>
        <v/>
      </c>
      <c r="F85" t="str">
        <f>IF('DESPESES REALITZADES'!$N252="x",'DESPESES REALITZADES'!H252,"")</f>
        <v/>
      </c>
      <c r="G85" t="str">
        <f>IF('DESPESES REALITZADES'!$N252="x",'DESPESES REALITZADES'!I252,"")</f>
        <v/>
      </c>
      <c r="H85" s="32">
        <v>80</v>
      </c>
      <c r="I85" s="32"/>
      <c r="J85" s="44" t="str">
        <f t="shared" si="6"/>
        <v/>
      </c>
      <c r="K85" s="44" t="str">
        <f t="shared" si="7"/>
        <v/>
      </c>
      <c r="L85" s="44" t="str">
        <f t="shared" si="8"/>
        <v/>
      </c>
      <c r="M85" s="45" t="str">
        <f t="shared" si="9"/>
        <v/>
      </c>
      <c r="N85" s="44" t="str">
        <f t="shared" si="10"/>
        <v/>
      </c>
      <c r="O85" s="46" t="str">
        <f t="shared" si="11"/>
        <v/>
      </c>
    </row>
    <row r="86" spans="1:15" x14ac:dyDescent="0.2">
      <c r="A86" s="32" t="str">
        <f>IF(G86="","",COUNT($G$4:$G86))</f>
        <v/>
      </c>
      <c r="B86" t="str">
        <f>IF('DESPESES REALITZADES'!$N253="x",'DESPESES REALITZADES'!B253,"")</f>
        <v/>
      </c>
      <c r="C86" t="str">
        <f>IF('DESPESES REALITZADES'!$N253="x",'DESPESES REALITZADES'!E253,"")</f>
        <v/>
      </c>
      <c r="D86" t="str">
        <f>IF('DESPESES REALITZADES'!$N253="x",'DESPESES REALITZADES'!F253,"")</f>
        <v/>
      </c>
      <c r="E86" t="str">
        <f>IF('DESPESES REALITZADES'!$N253="x",'DESPESES REALITZADES'!G253,"")</f>
        <v/>
      </c>
      <c r="F86" t="str">
        <f>IF('DESPESES REALITZADES'!$N253="x",'DESPESES REALITZADES'!H253,"")</f>
        <v/>
      </c>
      <c r="G86" t="str">
        <f>IF('DESPESES REALITZADES'!$N253="x",'DESPESES REALITZADES'!I253,"")</f>
        <v/>
      </c>
      <c r="H86" s="32">
        <v>81</v>
      </c>
      <c r="I86" s="32"/>
      <c r="J86" s="44" t="str">
        <f t="shared" si="6"/>
        <v/>
      </c>
      <c r="K86" s="44" t="str">
        <f t="shared" si="7"/>
        <v/>
      </c>
      <c r="L86" s="44" t="str">
        <f t="shared" si="8"/>
        <v/>
      </c>
      <c r="M86" s="45" t="str">
        <f t="shared" si="9"/>
        <v/>
      </c>
      <c r="N86" s="44" t="str">
        <f t="shared" si="10"/>
        <v/>
      </c>
      <c r="O86" s="46" t="str">
        <f t="shared" si="11"/>
        <v/>
      </c>
    </row>
    <row r="87" spans="1:15" x14ac:dyDescent="0.2">
      <c r="A87" s="32" t="str">
        <f>IF(G87="","",COUNT($G$4:$G87))</f>
        <v/>
      </c>
      <c r="B87" t="str">
        <f>IF('DESPESES REALITZADES'!$N254="x",'DESPESES REALITZADES'!B254,"")</f>
        <v/>
      </c>
      <c r="C87" t="str">
        <f>IF('DESPESES REALITZADES'!$N254="x",'DESPESES REALITZADES'!E254,"")</f>
        <v/>
      </c>
      <c r="D87" t="str">
        <f>IF('DESPESES REALITZADES'!$N254="x",'DESPESES REALITZADES'!F254,"")</f>
        <v/>
      </c>
      <c r="E87" t="str">
        <f>IF('DESPESES REALITZADES'!$N254="x",'DESPESES REALITZADES'!G254,"")</f>
        <v/>
      </c>
      <c r="F87" t="str">
        <f>IF('DESPESES REALITZADES'!$N254="x",'DESPESES REALITZADES'!H254,"")</f>
        <v/>
      </c>
      <c r="G87" t="str">
        <f>IF('DESPESES REALITZADES'!$N254="x",'DESPESES REALITZADES'!I254,"")</f>
        <v/>
      </c>
      <c r="H87" s="32">
        <v>82</v>
      </c>
      <c r="I87" s="32"/>
      <c r="J87" s="44" t="str">
        <f t="shared" si="6"/>
        <v/>
      </c>
      <c r="K87" s="44" t="str">
        <f t="shared" si="7"/>
        <v/>
      </c>
      <c r="L87" s="44" t="str">
        <f t="shared" si="8"/>
        <v/>
      </c>
      <c r="M87" s="45" t="str">
        <f t="shared" si="9"/>
        <v/>
      </c>
      <c r="N87" s="44" t="str">
        <f t="shared" si="10"/>
        <v/>
      </c>
      <c r="O87" s="46" t="str">
        <f t="shared" si="11"/>
        <v/>
      </c>
    </row>
    <row r="88" spans="1:15" x14ac:dyDescent="0.2">
      <c r="A88" s="32" t="str">
        <f>IF(G88="","",COUNT($G$4:$G88))</f>
        <v/>
      </c>
      <c r="B88" t="str">
        <f>IF('DESPESES REALITZADES'!$N255="x",'DESPESES REALITZADES'!B255,"")</f>
        <v/>
      </c>
      <c r="C88" t="str">
        <f>IF('DESPESES REALITZADES'!$N255="x",'DESPESES REALITZADES'!E255,"")</f>
        <v/>
      </c>
      <c r="D88" t="str">
        <f>IF('DESPESES REALITZADES'!$N255="x",'DESPESES REALITZADES'!F255,"")</f>
        <v/>
      </c>
      <c r="E88" t="str">
        <f>IF('DESPESES REALITZADES'!$N255="x",'DESPESES REALITZADES'!G255,"")</f>
        <v/>
      </c>
      <c r="F88" t="str">
        <f>IF('DESPESES REALITZADES'!$N255="x",'DESPESES REALITZADES'!H255,"")</f>
        <v/>
      </c>
      <c r="G88" t="str">
        <f>IF('DESPESES REALITZADES'!$N255="x",'DESPESES REALITZADES'!I255,"")</f>
        <v/>
      </c>
      <c r="H88" s="32">
        <v>83</v>
      </c>
      <c r="I88" s="32"/>
      <c r="J88" s="44" t="str">
        <f t="shared" si="6"/>
        <v/>
      </c>
      <c r="K88" s="44" t="str">
        <f t="shared" si="7"/>
        <v/>
      </c>
      <c r="L88" s="44" t="str">
        <f t="shared" si="8"/>
        <v/>
      </c>
      <c r="M88" s="45" t="str">
        <f t="shared" si="9"/>
        <v/>
      </c>
      <c r="N88" s="44" t="str">
        <f t="shared" si="10"/>
        <v/>
      </c>
      <c r="O88" s="46" t="str">
        <f t="shared" si="11"/>
        <v/>
      </c>
    </row>
    <row r="89" spans="1:15" x14ac:dyDescent="0.2">
      <c r="A89" s="32" t="str">
        <f>IF(G89="","",COUNT($G$4:$G89))</f>
        <v/>
      </c>
      <c r="B89" t="str">
        <f>IF('DESPESES REALITZADES'!$N256="x",'DESPESES REALITZADES'!B256,"")</f>
        <v/>
      </c>
      <c r="C89" t="str">
        <f>IF('DESPESES REALITZADES'!$N256="x",'DESPESES REALITZADES'!E256,"")</f>
        <v/>
      </c>
      <c r="D89" t="str">
        <f>IF('DESPESES REALITZADES'!$N256="x",'DESPESES REALITZADES'!F256,"")</f>
        <v/>
      </c>
      <c r="E89" t="str">
        <f>IF('DESPESES REALITZADES'!$N256="x",'DESPESES REALITZADES'!G256,"")</f>
        <v/>
      </c>
      <c r="F89" t="str">
        <f>IF('DESPESES REALITZADES'!$N256="x",'DESPESES REALITZADES'!H256,"")</f>
        <v/>
      </c>
      <c r="G89" t="str">
        <f>IF('DESPESES REALITZADES'!$N256="x",'DESPESES REALITZADES'!I256,"")</f>
        <v/>
      </c>
      <c r="H89" s="32">
        <v>84</v>
      </c>
      <c r="I89" s="32"/>
      <c r="J89" s="44" t="str">
        <f t="shared" si="6"/>
        <v/>
      </c>
      <c r="K89" s="44" t="str">
        <f t="shared" si="7"/>
        <v/>
      </c>
      <c r="L89" s="44" t="str">
        <f t="shared" si="8"/>
        <v/>
      </c>
      <c r="M89" s="45" t="str">
        <f t="shared" si="9"/>
        <v/>
      </c>
      <c r="N89" s="44" t="str">
        <f t="shared" si="10"/>
        <v/>
      </c>
      <c r="O89" s="46" t="str">
        <f t="shared" si="11"/>
        <v/>
      </c>
    </row>
    <row r="90" spans="1:15" x14ac:dyDescent="0.2">
      <c r="A90" s="32" t="str">
        <f>IF(G90="","",COUNT($G$4:$G90))</f>
        <v/>
      </c>
      <c r="B90" t="str">
        <f>IF('DESPESES REALITZADES'!$N257="x",'DESPESES REALITZADES'!B257,"")</f>
        <v/>
      </c>
      <c r="C90" t="str">
        <f>IF('DESPESES REALITZADES'!$N257="x",'DESPESES REALITZADES'!E257,"")</f>
        <v/>
      </c>
      <c r="D90" t="str">
        <f>IF('DESPESES REALITZADES'!$N257="x",'DESPESES REALITZADES'!F257,"")</f>
        <v/>
      </c>
      <c r="E90" t="str">
        <f>IF('DESPESES REALITZADES'!$N257="x",'DESPESES REALITZADES'!G257,"")</f>
        <v/>
      </c>
      <c r="F90" t="str">
        <f>IF('DESPESES REALITZADES'!$N257="x",'DESPESES REALITZADES'!H257,"")</f>
        <v/>
      </c>
      <c r="G90" t="str">
        <f>IF('DESPESES REALITZADES'!$N257="x",'DESPESES REALITZADES'!I257,"")</f>
        <v/>
      </c>
      <c r="H90" s="32">
        <v>85</v>
      </c>
      <c r="I90" s="32"/>
      <c r="J90" s="44" t="str">
        <f t="shared" si="6"/>
        <v/>
      </c>
      <c r="K90" s="44" t="str">
        <f t="shared" si="7"/>
        <v/>
      </c>
      <c r="L90" s="44" t="str">
        <f t="shared" si="8"/>
        <v/>
      </c>
      <c r="M90" s="45" t="str">
        <f t="shared" si="9"/>
        <v/>
      </c>
      <c r="N90" s="44" t="str">
        <f t="shared" si="10"/>
        <v/>
      </c>
      <c r="O90" s="46" t="str">
        <f t="shared" si="11"/>
        <v/>
      </c>
    </row>
    <row r="91" spans="1:15" x14ac:dyDescent="0.2">
      <c r="A91" s="32" t="str">
        <f>IF(G91="","",COUNT($G$4:$G91))</f>
        <v/>
      </c>
      <c r="B91" t="str">
        <f>IF('DESPESES REALITZADES'!$N258="x",'DESPESES REALITZADES'!B258,"")</f>
        <v/>
      </c>
      <c r="C91" t="str">
        <f>IF('DESPESES REALITZADES'!$N258="x",'DESPESES REALITZADES'!E258,"")</f>
        <v/>
      </c>
      <c r="D91" t="str">
        <f>IF('DESPESES REALITZADES'!$N258="x",'DESPESES REALITZADES'!F258,"")</f>
        <v/>
      </c>
      <c r="E91" t="str">
        <f>IF('DESPESES REALITZADES'!$N258="x",'DESPESES REALITZADES'!G258,"")</f>
        <v/>
      </c>
      <c r="F91" t="str">
        <f>IF('DESPESES REALITZADES'!$N258="x",'DESPESES REALITZADES'!H258,"")</f>
        <v/>
      </c>
      <c r="G91" t="str">
        <f>IF('DESPESES REALITZADES'!$N258="x",'DESPESES REALITZADES'!I258,"")</f>
        <v/>
      </c>
      <c r="H91" s="32">
        <v>86</v>
      </c>
      <c r="I91" s="32"/>
      <c r="J91" s="44" t="str">
        <f t="shared" si="6"/>
        <v/>
      </c>
      <c r="K91" s="44" t="str">
        <f t="shared" si="7"/>
        <v/>
      </c>
      <c r="L91" s="44" t="str">
        <f t="shared" si="8"/>
        <v/>
      </c>
      <c r="M91" s="45" t="str">
        <f t="shared" si="9"/>
        <v/>
      </c>
      <c r="N91" s="44" t="str">
        <f t="shared" si="10"/>
        <v/>
      </c>
      <c r="O91" s="46" t="str">
        <f t="shared" si="11"/>
        <v/>
      </c>
    </row>
    <row r="92" spans="1:15" x14ac:dyDescent="0.2">
      <c r="A92" s="32" t="str">
        <f>IF(G92="","",COUNT($G$4:$G92))</f>
        <v/>
      </c>
      <c r="B92" t="str">
        <f>IF('DESPESES REALITZADES'!$N259="x",'DESPESES REALITZADES'!B259,"")</f>
        <v/>
      </c>
      <c r="C92" t="str">
        <f>IF('DESPESES REALITZADES'!$N259="x",'DESPESES REALITZADES'!E259,"")</f>
        <v/>
      </c>
      <c r="D92" t="str">
        <f>IF('DESPESES REALITZADES'!$N259="x",'DESPESES REALITZADES'!F259,"")</f>
        <v/>
      </c>
      <c r="E92" t="str">
        <f>IF('DESPESES REALITZADES'!$N259="x",'DESPESES REALITZADES'!G259,"")</f>
        <v/>
      </c>
      <c r="F92" t="str">
        <f>IF('DESPESES REALITZADES'!$N259="x",'DESPESES REALITZADES'!H259,"")</f>
        <v/>
      </c>
      <c r="G92" t="str">
        <f>IF('DESPESES REALITZADES'!$N259="x",'DESPESES REALITZADES'!I259,"")</f>
        <v/>
      </c>
      <c r="H92" s="32">
        <v>87</v>
      </c>
      <c r="I92" s="32"/>
      <c r="J92" s="44" t="str">
        <f t="shared" si="6"/>
        <v/>
      </c>
      <c r="K92" s="44" t="str">
        <f t="shared" si="7"/>
        <v/>
      </c>
      <c r="L92" s="44" t="str">
        <f t="shared" si="8"/>
        <v/>
      </c>
      <c r="M92" s="45" t="str">
        <f t="shared" si="9"/>
        <v/>
      </c>
      <c r="N92" s="44" t="str">
        <f t="shared" si="10"/>
        <v/>
      </c>
      <c r="O92" s="46" t="str">
        <f t="shared" si="11"/>
        <v/>
      </c>
    </row>
    <row r="93" spans="1:15" x14ac:dyDescent="0.2">
      <c r="A93" s="32" t="str">
        <f>IF(G93="","",COUNT($G$4:$G93))</f>
        <v/>
      </c>
      <c r="B93" t="str">
        <f>IF('DESPESES REALITZADES'!$N260="x",'DESPESES REALITZADES'!B260,"")</f>
        <v/>
      </c>
      <c r="C93" t="str">
        <f>IF('DESPESES REALITZADES'!$N260="x",'DESPESES REALITZADES'!E260,"")</f>
        <v/>
      </c>
      <c r="D93" t="str">
        <f>IF('DESPESES REALITZADES'!$N260="x",'DESPESES REALITZADES'!F260,"")</f>
        <v/>
      </c>
      <c r="E93" t="str">
        <f>IF('DESPESES REALITZADES'!$N260="x",'DESPESES REALITZADES'!G260,"")</f>
        <v/>
      </c>
      <c r="F93" t="str">
        <f>IF('DESPESES REALITZADES'!$N260="x",'DESPESES REALITZADES'!H260,"")</f>
        <v/>
      </c>
      <c r="G93" t="str">
        <f>IF('DESPESES REALITZADES'!$N260="x",'DESPESES REALITZADES'!I260,"")</f>
        <v/>
      </c>
      <c r="H93" s="32">
        <v>88</v>
      </c>
      <c r="I93" s="32"/>
      <c r="J93" s="44" t="str">
        <f t="shared" si="6"/>
        <v/>
      </c>
      <c r="K93" s="44" t="str">
        <f t="shared" si="7"/>
        <v/>
      </c>
      <c r="L93" s="44" t="str">
        <f t="shared" si="8"/>
        <v/>
      </c>
      <c r="M93" s="45" t="str">
        <f t="shared" si="9"/>
        <v/>
      </c>
      <c r="N93" s="44" t="str">
        <f t="shared" si="10"/>
        <v/>
      </c>
      <c r="O93" s="46" t="str">
        <f t="shared" si="11"/>
        <v/>
      </c>
    </row>
    <row r="94" spans="1:15" x14ac:dyDescent="0.2">
      <c r="A94" s="32" t="str">
        <f>IF(G94="","",COUNT($G$4:$G94))</f>
        <v/>
      </c>
      <c r="B94" t="str">
        <f>IF('DESPESES REALITZADES'!$N261="x",'DESPESES REALITZADES'!B261,"")</f>
        <v/>
      </c>
      <c r="C94" t="str">
        <f>IF('DESPESES REALITZADES'!$N261="x",'DESPESES REALITZADES'!E261,"")</f>
        <v/>
      </c>
      <c r="D94" t="str">
        <f>IF('DESPESES REALITZADES'!$N261="x",'DESPESES REALITZADES'!F261,"")</f>
        <v/>
      </c>
      <c r="E94" t="str">
        <f>IF('DESPESES REALITZADES'!$N261="x",'DESPESES REALITZADES'!G261,"")</f>
        <v/>
      </c>
      <c r="F94" t="str">
        <f>IF('DESPESES REALITZADES'!$N261="x",'DESPESES REALITZADES'!H261,"")</f>
        <v/>
      </c>
      <c r="G94" t="str">
        <f>IF('DESPESES REALITZADES'!$N261="x",'DESPESES REALITZADES'!I261,"")</f>
        <v/>
      </c>
      <c r="H94" s="32">
        <v>89</v>
      </c>
      <c r="I94" s="32"/>
      <c r="J94" s="44" t="str">
        <f t="shared" si="6"/>
        <v/>
      </c>
      <c r="K94" s="44" t="str">
        <f t="shared" si="7"/>
        <v/>
      </c>
      <c r="L94" s="44" t="str">
        <f t="shared" si="8"/>
        <v/>
      </c>
      <c r="M94" s="45" t="str">
        <f t="shared" si="9"/>
        <v/>
      </c>
      <c r="N94" s="44" t="str">
        <f t="shared" si="10"/>
        <v/>
      </c>
      <c r="O94" s="46" t="str">
        <f t="shared" si="11"/>
        <v/>
      </c>
    </row>
    <row r="95" spans="1:15" x14ac:dyDescent="0.2">
      <c r="A95" s="32" t="str">
        <f>IF(G95="","",COUNT($G$4:$G95))</f>
        <v/>
      </c>
      <c r="B95" t="str">
        <f>IF('DESPESES REALITZADES'!$N262="x",'DESPESES REALITZADES'!B262,"")</f>
        <v/>
      </c>
      <c r="C95" t="str">
        <f>IF('DESPESES REALITZADES'!$N262="x",'DESPESES REALITZADES'!E262,"")</f>
        <v/>
      </c>
      <c r="D95" t="str">
        <f>IF('DESPESES REALITZADES'!$N262="x",'DESPESES REALITZADES'!F262,"")</f>
        <v/>
      </c>
      <c r="E95" t="str">
        <f>IF('DESPESES REALITZADES'!$N262="x",'DESPESES REALITZADES'!G262,"")</f>
        <v/>
      </c>
      <c r="F95" t="str">
        <f>IF('DESPESES REALITZADES'!$N262="x",'DESPESES REALITZADES'!H262,"")</f>
        <v/>
      </c>
      <c r="G95" t="str">
        <f>IF('DESPESES REALITZADES'!$N262="x",'DESPESES REALITZADES'!I262,"")</f>
        <v/>
      </c>
      <c r="H95" s="32">
        <v>90</v>
      </c>
      <c r="I95" s="32"/>
      <c r="J95" s="44" t="str">
        <f t="shared" si="6"/>
        <v/>
      </c>
      <c r="K95" s="44" t="str">
        <f t="shared" si="7"/>
        <v/>
      </c>
      <c r="L95" s="44" t="str">
        <f t="shared" si="8"/>
        <v/>
      </c>
      <c r="M95" s="45" t="str">
        <f t="shared" si="9"/>
        <v/>
      </c>
      <c r="N95" s="44" t="str">
        <f t="shared" si="10"/>
        <v/>
      </c>
      <c r="O95" s="46" t="str">
        <f t="shared" si="11"/>
        <v/>
      </c>
    </row>
    <row r="96" spans="1:15" x14ac:dyDescent="0.2">
      <c r="A96" s="32" t="str">
        <f>IF(G96="","",COUNT($G$4:$G96))</f>
        <v/>
      </c>
      <c r="B96" t="str">
        <f>IF('DESPESES REALITZADES'!$N263="x",'DESPESES REALITZADES'!B263,"")</f>
        <v/>
      </c>
      <c r="C96" t="str">
        <f>IF('DESPESES REALITZADES'!$N263="x",'DESPESES REALITZADES'!E263,"")</f>
        <v/>
      </c>
      <c r="D96" t="str">
        <f>IF('DESPESES REALITZADES'!$N263="x",'DESPESES REALITZADES'!F263,"")</f>
        <v/>
      </c>
      <c r="E96" t="str">
        <f>IF('DESPESES REALITZADES'!$N263="x",'DESPESES REALITZADES'!G263,"")</f>
        <v/>
      </c>
      <c r="F96" t="str">
        <f>IF('DESPESES REALITZADES'!$N263="x",'DESPESES REALITZADES'!H263,"")</f>
        <v/>
      </c>
      <c r="G96" t="str">
        <f>IF('DESPESES REALITZADES'!$N263="x",'DESPESES REALITZADES'!I263,"")</f>
        <v/>
      </c>
      <c r="H96" s="32">
        <v>91</v>
      </c>
      <c r="I96" s="32"/>
      <c r="J96" s="44" t="str">
        <f t="shared" si="6"/>
        <v/>
      </c>
      <c r="K96" s="44" t="str">
        <f t="shared" si="7"/>
        <v/>
      </c>
      <c r="L96" s="44" t="str">
        <f t="shared" si="8"/>
        <v/>
      </c>
      <c r="M96" s="45" t="str">
        <f t="shared" si="9"/>
        <v/>
      </c>
      <c r="N96" s="44" t="str">
        <f t="shared" si="10"/>
        <v/>
      </c>
      <c r="O96" s="46" t="str">
        <f t="shared" si="11"/>
        <v/>
      </c>
    </row>
    <row r="97" spans="1:15" x14ac:dyDescent="0.2">
      <c r="A97" s="32" t="str">
        <f>IF(G97="","",COUNT($G$4:$G97))</f>
        <v/>
      </c>
      <c r="B97" t="str">
        <f>IF('DESPESES REALITZADES'!$N264="x",'DESPESES REALITZADES'!B264,"")</f>
        <v/>
      </c>
      <c r="C97" t="str">
        <f>IF('DESPESES REALITZADES'!$N264="x",'DESPESES REALITZADES'!E264,"")</f>
        <v/>
      </c>
      <c r="D97" t="str">
        <f>IF('DESPESES REALITZADES'!$N264="x",'DESPESES REALITZADES'!F264,"")</f>
        <v/>
      </c>
      <c r="E97" t="str">
        <f>IF('DESPESES REALITZADES'!$N264="x",'DESPESES REALITZADES'!G264,"")</f>
        <v/>
      </c>
      <c r="F97" t="str">
        <f>IF('DESPESES REALITZADES'!$N264="x",'DESPESES REALITZADES'!H264,"")</f>
        <v/>
      </c>
      <c r="G97" t="str">
        <f>IF('DESPESES REALITZADES'!$N264="x",'DESPESES REALITZADES'!I264,"")</f>
        <v/>
      </c>
      <c r="H97" s="32">
        <v>92</v>
      </c>
      <c r="I97" s="32"/>
      <c r="J97" s="44" t="str">
        <f t="shared" si="6"/>
        <v/>
      </c>
      <c r="K97" s="44" t="str">
        <f t="shared" si="7"/>
        <v/>
      </c>
      <c r="L97" s="44" t="str">
        <f t="shared" si="8"/>
        <v/>
      </c>
      <c r="M97" s="45" t="str">
        <f t="shared" si="9"/>
        <v/>
      </c>
      <c r="N97" s="44" t="str">
        <f t="shared" si="10"/>
        <v/>
      </c>
      <c r="O97" s="46" t="str">
        <f t="shared" si="11"/>
        <v/>
      </c>
    </row>
    <row r="98" spans="1:15" x14ac:dyDescent="0.2">
      <c r="A98" s="32" t="str">
        <f>IF(G98="","",COUNT($G$4:$G98))</f>
        <v/>
      </c>
      <c r="B98" t="str">
        <f>IF('DESPESES REALITZADES'!$N265="x",'DESPESES REALITZADES'!B265,"")</f>
        <v/>
      </c>
      <c r="C98" t="str">
        <f>IF('DESPESES REALITZADES'!$N265="x",'DESPESES REALITZADES'!E265,"")</f>
        <v/>
      </c>
      <c r="D98" t="str">
        <f>IF('DESPESES REALITZADES'!$N265="x",'DESPESES REALITZADES'!F265,"")</f>
        <v/>
      </c>
      <c r="E98" t="str">
        <f>IF('DESPESES REALITZADES'!$N265="x",'DESPESES REALITZADES'!G265,"")</f>
        <v/>
      </c>
      <c r="F98" t="str">
        <f>IF('DESPESES REALITZADES'!$N265="x",'DESPESES REALITZADES'!H265,"")</f>
        <v/>
      </c>
      <c r="G98" t="str">
        <f>IF('DESPESES REALITZADES'!$N265="x",'DESPESES REALITZADES'!I265,"")</f>
        <v/>
      </c>
      <c r="H98" s="32">
        <v>93</v>
      </c>
      <c r="I98" s="32"/>
      <c r="J98" s="44" t="str">
        <f t="shared" si="6"/>
        <v/>
      </c>
      <c r="K98" s="44" t="str">
        <f t="shared" si="7"/>
        <v/>
      </c>
      <c r="L98" s="44" t="str">
        <f t="shared" si="8"/>
        <v/>
      </c>
      <c r="M98" s="45" t="str">
        <f t="shared" si="9"/>
        <v/>
      </c>
      <c r="N98" s="44" t="str">
        <f t="shared" si="10"/>
        <v/>
      </c>
      <c r="O98" s="46" t="str">
        <f t="shared" si="11"/>
        <v/>
      </c>
    </row>
    <row r="99" spans="1:15" x14ac:dyDescent="0.2">
      <c r="A99" s="32" t="str">
        <f>IF(G99="","",COUNT($G$4:$G99))</f>
        <v/>
      </c>
      <c r="B99" t="str">
        <f>IF('DESPESES REALITZADES'!$N266="x",'DESPESES REALITZADES'!B266,"")</f>
        <v/>
      </c>
      <c r="C99" t="str">
        <f>IF('DESPESES REALITZADES'!$N266="x",'DESPESES REALITZADES'!E266,"")</f>
        <v/>
      </c>
      <c r="D99" t="str">
        <f>IF('DESPESES REALITZADES'!$N266="x",'DESPESES REALITZADES'!F266,"")</f>
        <v/>
      </c>
      <c r="E99" t="str">
        <f>IF('DESPESES REALITZADES'!$N266="x",'DESPESES REALITZADES'!G266,"")</f>
        <v/>
      </c>
      <c r="F99" t="str">
        <f>IF('DESPESES REALITZADES'!$N266="x",'DESPESES REALITZADES'!H266,"")</f>
        <v/>
      </c>
      <c r="G99" t="str">
        <f>IF('DESPESES REALITZADES'!$N266="x",'DESPESES REALITZADES'!I266,"")</f>
        <v/>
      </c>
      <c r="H99" s="32">
        <v>94</v>
      </c>
      <c r="I99" s="32"/>
      <c r="J99" s="44" t="str">
        <f t="shared" si="6"/>
        <v/>
      </c>
      <c r="K99" s="44" t="str">
        <f t="shared" si="7"/>
        <v/>
      </c>
      <c r="L99" s="44" t="str">
        <f t="shared" si="8"/>
        <v/>
      </c>
      <c r="M99" s="45" t="str">
        <f t="shared" si="9"/>
        <v/>
      </c>
      <c r="N99" s="44" t="str">
        <f t="shared" si="10"/>
        <v/>
      </c>
      <c r="O99" s="46" t="str">
        <f t="shared" si="11"/>
        <v/>
      </c>
    </row>
    <row r="100" spans="1:15" x14ac:dyDescent="0.2">
      <c r="A100" s="32" t="str">
        <f>IF(G100="","",COUNT($G$4:$G100))</f>
        <v/>
      </c>
      <c r="B100" t="str">
        <f>IF('DESPESES REALITZADES'!$N267="x",'DESPESES REALITZADES'!B267,"")</f>
        <v/>
      </c>
      <c r="C100" t="str">
        <f>IF('DESPESES REALITZADES'!$N267="x",'DESPESES REALITZADES'!E267,"")</f>
        <v/>
      </c>
      <c r="D100" t="str">
        <f>IF('DESPESES REALITZADES'!$N267="x",'DESPESES REALITZADES'!F267,"")</f>
        <v/>
      </c>
      <c r="E100" t="str">
        <f>IF('DESPESES REALITZADES'!$N267="x",'DESPESES REALITZADES'!G267,"")</f>
        <v/>
      </c>
      <c r="F100" t="str">
        <f>IF('DESPESES REALITZADES'!$N267="x",'DESPESES REALITZADES'!H267,"")</f>
        <v/>
      </c>
      <c r="G100" t="str">
        <f>IF('DESPESES REALITZADES'!$N267="x",'DESPESES REALITZADES'!I267,"")</f>
        <v/>
      </c>
      <c r="H100" s="32">
        <v>95</v>
      </c>
      <c r="I100" s="32"/>
      <c r="J100" s="44" t="str">
        <f t="shared" si="6"/>
        <v/>
      </c>
      <c r="K100" s="44" t="str">
        <f t="shared" si="7"/>
        <v/>
      </c>
      <c r="L100" s="44" t="str">
        <f t="shared" si="8"/>
        <v/>
      </c>
      <c r="M100" s="45" t="str">
        <f t="shared" si="9"/>
        <v/>
      </c>
      <c r="N100" s="44" t="str">
        <f t="shared" si="10"/>
        <v/>
      </c>
      <c r="O100" s="46" t="str">
        <f t="shared" si="11"/>
        <v/>
      </c>
    </row>
    <row r="101" spans="1:15" x14ac:dyDescent="0.2">
      <c r="A101" s="32" t="str">
        <f>IF(G101="","",COUNT($G$4:$G101))</f>
        <v/>
      </c>
      <c r="B101" t="str">
        <f>IF('DESPESES REALITZADES'!$N268="x",'DESPESES REALITZADES'!B268,"")</f>
        <v/>
      </c>
      <c r="C101" t="str">
        <f>IF('DESPESES REALITZADES'!$N268="x",'DESPESES REALITZADES'!E268,"")</f>
        <v/>
      </c>
      <c r="D101" t="str">
        <f>IF('DESPESES REALITZADES'!$N268="x",'DESPESES REALITZADES'!F268,"")</f>
        <v/>
      </c>
      <c r="E101" t="str">
        <f>IF('DESPESES REALITZADES'!$N268="x",'DESPESES REALITZADES'!G268,"")</f>
        <v/>
      </c>
      <c r="F101" t="str">
        <f>IF('DESPESES REALITZADES'!$N268="x",'DESPESES REALITZADES'!H268,"")</f>
        <v/>
      </c>
      <c r="G101" t="str">
        <f>IF('DESPESES REALITZADES'!$N268="x",'DESPESES REALITZADES'!I268,"")</f>
        <v/>
      </c>
      <c r="H101" s="32">
        <v>96</v>
      </c>
      <c r="I101" s="32"/>
      <c r="J101" s="44" t="str">
        <f t="shared" si="6"/>
        <v/>
      </c>
      <c r="K101" s="44" t="str">
        <f t="shared" si="7"/>
        <v/>
      </c>
      <c r="L101" s="44" t="str">
        <f t="shared" si="8"/>
        <v/>
      </c>
      <c r="M101" s="45" t="str">
        <f t="shared" si="9"/>
        <v/>
      </c>
      <c r="N101" s="44" t="str">
        <f t="shared" si="10"/>
        <v/>
      </c>
      <c r="O101" s="46" t="str">
        <f t="shared" si="11"/>
        <v/>
      </c>
    </row>
    <row r="102" spans="1:15" x14ac:dyDescent="0.2">
      <c r="A102" s="32" t="str">
        <f>IF(G102="","",COUNT($G$4:$G102))</f>
        <v/>
      </c>
      <c r="B102" t="str">
        <f>IF('DESPESES REALITZADES'!$N269="x",'DESPESES REALITZADES'!B269,"")</f>
        <v/>
      </c>
      <c r="C102" t="str">
        <f>IF('DESPESES REALITZADES'!$N269="x",'DESPESES REALITZADES'!E269,"")</f>
        <v/>
      </c>
      <c r="D102" t="str">
        <f>IF('DESPESES REALITZADES'!$N269="x",'DESPESES REALITZADES'!F269,"")</f>
        <v/>
      </c>
      <c r="E102" t="str">
        <f>IF('DESPESES REALITZADES'!$N269="x",'DESPESES REALITZADES'!G269,"")</f>
        <v/>
      </c>
      <c r="F102" t="str">
        <f>IF('DESPESES REALITZADES'!$N269="x",'DESPESES REALITZADES'!H269,"")</f>
        <v/>
      </c>
      <c r="G102" t="str">
        <f>IF('DESPESES REALITZADES'!$N269="x",'DESPESES REALITZADES'!I269,"")</f>
        <v/>
      </c>
      <c r="H102" s="32">
        <v>97</v>
      </c>
      <c r="I102" s="32"/>
      <c r="J102" s="44" t="str">
        <f t="shared" si="6"/>
        <v/>
      </c>
      <c r="K102" s="44" t="str">
        <f t="shared" si="7"/>
        <v/>
      </c>
      <c r="L102" s="44" t="str">
        <f t="shared" si="8"/>
        <v/>
      </c>
      <c r="M102" s="45" t="str">
        <f t="shared" si="9"/>
        <v/>
      </c>
      <c r="N102" s="44" t="str">
        <f t="shared" si="10"/>
        <v/>
      </c>
      <c r="O102" s="46" t="str">
        <f t="shared" si="11"/>
        <v/>
      </c>
    </row>
    <row r="103" spans="1:15" x14ac:dyDescent="0.2">
      <c r="A103" s="32" t="str">
        <f>IF(G103="","",COUNT($G$4:$G103))</f>
        <v/>
      </c>
      <c r="B103" t="str">
        <f>IF('DESPESES REALITZADES'!$N270="x",'DESPESES REALITZADES'!B270,"")</f>
        <v/>
      </c>
      <c r="C103" t="str">
        <f>IF('DESPESES REALITZADES'!$N270="x",'DESPESES REALITZADES'!E270,"")</f>
        <v/>
      </c>
      <c r="D103" t="str">
        <f>IF('DESPESES REALITZADES'!$N270="x",'DESPESES REALITZADES'!F270,"")</f>
        <v/>
      </c>
      <c r="E103" t="str">
        <f>IF('DESPESES REALITZADES'!$N270="x",'DESPESES REALITZADES'!G270,"")</f>
        <v/>
      </c>
      <c r="F103" t="str">
        <f>IF('DESPESES REALITZADES'!$N270="x",'DESPESES REALITZADES'!H270,"")</f>
        <v/>
      </c>
      <c r="G103" t="str">
        <f>IF('DESPESES REALITZADES'!$N270="x",'DESPESES REALITZADES'!I270,"")</f>
        <v/>
      </c>
      <c r="H103" s="32">
        <v>98</v>
      </c>
      <c r="I103" s="32"/>
      <c r="J103" s="44" t="str">
        <f t="shared" si="6"/>
        <v/>
      </c>
      <c r="K103" s="44" t="str">
        <f t="shared" si="7"/>
        <v/>
      </c>
      <c r="L103" s="44" t="str">
        <f t="shared" si="8"/>
        <v/>
      </c>
      <c r="M103" s="45" t="str">
        <f t="shared" si="9"/>
        <v/>
      </c>
      <c r="N103" s="44" t="str">
        <f t="shared" si="10"/>
        <v/>
      </c>
      <c r="O103" s="46" t="str">
        <f t="shared" si="11"/>
        <v/>
      </c>
    </row>
    <row r="104" spans="1:15" x14ac:dyDescent="0.2">
      <c r="A104" s="32" t="str">
        <f>IF(G104="","",COUNT($G$4:$G104))</f>
        <v/>
      </c>
      <c r="B104" t="str">
        <f>IF('DESPESES REALITZADES'!$N271="x",'DESPESES REALITZADES'!B271,"")</f>
        <v/>
      </c>
      <c r="C104" t="str">
        <f>IF('DESPESES REALITZADES'!$N271="x",'DESPESES REALITZADES'!E271,"")</f>
        <v/>
      </c>
      <c r="D104" t="str">
        <f>IF('DESPESES REALITZADES'!$N271="x",'DESPESES REALITZADES'!F271,"")</f>
        <v/>
      </c>
      <c r="E104" t="str">
        <f>IF('DESPESES REALITZADES'!$N271="x",'DESPESES REALITZADES'!G271,"")</f>
        <v/>
      </c>
      <c r="F104" t="str">
        <f>IF('DESPESES REALITZADES'!$N271="x",'DESPESES REALITZADES'!H271,"")</f>
        <v/>
      </c>
      <c r="G104" t="str">
        <f>IF('DESPESES REALITZADES'!$N271="x",'DESPESES REALITZADES'!I271,"")</f>
        <v/>
      </c>
      <c r="H104" s="32">
        <v>99</v>
      </c>
      <c r="I104" s="32"/>
      <c r="J104" s="44" t="str">
        <f t="shared" si="6"/>
        <v/>
      </c>
      <c r="K104" s="44" t="str">
        <f t="shared" si="7"/>
        <v/>
      </c>
      <c r="L104" s="44" t="str">
        <f t="shared" si="8"/>
        <v/>
      </c>
      <c r="M104" s="45" t="str">
        <f t="shared" si="9"/>
        <v/>
      </c>
      <c r="N104" s="44" t="str">
        <f t="shared" si="10"/>
        <v/>
      </c>
      <c r="O104" s="46" t="str">
        <f t="shared" si="11"/>
        <v/>
      </c>
    </row>
    <row r="105" spans="1:15" x14ac:dyDescent="0.2">
      <c r="A105" s="32" t="str">
        <f>IF(G105="","",COUNT($G$4:$G105))</f>
        <v/>
      </c>
      <c r="B105" t="str">
        <f>IF('DESPESES REALITZADES'!$N272="x",'DESPESES REALITZADES'!B272,"")</f>
        <v/>
      </c>
      <c r="C105" t="str">
        <f>IF('DESPESES REALITZADES'!$N272="x",'DESPESES REALITZADES'!E272,"")</f>
        <v/>
      </c>
      <c r="D105" t="str">
        <f>IF('DESPESES REALITZADES'!$N272="x",'DESPESES REALITZADES'!F272,"")</f>
        <v/>
      </c>
      <c r="E105" t="str">
        <f>IF('DESPESES REALITZADES'!$N272="x",'DESPESES REALITZADES'!G272,"")</f>
        <v/>
      </c>
      <c r="F105" t="str">
        <f>IF('DESPESES REALITZADES'!$N272="x",'DESPESES REALITZADES'!H272,"")</f>
        <v/>
      </c>
      <c r="G105" t="str">
        <f>IF('DESPESES REALITZADES'!$N272="x",'DESPESES REALITZADES'!I272,"")</f>
        <v/>
      </c>
      <c r="H105" s="32">
        <v>100</v>
      </c>
      <c r="I105" s="32"/>
      <c r="J105" s="44" t="str">
        <f t="shared" si="6"/>
        <v/>
      </c>
      <c r="K105" s="44" t="str">
        <f t="shared" si="7"/>
        <v/>
      </c>
      <c r="L105" s="44" t="str">
        <f t="shared" si="8"/>
        <v/>
      </c>
      <c r="M105" s="45" t="str">
        <f t="shared" si="9"/>
        <v/>
      </c>
      <c r="N105" s="44" t="str">
        <f t="shared" si="10"/>
        <v/>
      </c>
      <c r="O105" s="46" t="str">
        <f t="shared" si="11"/>
        <v/>
      </c>
    </row>
    <row r="106" spans="1:15" x14ac:dyDescent="0.2">
      <c r="A106" s="32" t="str">
        <f>IF(G106="","",COUNT($G$4:$G106))</f>
        <v/>
      </c>
      <c r="B106" t="str">
        <f>IF('DESPESES REALITZADES'!$N273="x",'DESPESES REALITZADES'!B273,"")</f>
        <v/>
      </c>
      <c r="C106" t="str">
        <f>IF('DESPESES REALITZADES'!$N273="x",'DESPESES REALITZADES'!E273,"")</f>
        <v/>
      </c>
      <c r="D106" t="str">
        <f>IF('DESPESES REALITZADES'!$N273="x",'DESPESES REALITZADES'!F273,"")</f>
        <v/>
      </c>
      <c r="E106" t="str">
        <f>IF('DESPESES REALITZADES'!$N273="x",'DESPESES REALITZADES'!G273,"")</f>
        <v/>
      </c>
      <c r="F106" t="str">
        <f>IF('DESPESES REALITZADES'!$N273="x",'DESPESES REALITZADES'!H273,"")</f>
        <v/>
      </c>
      <c r="G106" t="str">
        <f>IF('DESPESES REALITZADES'!$N273="x",'DESPESES REALITZADES'!I273,"")</f>
        <v/>
      </c>
      <c r="H106" s="32">
        <v>101</v>
      </c>
      <c r="I106" s="32"/>
      <c r="J106" s="44" t="str">
        <f t="shared" si="6"/>
        <v/>
      </c>
      <c r="K106" s="44" t="str">
        <f t="shared" si="7"/>
        <v/>
      </c>
      <c r="L106" s="44" t="str">
        <f t="shared" si="8"/>
        <v/>
      </c>
      <c r="M106" s="45" t="str">
        <f t="shared" si="9"/>
        <v/>
      </c>
      <c r="N106" s="44" t="str">
        <f t="shared" si="10"/>
        <v/>
      </c>
      <c r="O106" s="46" t="str">
        <f t="shared" si="11"/>
        <v/>
      </c>
    </row>
    <row r="107" spans="1:15" x14ac:dyDescent="0.2">
      <c r="A107" s="32" t="str">
        <f>IF(G107="","",COUNT($G$4:$G107))</f>
        <v/>
      </c>
      <c r="B107" t="str">
        <f>IF('DESPESES REALITZADES'!$N274="x",'DESPESES REALITZADES'!B274,"")</f>
        <v/>
      </c>
      <c r="C107" t="str">
        <f>IF('DESPESES REALITZADES'!$N274="x",'DESPESES REALITZADES'!E274,"")</f>
        <v/>
      </c>
      <c r="D107" t="str">
        <f>IF('DESPESES REALITZADES'!$N274="x",'DESPESES REALITZADES'!F274,"")</f>
        <v/>
      </c>
      <c r="E107" t="str">
        <f>IF('DESPESES REALITZADES'!$N274="x",'DESPESES REALITZADES'!G274,"")</f>
        <v/>
      </c>
      <c r="F107" t="str">
        <f>IF('DESPESES REALITZADES'!$N274="x",'DESPESES REALITZADES'!H274,"")</f>
        <v/>
      </c>
      <c r="G107" t="str">
        <f>IF('DESPESES REALITZADES'!$N274="x",'DESPESES REALITZADES'!I274,"")</f>
        <v/>
      </c>
      <c r="H107" s="32">
        <v>102</v>
      </c>
      <c r="I107" s="32"/>
      <c r="J107" s="44" t="str">
        <f t="shared" si="6"/>
        <v/>
      </c>
      <c r="K107" s="44" t="str">
        <f t="shared" si="7"/>
        <v/>
      </c>
      <c r="L107" s="44" t="str">
        <f t="shared" si="8"/>
        <v/>
      </c>
      <c r="M107" s="45" t="str">
        <f t="shared" si="9"/>
        <v/>
      </c>
      <c r="N107" s="44" t="str">
        <f t="shared" si="10"/>
        <v/>
      </c>
      <c r="O107" s="46" t="str">
        <f t="shared" si="11"/>
        <v/>
      </c>
    </row>
    <row r="108" spans="1:15" x14ac:dyDescent="0.2">
      <c r="A108" s="32" t="str">
        <f>IF(G108="","",COUNT($G$4:$G108))</f>
        <v/>
      </c>
      <c r="B108" t="str">
        <f>IF('DESPESES REALITZADES'!$N275="x",'DESPESES REALITZADES'!B275,"")</f>
        <v/>
      </c>
      <c r="C108" t="str">
        <f>IF('DESPESES REALITZADES'!$N275="x",'DESPESES REALITZADES'!E275,"")</f>
        <v/>
      </c>
      <c r="D108" t="str">
        <f>IF('DESPESES REALITZADES'!$N275="x",'DESPESES REALITZADES'!F275,"")</f>
        <v/>
      </c>
      <c r="E108" t="str">
        <f>IF('DESPESES REALITZADES'!$N275="x",'DESPESES REALITZADES'!G275,"")</f>
        <v/>
      </c>
      <c r="F108" t="str">
        <f>IF('DESPESES REALITZADES'!$N275="x",'DESPESES REALITZADES'!H275,"")</f>
        <v/>
      </c>
      <c r="G108" t="str">
        <f>IF('DESPESES REALITZADES'!$N275="x",'DESPESES REALITZADES'!I275,"")</f>
        <v/>
      </c>
      <c r="H108" s="32">
        <v>103</v>
      </c>
      <c r="I108" s="32"/>
      <c r="J108" s="44" t="str">
        <f t="shared" si="6"/>
        <v/>
      </c>
      <c r="K108" s="44" t="str">
        <f t="shared" si="7"/>
        <v/>
      </c>
      <c r="L108" s="44" t="str">
        <f t="shared" si="8"/>
        <v/>
      </c>
      <c r="M108" s="45" t="str">
        <f t="shared" si="9"/>
        <v/>
      </c>
      <c r="N108" s="44" t="str">
        <f t="shared" si="10"/>
        <v/>
      </c>
      <c r="O108" s="46" t="str">
        <f t="shared" si="11"/>
        <v/>
      </c>
    </row>
    <row r="109" spans="1:15" x14ac:dyDescent="0.2">
      <c r="A109" s="32" t="str">
        <f>IF(G109="","",COUNT($G$4:$G109))</f>
        <v/>
      </c>
      <c r="B109" t="str">
        <f>IF('DESPESES REALITZADES'!$N276="x",'DESPESES REALITZADES'!B276,"")</f>
        <v/>
      </c>
      <c r="C109" t="str">
        <f>IF('DESPESES REALITZADES'!$N276="x",'DESPESES REALITZADES'!E276,"")</f>
        <v/>
      </c>
      <c r="D109" t="str">
        <f>IF('DESPESES REALITZADES'!$N276="x",'DESPESES REALITZADES'!F276,"")</f>
        <v/>
      </c>
      <c r="E109" t="str">
        <f>IF('DESPESES REALITZADES'!$N276="x",'DESPESES REALITZADES'!G276,"")</f>
        <v/>
      </c>
      <c r="F109" t="str">
        <f>IF('DESPESES REALITZADES'!$N276="x",'DESPESES REALITZADES'!H276,"")</f>
        <v/>
      </c>
      <c r="G109" t="str">
        <f>IF('DESPESES REALITZADES'!$N276="x",'DESPESES REALITZADES'!I276,"")</f>
        <v/>
      </c>
      <c r="H109" s="32">
        <v>104</v>
      </c>
      <c r="I109" s="32"/>
      <c r="J109" s="44" t="str">
        <f t="shared" si="6"/>
        <v/>
      </c>
      <c r="K109" s="44" t="str">
        <f t="shared" si="7"/>
        <v/>
      </c>
      <c r="L109" s="44" t="str">
        <f t="shared" si="8"/>
        <v/>
      </c>
      <c r="M109" s="45" t="str">
        <f t="shared" si="9"/>
        <v/>
      </c>
      <c r="N109" s="44" t="str">
        <f t="shared" si="10"/>
        <v/>
      </c>
      <c r="O109" s="46" t="str">
        <f t="shared" si="11"/>
        <v/>
      </c>
    </row>
    <row r="110" spans="1:15" x14ac:dyDescent="0.2">
      <c r="A110" s="32" t="str">
        <f>IF(G110="","",COUNT($G$4:$G110))</f>
        <v/>
      </c>
      <c r="B110" t="str">
        <f>IF('DESPESES REALITZADES'!$N277="x",'DESPESES REALITZADES'!B277,"")</f>
        <v/>
      </c>
      <c r="C110" t="str">
        <f>IF('DESPESES REALITZADES'!$N277="x",'DESPESES REALITZADES'!E277,"")</f>
        <v/>
      </c>
      <c r="D110" t="str">
        <f>IF('DESPESES REALITZADES'!$N277="x",'DESPESES REALITZADES'!F277,"")</f>
        <v/>
      </c>
      <c r="E110" t="str">
        <f>IF('DESPESES REALITZADES'!$N277="x",'DESPESES REALITZADES'!G277,"")</f>
        <v/>
      </c>
      <c r="F110" t="str">
        <f>IF('DESPESES REALITZADES'!$N277="x",'DESPESES REALITZADES'!H277,"")</f>
        <v/>
      </c>
      <c r="G110" t="str">
        <f>IF('DESPESES REALITZADES'!$N277="x",'DESPESES REALITZADES'!I277,"")</f>
        <v/>
      </c>
      <c r="H110" s="32">
        <v>105</v>
      </c>
      <c r="I110" s="32"/>
      <c r="J110" s="44" t="str">
        <f t="shared" si="6"/>
        <v/>
      </c>
      <c r="K110" s="44" t="str">
        <f t="shared" si="7"/>
        <v/>
      </c>
      <c r="L110" s="44" t="str">
        <f t="shared" si="8"/>
        <v/>
      </c>
      <c r="M110" s="45" t="str">
        <f t="shared" si="9"/>
        <v/>
      </c>
      <c r="N110" s="44" t="str">
        <f t="shared" si="10"/>
        <v/>
      </c>
      <c r="O110" s="46" t="str">
        <f t="shared" si="11"/>
        <v/>
      </c>
    </row>
    <row r="111" spans="1:15" x14ac:dyDescent="0.2">
      <c r="A111" s="32" t="str">
        <f>IF(G111="","",COUNT($G$4:$G111))</f>
        <v/>
      </c>
      <c r="B111" t="str">
        <f>IF('DESPESES REALITZADES'!$N278="x",'DESPESES REALITZADES'!B278,"")</f>
        <v/>
      </c>
      <c r="C111" t="str">
        <f>IF('DESPESES REALITZADES'!$N278="x",'DESPESES REALITZADES'!E278,"")</f>
        <v/>
      </c>
      <c r="D111" t="str">
        <f>IF('DESPESES REALITZADES'!$N278="x",'DESPESES REALITZADES'!F278,"")</f>
        <v/>
      </c>
      <c r="E111" t="str">
        <f>IF('DESPESES REALITZADES'!$N278="x",'DESPESES REALITZADES'!G278,"")</f>
        <v/>
      </c>
      <c r="F111" t="str">
        <f>IF('DESPESES REALITZADES'!$N278="x",'DESPESES REALITZADES'!H278,"")</f>
        <v/>
      </c>
      <c r="G111" t="str">
        <f>IF('DESPESES REALITZADES'!$N278="x",'DESPESES REALITZADES'!I278,"")</f>
        <v/>
      </c>
      <c r="H111" s="32">
        <v>106</v>
      </c>
      <c r="I111" s="32"/>
      <c r="J111" s="44" t="str">
        <f t="shared" si="6"/>
        <v/>
      </c>
      <c r="K111" s="44" t="str">
        <f t="shared" si="7"/>
        <v/>
      </c>
      <c r="L111" s="44" t="str">
        <f t="shared" si="8"/>
        <v/>
      </c>
      <c r="M111" s="45" t="str">
        <f t="shared" si="9"/>
        <v/>
      </c>
      <c r="N111" s="44" t="str">
        <f t="shared" si="10"/>
        <v/>
      </c>
      <c r="O111" s="46" t="str">
        <f t="shared" si="11"/>
        <v/>
      </c>
    </row>
    <row r="112" spans="1:15" x14ac:dyDescent="0.2">
      <c r="A112" s="32" t="str">
        <f>IF(G112="","",COUNT($G$4:$G112))</f>
        <v/>
      </c>
      <c r="B112" t="str">
        <f>IF('DESPESES REALITZADES'!$N279="x",'DESPESES REALITZADES'!B279,"")</f>
        <v/>
      </c>
      <c r="C112" t="str">
        <f>IF('DESPESES REALITZADES'!$N279="x",'DESPESES REALITZADES'!E279,"")</f>
        <v/>
      </c>
      <c r="D112" t="str">
        <f>IF('DESPESES REALITZADES'!$N279="x",'DESPESES REALITZADES'!F279,"")</f>
        <v/>
      </c>
      <c r="E112" t="str">
        <f>IF('DESPESES REALITZADES'!$N279="x",'DESPESES REALITZADES'!G279,"")</f>
        <v/>
      </c>
      <c r="F112" t="str">
        <f>IF('DESPESES REALITZADES'!$N279="x",'DESPESES REALITZADES'!H279,"")</f>
        <v/>
      </c>
      <c r="G112" t="str">
        <f>IF('DESPESES REALITZADES'!$N279="x",'DESPESES REALITZADES'!I279,"")</f>
        <v/>
      </c>
      <c r="H112" s="32">
        <v>107</v>
      </c>
      <c r="I112" s="32"/>
      <c r="J112" s="44" t="str">
        <f t="shared" si="6"/>
        <v/>
      </c>
      <c r="K112" s="44" t="str">
        <f t="shared" si="7"/>
        <v/>
      </c>
      <c r="L112" s="44" t="str">
        <f t="shared" si="8"/>
        <v/>
      </c>
      <c r="M112" s="45" t="str">
        <f t="shared" si="9"/>
        <v/>
      </c>
      <c r="N112" s="44" t="str">
        <f t="shared" si="10"/>
        <v/>
      </c>
      <c r="O112" s="46" t="str">
        <f t="shared" si="11"/>
        <v/>
      </c>
    </row>
    <row r="113" spans="1:15" x14ac:dyDescent="0.2">
      <c r="A113" s="32" t="str">
        <f>IF(G113="","",COUNT($G$4:$G113))</f>
        <v/>
      </c>
      <c r="B113" t="str">
        <f>IF('DESPESES REALITZADES'!$N280="x",'DESPESES REALITZADES'!B280,"")</f>
        <v/>
      </c>
      <c r="C113" t="str">
        <f>IF('DESPESES REALITZADES'!$N280="x",'DESPESES REALITZADES'!E280,"")</f>
        <v/>
      </c>
      <c r="D113" t="str">
        <f>IF('DESPESES REALITZADES'!$N280="x",'DESPESES REALITZADES'!F280,"")</f>
        <v/>
      </c>
      <c r="E113" t="str">
        <f>IF('DESPESES REALITZADES'!$N280="x",'DESPESES REALITZADES'!G280,"")</f>
        <v/>
      </c>
      <c r="F113" t="str">
        <f>IF('DESPESES REALITZADES'!$N280="x",'DESPESES REALITZADES'!H280,"")</f>
        <v/>
      </c>
      <c r="G113" t="str">
        <f>IF('DESPESES REALITZADES'!$N280="x",'DESPESES REALITZADES'!I280,"")</f>
        <v/>
      </c>
      <c r="H113" s="32">
        <v>108</v>
      </c>
      <c r="I113" s="32"/>
      <c r="J113" s="44" t="str">
        <f t="shared" si="6"/>
        <v/>
      </c>
      <c r="K113" s="44" t="str">
        <f t="shared" si="7"/>
        <v/>
      </c>
      <c r="L113" s="44" t="str">
        <f t="shared" si="8"/>
        <v/>
      </c>
      <c r="M113" s="45" t="str">
        <f t="shared" si="9"/>
        <v/>
      </c>
      <c r="N113" s="44" t="str">
        <f t="shared" si="10"/>
        <v/>
      </c>
      <c r="O113" s="46" t="str">
        <f t="shared" si="11"/>
        <v/>
      </c>
    </row>
    <row r="114" spans="1:15" x14ac:dyDescent="0.2">
      <c r="A114" s="32" t="str">
        <f>IF(G114="","",COUNT($G$4:$G114))</f>
        <v/>
      </c>
      <c r="B114" t="str">
        <f>IF('DESPESES REALITZADES'!$N281="x",'DESPESES REALITZADES'!B281,"")</f>
        <v/>
      </c>
      <c r="C114" t="str">
        <f>IF('DESPESES REALITZADES'!$N281="x",'DESPESES REALITZADES'!E281,"")</f>
        <v/>
      </c>
      <c r="D114" t="str">
        <f>IF('DESPESES REALITZADES'!$N281="x",'DESPESES REALITZADES'!F281,"")</f>
        <v/>
      </c>
      <c r="E114" t="str">
        <f>IF('DESPESES REALITZADES'!$N281="x",'DESPESES REALITZADES'!G281,"")</f>
        <v/>
      </c>
      <c r="F114" t="str">
        <f>IF('DESPESES REALITZADES'!$N281="x",'DESPESES REALITZADES'!H281,"")</f>
        <v/>
      </c>
      <c r="G114" t="str">
        <f>IF('DESPESES REALITZADES'!$N281="x",'DESPESES REALITZADES'!I281,"")</f>
        <v/>
      </c>
      <c r="H114" s="32">
        <v>109</v>
      </c>
      <c r="I114" s="32"/>
      <c r="J114" s="44" t="str">
        <f t="shared" si="6"/>
        <v/>
      </c>
      <c r="K114" s="44" t="str">
        <f t="shared" si="7"/>
        <v/>
      </c>
      <c r="L114" s="44" t="str">
        <f t="shared" si="8"/>
        <v/>
      </c>
      <c r="M114" s="45" t="str">
        <f t="shared" si="9"/>
        <v/>
      </c>
      <c r="N114" s="44" t="str">
        <f t="shared" si="10"/>
        <v/>
      </c>
      <c r="O114" s="46" t="str">
        <f t="shared" si="11"/>
        <v/>
      </c>
    </row>
    <row r="115" spans="1:15" x14ac:dyDescent="0.2">
      <c r="A115" s="32" t="str">
        <f>IF(G115="","",COUNT($G$4:$G115))</f>
        <v/>
      </c>
      <c r="B115" t="str">
        <f>IF('DESPESES REALITZADES'!$N282="x",'DESPESES REALITZADES'!B282,"")</f>
        <v/>
      </c>
      <c r="C115" t="str">
        <f>IF('DESPESES REALITZADES'!$N282="x",'DESPESES REALITZADES'!E282,"")</f>
        <v/>
      </c>
      <c r="D115" t="str">
        <f>IF('DESPESES REALITZADES'!$N282="x",'DESPESES REALITZADES'!F282,"")</f>
        <v/>
      </c>
      <c r="E115" t="str">
        <f>IF('DESPESES REALITZADES'!$N282="x",'DESPESES REALITZADES'!G282,"")</f>
        <v/>
      </c>
      <c r="F115" t="str">
        <f>IF('DESPESES REALITZADES'!$N282="x",'DESPESES REALITZADES'!H282,"")</f>
        <v/>
      </c>
      <c r="G115" t="str">
        <f>IF('DESPESES REALITZADES'!$N282="x",'DESPESES REALITZADES'!I282,"")</f>
        <v/>
      </c>
      <c r="H115" s="32">
        <v>110</v>
      </c>
      <c r="I115" s="32"/>
      <c r="J115" s="44" t="str">
        <f t="shared" si="6"/>
        <v/>
      </c>
      <c r="K115" s="44" t="str">
        <f t="shared" si="7"/>
        <v/>
      </c>
      <c r="L115" s="44" t="str">
        <f t="shared" si="8"/>
        <v/>
      </c>
      <c r="M115" s="45" t="str">
        <f t="shared" si="9"/>
        <v/>
      </c>
      <c r="N115" s="44" t="str">
        <f t="shared" si="10"/>
        <v/>
      </c>
      <c r="O115" s="46" t="str">
        <f t="shared" si="11"/>
        <v/>
      </c>
    </row>
    <row r="116" spans="1:15" x14ac:dyDescent="0.2">
      <c r="A116" s="32" t="str">
        <f>IF(G116="","",COUNT($G$4:$G116))</f>
        <v/>
      </c>
      <c r="B116" t="str">
        <f>IF('DESPESES REALITZADES'!$N283="x",'DESPESES REALITZADES'!B283,"")</f>
        <v/>
      </c>
      <c r="C116" t="str">
        <f>IF('DESPESES REALITZADES'!$N283="x",'DESPESES REALITZADES'!E283,"")</f>
        <v/>
      </c>
      <c r="D116" t="str">
        <f>IF('DESPESES REALITZADES'!$N283="x",'DESPESES REALITZADES'!F283,"")</f>
        <v/>
      </c>
      <c r="E116" t="str">
        <f>IF('DESPESES REALITZADES'!$N283="x",'DESPESES REALITZADES'!G283,"")</f>
        <v/>
      </c>
      <c r="F116" t="str">
        <f>IF('DESPESES REALITZADES'!$N283="x",'DESPESES REALITZADES'!H283,"")</f>
        <v/>
      </c>
      <c r="G116" t="str">
        <f>IF('DESPESES REALITZADES'!$N283="x",'DESPESES REALITZADES'!I283,"")</f>
        <v/>
      </c>
      <c r="H116" s="32">
        <v>111</v>
      </c>
      <c r="I116" s="32"/>
      <c r="J116" s="44" t="str">
        <f t="shared" si="6"/>
        <v/>
      </c>
      <c r="K116" s="44" t="str">
        <f t="shared" si="7"/>
        <v/>
      </c>
      <c r="L116" s="44" t="str">
        <f t="shared" si="8"/>
        <v/>
      </c>
      <c r="M116" s="45" t="str">
        <f t="shared" si="9"/>
        <v/>
      </c>
      <c r="N116" s="44" t="str">
        <f t="shared" si="10"/>
        <v/>
      </c>
      <c r="O116" s="46" t="str">
        <f t="shared" si="11"/>
        <v/>
      </c>
    </row>
    <row r="117" spans="1:15" x14ac:dyDescent="0.2">
      <c r="A117" s="32" t="str">
        <f>IF(G117="","",COUNT($G$4:$G117))</f>
        <v/>
      </c>
      <c r="B117" t="str">
        <f>IF('DESPESES REALITZADES'!$N284="x",'DESPESES REALITZADES'!B284,"")</f>
        <v/>
      </c>
      <c r="C117" t="str">
        <f>IF('DESPESES REALITZADES'!$N284="x",'DESPESES REALITZADES'!E284,"")</f>
        <v/>
      </c>
      <c r="D117" t="str">
        <f>IF('DESPESES REALITZADES'!$N284="x",'DESPESES REALITZADES'!F284,"")</f>
        <v/>
      </c>
      <c r="E117" t="str">
        <f>IF('DESPESES REALITZADES'!$N284="x",'DESPESES REALITZADES'!G284,"")</f>
        <v/>
      </c>
      <c r="F117" t="str">
        <f>IF('DESPESES REALITZADES'!$N284="x",'DESPESES REALITZADES'!H284,"")</f>
        <v/>
      </c>
      <c r="G117" t="str">
        <f>IF('DESPESES REALITZADES'!$N284="x",'DESPESES REALITZADES'!I284,"")</f>
        <v/>
      </c>
      <c r="H117" s="32">
        <v>112</v>
      </c>
      <c r="I117" s="32"/>
      <c r="J117" s="44" t="str">
        <f t="shared" si="6"/>
        <v/>
      </c>
      <c r="K117" s="44" t="str">
        <f t="shared" si="7"/>
        <v/>
      </c>
      <c r="L117" s="44" t="str">
        <f t="shared" si="8"/>
        <v/>
      </c>
      <c r="M117" s="45" t="str">
        <f t="shared" si="9"/>
        <v/>
      </c>
      <c r="N117" s="44" t="str">
        <f t="shared" si="10"/>
        <v/>
      </c>
      <c r="O117" s="46" t="str">
        <f t="shared" si="11"/>
        <v/>
      </c>
    </row>
    <row r="118" spans="1:15" x14ac:dyDescent="0.2">
      <c r="A118" s="32" t="str">
        <f>IF(G118="","",COUNT($G$4:$G118))</f>
        <v/>
      </c>
      <c r="B118" t="str">
        <f>IF('DESPESES REALITZADES'!$N285="x",'DESPESES REALITZADES'!B285,"")</f>
        <v/>
      </c>
      <c r="C118" t="str">
        <f>IF('DESPESES REALITZADES'!$N285="x",'DESPESES REALITZADES'!E285,"")</f>
        <v/>
      </c>
      <c r="D118" t="str">
        <f>IF('DESPESES REALITZADES'!$N285="x",'DESPESES REALITZADES'!F285,"")</f>
        <v/>
      </c>
      <c r="E118" t="str">
        <f>IF('DESPESES REALITZADES'!$N285="x",'DESPESES REALITZADES'!G285,"")</f>
        <v/>
      </c>
      <c r="F118" t="str">
        <f>IF('DESPESES REALITZADES'!$N285="x",'DESPESES REALITZADES'!H285,"")</f>
        <v/>
      </c>
      <c r="G118" t="str">
        <f>IF('DESPESES REALITZADES'!$N285="x",'DESPESES REALITZADES'!I285,"")</f>
        <v/>
      </c>
      <c r="H118" s="32">
        <v>113</v>
      </c>
      <c r="I118" s="32"/>
      <c r="J118" s="44" t="str">
        <f t="shared" si="6"/>
        <v/>
      </c>
      <c r="K118" s="44" t="str">
        <f t="shared" si="7"/>
        <v/>
      </c>
      <c r="L118" s="44" t="str">
        <f t="shared" si="8"/>
        <v/>
      </c>
      <c r="M118" s="45" t="str">
        <f t="shared" si="9"/>
        <v/>
      </c>
      <c r="N118" s="44" t="str">
        <f t="shared" si="10"/>
        <v/>
      </c>
      <c r="O118" s="46" t="str">
        <f t="shared" si="11"/>
        <v/>
      </c>
    </row>
    <row r="119" spans="1:15" x14ac:dyDescent="0.2">
      <c r="A119" s="32" t="str">
        <f>IF(G119="","",COUNT($G$4:$G119))</f>
        <v/>
      </c>
      <c r="B119" t="str">
        <f>IF('DESPESES REALITZADES'!$N286="x",'DESPESES REALITZADES'!B286,"")</f>
        <v/>
      </c>
      <c r="C119" t="str">
        <f>IF('DESPESES REALITZADES'!$N286="x",'DESPESES REALITZADES'!E286,"")</f>
        <v/>
      </c>
      <c r="D119" t="str">
        <f>IF('DESPESES REALITZADES'!$N286="x",'DESPESES REALITZADES'!F286,"")</f>
        <v/>
      </c>
      <c r="E119" t="str">
        <f>IF('DESPESES REALITZADES'!$N286="x",'DESPESES REALITZADES'!G286,"")</f>
        <v/>
      </c>
      <c r="F119" t="str">
        <f>IF('DESPESES REALITZADES'!$N286="x",'DESPESES REALITZADES'!H286,"")</f>
        <v/>
      </c>
      <c r="G119" t="str">
        <f>IF('DESPESES REALITZADES'!$N286="x",'DESPESES REALITZADES'!I286,"")</f>
        <v/>
      </c>
      <c r="H119" s="32">
        <v>114</v>
      </c>
      <c r="I119" s="32"/>
      <c r="J119" s="44" t="str">
        <f t="shared" si="6"/>
        <v/>
      </c>
      <c r="K119" s="44" t="str">
        <f t="shared" si="7"/>
        <v/>
      </c>
      <c r="L119" s="44" t="str">
        <f t="shared" si="8"/>
        <v/>
      </c>
      <c r="M119" s="45" t="str">
        <f t="shared" si="9"/>
        <v/>
      </c>
      <c r="N119" s="44" t="str">
        <f t="shared" si="10"/>
        <v/>
      </c>
      <c r="O119" s="46" t="str">
        <f t="shared" si="11"/>
        <v/>
      </c>
    </row>
    <row r="120" spans="1:15" x14ac:dyDescent="0.2">
      <c r="A120" s="32" t="str">
        <f>IF(G120="","",COUNT($G$4:$G120))</f>
        <v/>
      </c>
      <c r="B120" t="str">
        <f>IF('DESPESES REALITZADES'!$N287="x",'DESPESES REALITZADES'!B287,"")</f>
        <v/>
      </c>
      <c r="C120" t="str">
        <f>IF('DESPESES REALITZADES'!$N287="x",'DESPESES REALITZADES'!E287,"")</f>
        <v/>
      </c>
      <c r="D120" t="str">
        <f>IF('DESPESES REALITZADES'!$N287="x",'DESPESES REALITZADES'!F287,"")</f>
        <v/>
      </c>
      <c r="E120" t="str">
        <f>IF('DESPESES REALITZADES'!$N287="x",'DESPESES REALITZADES'!G287,"")</f>
        <v/>
      </c>
      <c r="F120" t="str">
        <f>IF('DESPESES REALITZADES'!$N287="x",'DESPESES REALITZADES'!H287,"")</f>
        <v/>
      </c>
      <c r="G120" t="str">
        <f>IF('DESPESES REALITZADES'!$N287="x",'DESPESES REALITZADES'!I287,"")</f>
        <v/>
      </c>
      <c r="H120" s="32">
        <v>115</v>
      </c>
      <c r="I120" s="32"/>
      <c r="J120" s="44" t="str">
        <f t="shared" si="6"/>
        <v/>
      </c>
      <c r="K120" s="44" t="str">
        <f t="shared" si="7"/>
        <v/>
      </c>
      <c r="L120" s="44" t="str">
        <f t="shared" si="8"/>
        <v/>
      </c>
      <c r="M120" s="45" t="str">
        <f t="shared" si="9"/>
        <v/>
      </c>
      <c r="N120" s="44" t="str">
        <f t="shared" si="10"/>
        <v/>
      </c>
      <c r="O120" s="46" t="str">
        <f t="shared" si="11"/>
        <v/>
      </c>
    </row>
    <row r="121" spans="1:15" x14ac:dyDescent="0.2">
      <c r="A121" s="32" t="str">
        <f>IF(G121="","",COUNT($G$4:$G121))</f>
        <v/>
      </c>
      <c r="B121" t="str">
        <f>IF('DESPESES REALITZADES'!$N288="x",'DESPESES REALITZADES'!B288,"")</f>
        <v/>
      </c>
      <c r="C121" t="str">
        <f>IF('DESPESES REALITZADES'!$N288="x",'DESPESES REALITZADES'!E288,"")</f>
        <v/>
      </c>
      <c r="D121" t="str">
        <f>IF('DESPESES REALITZADES'!$N288="x",'DESPESES REALITZADES'!F288,"")</f>
        <v/>
      </c>
      <c r="E121" t="str">
        <f>IF('DESPESES REALITZADES'!$N288="x",'DESPESES REALITZADES'!G288,"")</f>
        <v/>
      </c>
      <c r="F121" t="str">
        <f>IF('DESPESES REALITZADES'!$N288="x",'DESPESES REALITZADES'!H288,"")</f>
        <v/>
      </c>
      <c r="G121" t="str">
        <f>IF('DESPESES REALITZADES'!$N288="x",'DESPESES REALITZADES'!I288,"")</f>
        <v/>
      </c>
      <c r="H121" s="32">
        <v>116</v>
      </c>
      <c r="I121" s="32"/>
      <c r="J121" s="44" t="str">
        <f t="shared" si="6"/>
        <v/>
      </c>
      <c r="K121" s="44" t="str">
        <f t="shared" si="7"/>
        <v/>
      </c>
      <c r="L121" s="44" t="str">
        <f t="shared" si="8"/>
        <v/>
      </c>
      <c r="M121" s="45" t="str">
        <f t="shared" si="9"/>
        <v/>
      </c>
      <c r="N121" s="44" t="str">
        <f t="shared" si="10"/>
        <v/>
      </c>
      <c r="O121" s="46" t="str">
        <f t="shared" si="11"/>
        <v/>
      </c>
    </row>
    <row r="122" spans="1:15" x14ac:dyDescent="0.2">
      <c r="A122" s="32" t="str">
        <f>IF(G122="","",COUNT($G$4:$G122))</f>
        <v/>
      </c>
      <c r="B122" t="str">
        <f>IF('DESPESES REALITZADES'!$N289="x",'DESPESES REALITZADES'!B289,"")</f>
        <v/>
      </c>
      <c r="C122" t="str">
        <f>IF('DESPESES REALITZADES'!$N289="x",'DESPESES REALITZADES'!E289,"")</f>
        <v/>
      </c>
      <c r="D122" t="str">
        <f>IF('DESPESES REALITZADES'!$N289="x",'DESPESES REALITZADES'!F289,"")</f>
        <v/>
      </c>
      <c r="E122" t="str">
        <f>IF('DESPESES REALITZADES'!$N289="x",'DESPESES REALITZADES'!G289,"")</f>
        <v/>
      </c>
      <c r="F122" t="str">
        <f>IF('DESPESES REALITZADES'!$N289="x",'DESPESES REALITZADES'!H289,"")</f>
        <v/>
      </c>
      <c r="G122" t="str">
        <f>IF('DESPESES REALITZADES'!$N289="x",'DESPESES REALITZADES'!I289,"")</f>
        <v/>
      </c>
      <c r="H122" s="32">
        <v>117</v>
      </c>
      <c r="I122" s="32"/>
      <c r="J122" s="44" t="str">
        <f t="shared" si="6"/>
        <v/>
      </c>
      <c r="K122" s="44" t="str">
        <f t="shared" si="7"/>
        <v/>
      </c>
      <c r="L122" s="44" t="str">
        <f t="shared" si="8"/>
        <v/>
      </c>
      <c r="M122" s="45" t="str">
        <f t="shared" si="9"/>
        <v/>
      </c>
      <c r="N122" s="44" t="str">
        <f t="shared" si="10"/>
        <v/>
      </c>
      <c r="O122" s="46" t="str">
        <f t="shared" si="11"/>
        <v/>
      </c>
    </row>
    <row r="123" spans="1:15" x14ac:dyDescent="0.2">
      <c r="A123" s="32" t="str">
        <f>IF(G123="","",COUNT($G$4:$G123))</f>
        <v/>
      </c>
      <c r="B123" t="str">
        <f>IF('DESPESES REALITZADES'!$N290="x",'DESPESES REALITZADES'!B290,"")</f>
        <v/>
      </c>
      <c r="C123" t="str">
        <f>IF('DESPESES REALITZADES'!$N290="x",'DESPESES REALITZADES'!E290,"")</f>
        <v/>
      </c>
      <c r="D123" t="str">
        <f>IF('DESPESES REALITZADES'!$N290="x",'DESPESES REALITZADES'!F290,"")</f>
        <v/>
      </c>
      <c r="E123" t="str">
        <f>IF('DESPESES REALITZADES'!$N290="x",'DESPESES REALITZADES'!G290,"")</f>
        <v/>
      </c>
      <c r="F123" t="str">
        <f>IF('DESPESES REALITZADES'!$N290="x",'DESPESES REALITZADES'!H290,"")</f>
        <v/>
      </c>
      <c r="G123" t="str">
        <f>IF('DESPESES REALITZADES'!$N290="x",'DESPESES REALITZADES'!I290,"")</f>
        <v/>
      </c>
      <c r="H123" s="32">
        <v>118</v>
      </c>
      <c r="I123" s="32"/>
      <c r="J123" s="44" t="str">
        <f t="shared" si="6"/>
        <v/>
      </c>
      <c r="K123" s="44" t="str">
        <f t="shared" si="7"/>
        <v/>
      </c>
      <c r="L123" s="44" t="str">
        <f t="shared" si="8"/>
        <v/>
      </c>
      <c r="M123" s="45" t="str">
        <f t="shared" si="9"/>
        <v/>
      </c>
      <c r="N123" s="44" t="str">
        <f t="shared" si="10"/>
        <v/>
      </c>
      <c r="O123" s="46" t="str">
        <f t="shared" si="11"/>
        <v/>
      </c>
    </row>
    <row r="124" spans="1:15" x14ac:dyDescent="0.2">
      <c r="A124" s="32" t="str">
        <f>IF(G124="","",COUNT($G$4:$G124))</f>
        <v/>
      </c>
      <c r="B124" t="str">
        <f>IF('DESPESES REALITZADES'!$N291="x",'DESPESES REALITZADES'!B291,"")</f>
        <v/>
      </c>
      <c r="C124" t="str">
        <f>IF('DESPESES REALITZADES'!$N291="x",'DESPESES REALITZADES'!E291,"")</f>
        <v/>
      </c>
      <c r="D124" t="str">
        <f>IF('DESPESES REALITZADES'!$N291="x",'DESPESES REALITZADES'!F291,"")</f>
        <v/>
      </c>
      <c r="E124" t="str">
        <f>IF('DESPESES REALITZADES'!$N291="x",'DESPESES REALITZADES'!G291,"")</f>
        <v/>
      </c>
      <c r="F124" t="str">
        <f>IF('DESPESES REALITZADES'!$N291="x",'DESPESES REALITZADES'!H291,"")</f>
        <v/>
      </c>
      <c r="G124" t="str">
        <f>IF('DESPESES REALITZADES'!$N291="x",'DESPESES REALITZADES'!I291,"")</f>
        <v/>
      </c>
      <c r="H124" s="32">
        <v>119</v>
      </c>
      <c r="I124" s="32"/>
      <c r="J124" s="44" t="str">
        <f t="shared" si="6"/>
        <v/>
      </c>
      <c r="K124" s="44" t="str">
        <f t="shared" si="7"/>
        <v/>
      </c>
      <c r="L124" s="44" t="str">
        <f t="shared" si="8"/>
        <v/>
      </c>
      <c r="M124" s="45" t="str">
        <f t="shared" si="9"/>
        <v/>
      </c>
      <c r="N124" s="44" t="str">
        <f t="shared" si="10"/>
        <v/>
      </c>
      <c r="O124" s="46" t="str">
        <f t="shared" si="11"/>
        <v/>
      </c>
    </row>
    <row r="125" spans="1:15" x14ac:dyDescent="0.2">
      <c r="A125" s="32" t="str">
        <f>IF(G125="","",COUNT($G$4:$G125))</f>
        <v/>
      </c>
      <c r="B125" t="str">
        <f>IF('DESPESES REALITZADES'!$N292="x",'DESPESES REALITZADES'!B292,"")</f>
        <v/>
      </c>
      <c r="C125" t="str">
        <f>IF('DESPESES REALITZADES'!$N292="x",'DESPESES REALITZADES'!E292,"")</f>
        <v/>
      </c>
      <c r="D125" t="str">
        <f>IF('DESPESES REALITZADES'!$N292="x",'DESPESES REALITZADES'!F292,"")</f>
        <v/>
      </c>
      <c r="E125" t="str">
        <f>IF('DESPESES REALITZADES'!$N292="x",'DESPESES REALITZADES'!G292,"")</f>
        <v/>
      </c>
      <c r="F125" t="str">
        <f>IF('DESPESES REALITZADES'!$N292="x",'DESPESES REALITZADES'!H292,"")</f>
        <v/>
      </c>
      <c r="G125" t="str">
        <f>IF('DESPESES REALITZADES'!$N292="x",'DESPESES REALITZADES'!I292,"")</f>
        <v/>
      </c>
      <c r="H125" s="32">
        <v>120</v>
      </c>
      <c r="I125" s="32"/>
      <c r="J125" s="44" t="str">
        <f t="shared" si="6"/>
        <v/>
      </c>
      <c r="K125" s="44" t="str">
        <f t="shared" si="7"/>
        <v/>
      </c>
      <c r="L125" s="44" t="str">
        <f t="shared" si="8"/>
        <v/>
      </c>
      <c r="M125" s="45" t="str">
        <f t="shared" si="9"/>
        <v/>
      </c>
      <c r="N125" s="44" t="str">
        <f t="shared" si="10"/>
        <v/>
      </c>
      <c r="O125" s="46" t="str">
        <f t="shared" si="11"/>
        <v/>
      </c>
    </row>
    <row r="126" spans="1:15" x14ac:dyDescent="0.2">
      <c r="A126" s="32" t="str">
        <f>IF(G126="","",COUNT($G$4:$G126))</f>
        <v/>
      </c>
      <c r="B126" t="str">
        <f>IF('DESPESES REALITZADES'!$N293="x",'DESPESES REALITZADES'!B293,"")</f>
        <v/>
      </c>
      <c r="C126" t="str">
        <f>IF('DESPESES REALITZADES'!$N293="x",'DESPESES REALITZADES'!E293,"")</f>
        <v/>
      </c>
      <c r="D126" t="str">
        <f>IF('DESPESES REALITZADES'!$N293="x",'DESPESES REALITZADES'!F293,"")</f>
        <v/>
      </c>
      <c r="E126" t="str">
        <f>IF('DESPESES REALITZADES'!$N293="x",'DESPESES REALITZADES'!G293,"")</f>
        <v/>
      </c>
      <c r="F126" t="str">
        <f>IF('DESPESES REALITZADES'!$N293="x",'DESPESES REALITZADES'!H293,"")</f>
        <v/>
      </c>
      <c r="G126" t="str">
        <f>IF('DESPESES REALITZADES'!$N293="x",'DESPESES REALITZADES'!I293,"")</f>
        <v/>
      </c>
      <c r="H126" s="32">
        <v>121</v>
      </c>
      <c r="I126" s="32"/>
      <c r="J126" s="44" t="str">
        <f t="shared" si="6"/>
        <v/>
      </c>
      <c r="K126" s="44" t="str">
        <f t="shared" si="7"/>
        <v/>
      </c>
      <c r="L126" s="44" t="str">
        <f t="shared" si="8"/>
        <v/>
      </c>
      <c r="M126" s="45" t="str">
        <f t="shared" si="9"/>
        <v/>
      </c>
      <c r="N126" s="44" t="str">
        <f t="shared" si="10"/>
        <v/>
      </c>
      <c r="O126" s="46" t="str">
        <f t="shared" si="11"/>
        <v/>
      </c>
    </row>
    <row r="127" spans="1:15" x14ac:dyDescent="0.2">
      <c r="A127" s="32" t="str">
        <f>IF(G127="","",COUNT($G$4:$G127))</f>
        <v/>
      </c>
      <c r="B127" t="str">
        <f>IF('DESPESES REALITZADES'!$N294="x",'DESPESES REALITZADES'!B294,"")</f>
        <v/>
      </c>
      <c r="C127" t="str">
        <f>IF('DESPESES REALITZADES'!$N294="x",'DESPESES REALITZADES'!E294,"")</f>
        <v/>
      </c>
      <c r="D127" t="str">
        <f>IF('DESPESES REALITZADES'!$N294="x",'DESPESES REALITZADES'!F294,"")</f>
        <v/>
      </c>
      <c r="E127" t="str">
        <f>IF('DESPESES REALITZADES'!$N294="x",'DESPESES REALITZADES'!G294,"")</f>
        <v/>
      </c>
      <c r="F127" t="str">
        <f>IF('DESPESES REALITZADES'!$N294="x",'DESPESES REALITZADES'!H294,"")</f>
        <v/>
      </c>
      <c r="G127" t="str">
        <f>IF('DESPESES REALITZADES'!$N294="x",'DESPESES REALITZADES'!I294,"")</f>
        <v/>
      </c>
      <c r="H127" s="32">
        <v>122</v>
      </c>
      <c r="I127" s="32"/>
      <c r="J127" s="44" t="str">
        <f t="shared" si="6"/>
        <v/>
      </c>
      <c r="K127" s="44" t="str">
        <f t="shared" si="7"/>
        <v/>
      </c>
      <c r="L127" s="44" t="str">
        <f t="shared" si="8"/>
        <v/>
      </c>
      <c r="M127" s="45" t="str">
        <f t="shared" si="9"/>
        <v/>
      </c>
      <c r="N127" s="44" t="str">
        <f t="shared" si="10"/>
        <v/>
      </c>
      <c r="O127" s="46" t="str">
        <f t="shared" si="11"/>
        <v/>
      </c>
    </row>
    <row r="128" spans="1:15" x14ac:dyDescent="0.2">
      <c r="A128" s="32" t="str">
        <f>IF(G128="","",COUNT($G$4:$G128))</f>
        <v/>
      </c>
      <c r="B128" t="str">
        <f>IF('DESPESES REALITZADES'!$N295="x",'DESPESES REALITZADES'!B295,"")</f>
        <v/>
      </c>
      <c r="C128" t="str">
        <f>IF('DESPESES REALITZADES'!$N295="x",'DESPESES REALITZADES'!E295,"")</f>
        <v/>
      </c>
      <c r="D128" t="str">
        <f>IF('DESPESES REALITZADES'!$N295="x",'DESPESES REALITZADES'!F295,"")</f>
        <v/>
      </c>
      <c r="E128" t="str">
        <f>IF('DESPESES REALITZADES'!$N295="x",'DESPESES REALITZADES'!G295,"")</f>
        <v/>
      </c>
      <c r="F128" t="str">
        <f>IF('DESPESES REALITZADES'!$N295="x",'DESPESES REALITZADES'!H295,"")</f>
        <v/>
      </c>
      <c r="G128" t="str">
        <f>IF('DESPESES REALITZADES'!$N295="x",'DESPESES REALITZADES'!I295,"")</f>
        <v/>
      </c>
      <c r="H128" s="32">
        <v>123</v>
      </c>
      <c r="I128" s="32"/>
      <c r="J128" s="44" t="str">
        <f t="shared" si="6"/>
        <v/>
      </c>
      <c r="K128" s="44" t="str">
        <f t="shared" si="7"/>
        <v/>
      </c>
      <c r="L128" s="44" t="str">
        <f t="shared" si="8"/>
        <v/>
      </c>
      <c r="M128" s="45" t="str">
        <f t="shared" si="9"/>
        <v/>
      </c>
      <c r="N128" s="44" t="str">
        <f t="shared" si="10"/>
        <v/>
      </c>
      <c r="O128" s="46" t="str">
        <f t="shared" si="11"/>
        <v/>
      </c>
    </row>
    <row r="129" spans="1:15" x14ac:dyDescent="0.2">
      <c r="A129" s="32" t="str">
        <f>IF(G129="","",COUNT($G$4:$G129))</f>
        <v/>
      </c>
      <c r="B129" t="str">
        <f>IF('DESPESES REALITZADES'!$N296="x",'DESPESES REALITZADES'!B296,"")</f>
        <v/>
      </c>
      <c r="C129" t="str">
        <f>IF('DESPESES REALITZADES'!$N296="x",'DESPESES REALITZADES'!E296,"")</f>
        <v/>
      </c>
      <c r="D129" t="str">
        <f>IF('DESPESES REALITZADES'!$N296="x",'DESPESES REALITZADES'!F296,"")</f>
        <v/>
      </c>
      <c r="E129" t="str">
        <f>IF('DESPESES REALITZADES'!$N296="x",'DESPESES REALITZADES'!G296,"")</f>
        <v/>
      </c>
      <c r="F129" t="str">
        <f>IF('DESPESES REALITZADES'!$N296="x",'DESPESES REALITZADES'!H296,"")</f>
        <v/>
      </c>
      <c r="G129" t="str">
        <f>IF('DESPESES REALITZADES'!$N296="x",'DESPESES REALITZADES'!I296,"")</f>
        <v/>
      </c>
      <c r="H129" s="32">
        <v>124</v>
      </c>
      <c r="I129" s="32"/>
      <c r="J129" s="44" t="str">
        <f t="shared" si="6"/>
        <v/>
      </c>
      <c r="K129" s="44" t="str">
        <f t="shared" si="7"/>
        <v/>
      </c>
      <c r="L129" s="44" t="str">
        <f t="shared" si="8"/>
        <v/>
      </c>
      <c r="M129" s="45" t="str">
        <f t="shared" si="9"/>
        <v/>
      </c>
      <c r="N129" s="44" t="str">
        <f t="shared" si="10"/>
        <v/>
      </c>
      <c r="O129" s="46" t="str">
        <f t="shared" si="11"/>
        <v/>
      </c>
    </row>
    <row r="130" spans="1:15" x14ac:dyDescent="0.2">
      <c r="A130" s="32" t="str">
        <f>IF(G130="","",COUNT($G$4:$G130))</f>
        <v/>
      </c>
      <c r="B130" t="str">
        <f>IF('DESPESES REALITZADES'!$N297="x",'DESPESES REALITZADES'!B297,"")</f>
        <v/>
      </c>
      <c r="C130" t="str">
        <f>IF('DESPESES REALITZADES'!$N297="x",'DESPESES REALITZADES'!E297,"")</f>
        <v/>
      </c>
      <c r="D130" t="str">
        <f>IF('DESPESES REALITZADES'!$N297="x",'DESPESES REALITZADES'!F297,"")</f>
        <v/>
      </c>
      <c r="E130" t="str">
        <f>IF('DESPESES REALITZADES'!$N297="x",'DESPESES REALITZADES'!G297,"")</f>
        <v/>
      </c>
      <c r="F130" t="str">
        <f>IF('DESPESES REALITZADES'!$N297="x",'DESPESES REALITZADES'!H297,"")</f>
        <v/>
      </c>
      <c r="G130" t="str">
        <f>IF('DESPESES REALITZADES'!$N297="x",'DESPESES REALITZADES'!I297,"")</f>
        <v/>
      </c>
      <c r="H130" s="32">
        <v>125</v>
      </c>
      <c r="I130" s="32"/>
      <c r="J130" s="44" t="str">
        <f t="shared" si="6"/>
        <v/>
      </c>
      <c r="K130" s="44" t="str">
        <f t="shared" si="7"/>
        <v/>
      </c>
      <c r="L130" s="44" t="str">
        <f t="shared" si="8"/>
        <v/>
      </c>
      <c r="M130" s="45" t="str">
        <f t="shared" si="9"/>
        <v/>
      </c>
      <c r="N130" s="44" t="str">
        <f t="shared" si="10"/>
        <v/>
      </c>
      <c r="O130" s="46" t="str">
        <f t="shared" si="11"/>
        <v/>
      </c>
    </row>
    <row r="131" spans="1:15" x14ac:dyDescent="0.2">
      <c r="A131" s="32" t="str">
        <f>IF(G131="","",COUNT($G$4:$G131))</f>
        <v/>
      </c>
      <c r="B131" t="str">
        <f>IF('DESPESES REALITZADES'!$N298="x",'DESPESES REALITZADES'!B298,"")</f>
        <v/>
      </c>
      <c r="C131" t="str">
        <f>IF('DESPESES REALITZADES'!$N298="x",'DESPESES REALITZADES'!E298,"")</f>
        <v/>
      </c>
      <c r="D131" t="str">
        <f>IF('DESPESES REALITZADES'!$N298="x",'DESPESES REALITZADES'!F298,"")</f>
        <v/>
      </c>
      <c r="E131" t="str">
        <f>IF('DESPESES REALITZADES'!$N298="x",'DESPESES REALITZADES'!G298,"")</f>
        <v/>
      </c>
      <c r="F131" t="str">
        <f>IF('DESPESES REALITZADES'!$N298="x",'DESPESES REALITZADES'!H298,"")</f>
        <v/>
      </c>
      <c r="G131" t="str">
        <f>IF('DESPESES REALITZADES'!$N298="x",'DESPESES REALITZADES'!I298,"")</f>
        <v/>
      </c>
      <c r="H131" s="32">
        <v>126</v>
      </c>
      <c r="I131" s="32"/>
      <c r="J131" s="44" t="str">
        <f t="shared" si="6"/>
        <v/>
      </c>
      <c r="K131" s="44" t="str">
        <f t="shared" si="7"/>
        <v/>
      </c>
      <c r="L131" s="44" t="str">
        <f t="shared" si="8"/>
        <v/>
      </c>
      <c r="M131" s="45" t="str">
        <f t="shared" si="9"/>
        <v/>
      </c>
      <c r="N131" s="44" t="str">
        <f t="shared" si="10"/>
        <v/>
      </c>
      <c r="O131" s="46" t="str">
        <f t="shared" si="11"/>
        <v/>
      </c>
    </row>
    <row r="132" spans="1:15" x14ac:dyDescent="0.2">
      <c r="A132" s="32" t="str">
        <f>IF(G132="","",COUNT($G$4:$G132))</f>
        <v/>
      </c>
      <c r="B132" t="str">
        <f>IF('DESPESES REALITZADES'!$N299="x",'DESPESES REALITZADES'!B299,"")</f>
        <v/>
      </c>
      <c r="C132" t="str">
        <f>IF('DESPESES REALITZADES'!$N299="x",'DESPESES REALITZADES'!E299,"")</f>
        <v/>
      </c>
      <c r="D132" t="str">
        <f>IF('DESPESES REALITZADES'!$N299="x",'DESPESES REALITZADES'!F299,"")</f>
        <v/>
      </c>
      <c r="E132" t="str">
        <f>IF('DESPESES REALITZADES'!$N299="x",'DESPESES REALITZADES'!G299,"")</f>
        <v/>
      </c>
      <c r="F132" t="str">
        <f>IF('DESPESES REALITZADES'!$N299="x",'DESPESES REALITZADES'!H299,"")</f>
        <v/>
      </c>
      <c r="G132" t="str">
        <f>IF('DESPESES REALITZADES'!$N299="x",'DESPESES REALITZADES'!I299,"")</f>
        <v/>
      </c>
      <c r="H132" s="32">
        <v>127</v>
      </c>
      <c r="I132" s="32"/>
      <c r="J132" s="44" t="str">
        <f t="shared" si="6"/>
        <v/>
      </c>
      <c r="K132" s="44" t="str">
        <f t="shared" si="7"/>
        <v/>
      </c>
      <c r="L132" s="44" t="str">
        <f t="shared" si="8"/>
        <v/>
      </c>
      <c r="M132" s="45" t="str">
        <f t="shared" si="9"/>
        <v/>
      </c>
      <c r="N132" s="44" t="str">
        <f t="shared" si="10"/>
        <v/>
      </c>
      <c r="O132" s="46" t="str">
        <f t="shared" si="11"/>
        <v/>
      </c>
    </row>
    <row r="133" spans="1:15" x14ac:dyDescent="0.2">
      <c r="A133" s="32" t="str">
        <f>IF(G133="","",COUNT($G$4:$G133))</f>
        <v/>
      </c>
      <c r="B133" t="str">
        <f>IF('DESPESES REALITZADES'!$N300="x",'DESPESES REALITZADES'!B300,"")</f>
        <v/>
      </c>
      <c r="C133" t="str">
        <f>IF('DESPESES REALITZADES'!$N300="x",'DESPESES REALITZADES'!E300,"")</f>
        <v/>
      </c>
      <c r="D133" t="str">
        <f>IF('DESPESES REALITZADES'!$N300="x",'DESPESES REALITZADES'!F300,"")</f>
        <v/>
      </c>
      <c r="E133" t="str">
        <f>IF('DESPESES REALITZADES'!$N300="x",'DESPESES REALITZADES'!G300,"")</f>
        <v/>
      </c>
      <c r="F133" t="str">
        <f>IF('DESPESES REALITZADES'!$N300="x",'DESPESES REALITZADES'!H300,"")</f>
        <v/>
      </c>
      <c r="G133" t="str">
        <f>IF('DESPESES REALITZADES'!$N300="x",'DESPESES REALITZADES'!I300,"")</f>
        <v/>
      </c>
      <c r="H133" s="32">
        <v>128</v>
      </c>
      <c r="I133" s="32"/>
      <c r="J133" s="44" t="str">
        <f t="shared" si="6"/>
        <v/>
      </c>
      <c r="K133" s="44" t="str">
        <f t="shared" si="7"/>
        <v/>
      </c>
      <c r="L133" s="44" t="str">
        <f t="shared" si="8"/>
        <v/>
      </c>
      <c r="M133" s="45" t="str">
        <f t="shared" si="9"/>
        <v/>
      </c>
      <c r="N133" s="44" t="str">
        <f t="shared" si="10"/>
        <v/>
      </c>
      <c r="O133" s="46" t="str">
        <f t="shared" si="11"/>
        <v/>
      </c>
    </row>
    <row r="134" spans="1:15" x14ac:dyDescent="0.2">
      <c r="A134" s="32" t="str">
        <f>IF(G134="","",COUNT($G$4:$G134))</f>
        <v/>
      </c>
      <c r="B134" t="str">
        <f>IF('DESPESES REALITZADES'!$N301="x",'DESPESES REALITZADES'!B301,"")</f>
        <v/>
      </c>
      <c r="C134" t="str">
        <f>IF('DESPESES REALITZADES'!$N301="x",'DESPESES REALITZADES'!E301,"")</f>
        <v/>
      </c>
      <c r="D134" t="str">
        <f>IF('DESPESES REALITZADES'!$N301="x",'DESPESES REALITZADES'!F301,"")</f>
        <v/>
      </c>
      <c r="E134" t="str">
        <f>IF('DESPESES REALITZADES'!$N301="x",'DESPESES REALITZADES'!G301,"")</f>
        <v/>
      </c>
      <c r="F134" t="str">
        <f>IF('DESPESES REALITZADES'!$N301="x",'DESPESES REALITZADES'!H301,"")</f>
        <v/>
      </c>
      <c r="G134" t="str">
        <f>IF('DESPESES REALITZADES'!$N301="x",'DESPESES REALITZADES'!I301,"")</f>
        <v/>
      </c>
      <c r="H134" s="32">
        <v>129</v>
      </c>
      <c r="I134" s="32"/>
      <c r="J134" s="44" t="str">
        <f t="shared" ref="J134:J197" si="12">IFERROR(VLOOKUP($H134,$A$4:$G$381,2,FALSE),"")</f>
        <v/>
      </c>
      <c r="K134" s="44" t="str">
        <f t="shared" ref="K134:K197" si="13">IFERROR(VLOOKUP($H134,$A$4:$G$381,3,FALSE),"")</f>
        <v/>
      </c>
      <c r="L134" s="44" t="str">
        <f t="shared" ref="L134:L197" si="14">IFERROR(VLOOKUP($H134,$A$4:$G$381,4,FALSE),"")</f>
        <v/>
      </c>
      <c r="M134" s="45" t="str">
        <f t="shared" ref="M134:M197" si="15">IFERROR(VLOOKUP($H134,$A$4:$G$381,5,FALSE),"")</f>
        <v/>
      </c>
      <c r="N134" s="44" t="str">
        <f t="shared" ref="N134:N197" si="16">IFERROR(VLOOKUP($H134,$A$4:$G$381,6,FALSE),"")</f>
        <v/>
      </c>
      <c r="O134" s="46" t="str">
        <f t="shared" ref="O134:O197" si="17">IFERROR(VLOOKUP($H134,$A$4:$G$381,7,FALSE),"")</f>
        <v/>
      </c>
    </row>
    <row r="135" spans="1:15" x14ac:dyDescent="0.2">
      <c r="A135" s="32" t="str">
        <f>IF(G135="","",COUNT($G$4:$G135))</f>
        <v/>
      </c>
      <c r="B135" t="str">
        <f>IF('DESPESES REALITZADES'!$N302="x",'DESPESES REALITZADES'!B302,"")</f>
        <v/>
      </c>
      <c r="C135" t="str">
        <f>IF('DESPESES REALITZADES'!$N302="x",'DESPESES REALITZADES'!E302,"")</f>
        <v/>
      </c>
      <c r="D135" t="str">
        <f>IF('DESPESES REALITZADES'!$N302="x",'DESPESES REALITZADES'!F302,"")</f>
        <v/>
      </c>
      <c r="E135" t="str">
        <f>IF('DESPESES REALITZADES'!$N302="x",'DESPESES REALITZADES'!G302,"")</f>
        <v/>
      </c>
      <c r="F135" t="str">
        <f>IF('DESPESES REALITZADES'!$N302="x",'DESPESES REALITZADES'!H302,"")</f>
        <v/>
      </c>
      <c r="G135" t="str">
        <f>IF('DESPESES REALITZADES'!$N302="x",'DESPESES REALITZADES'!I302,"")</f>
        <v/>
      </c>
      <c r="H135" s="32">
        <v>130</v>
      </c>
      <c r="I135" s="32"/>
      <c r="J135" s="44" t="str">
        <f t="shared" si="12"/>
        <v/>
      </c>
      <c r="K135" s="44" t="str">
        <f t="shared" si="13"/>
        <v/>
      </c>
      <c r="L135" s="44" t="str">
        <f t="shared" si="14"/>
        <v/>
      </c>
      <c r="M135" s="45" t="str">
        <f t="shared" si="15"/>
        <v/>
      </c>
      <c r="N135" s="44" t="str">
        <f t="shared" si="16"/>
        <v/>
      </c>
      <c r="O135" s="46" t="str">
        <f t="shared" si="17"/>
        <v/>
      </c>
    </row>
    <row r="136" spans="1:15" x14ac:dyDescent="0.2">
      <c r="A136" s="32" t="str">
        <f>IF(G136="","",COUNT($G$4:$G136))</f>
        <v/>
      </c>
      <c r="B136" t="str">
        <f>IF('DESPESES REALITZADES'!$N303="x",'DESPESES REALITZADES'!B303,"")</f>
        <v/>
      </c>
      <c r="C136" t="str">
        <f>IF('DESPESES REALITZADES'!$N303="x",'DESPESES REALITZADES'!E303,"")</f>
        <v/>
      </c>
      <c r="D136" t="str">
        <f>IF('DESPESES REALITZADES'!$N303="x",'DESPESES REALITZADES'!F303,"")</f>
        <v/>
      </c>
      <c r="E136" t="str">
        <f>IF('DESPESES REALITZADES'!$N303="x",'DESPESES REALITZADES'!G303,"")</f>
        <v/>
      </c>
      <c r="F136" t="str">
        <f>IF('DESPESES REALITZADES'!$N303="x",'DESPESES REALITZADES'!H303,"")</f>
        <v/>
      </c>
      <c r="G136" t="str">
        <f>IF('DESPESES REALITZADES'!$N303="x",'DESPESES REALITZADES'!I303,"")</f>
        <v/>
      </c>
      <c r="H136" s="32">
        <v>131</v>
      </c>
      <c r="I136" s="32"/>
      <c r="J136" s="44" t="str">
        <f t="shared" si="12"/>
        <v/>
      </c>
      <c r="K136" s="44" t="str">
        <f t="shared" si="13"/>
        <v/>
      </c>
      <c r="L136" s="44" t="str">
        <f t="shared" si="14"/>
        <v/>
      </c>
      <c r="M136" s="45" t="str">
        <f t="shared" si="15"/>
        <v/>
      </c>
      <c r="N136" s="44" t="str">
        <f t="shared" si="16"/>
        <v/>
      </c>
      <c r="O136" s="46" t="str">
        <f t="shared" si="17"/>
        <v/>
      </c>
    </row>
    <row r="137" spans="1:15" x14ac:dyDescent="0.2">
      <c r="A137" s="32" t="str">
        <f>IF(G137="","",COUNT($G$4:$G137))</f>
        <v/>
      </c>
      <c r="B137" t="str">
        <f>IF('DESPESES REALITZADES'!$N304="x",'DESPESES REALITZADES'!B304,"")</f>
        <v/>
      </c>
      <c r="C137" t="str">
        <f>IF('DESPESES REALITZADES'!$N304="x",'DESPESES REALITZADES'!E304,"")</f>
        <v/>
      </c>
      <c r="D137" t="str">
        <f>IF('DESPESES REALITZADES'!$N304="x",'DESPESES REALITZADES'!F304,"")</f>
        <v/>
      </c>
      <c r="E137" t="str">
        <f>IF('DESPESES REALITZADES'!$N304="x",'DESPESES REALITZADES'!G304,"")</f>
        <v/>
      </c>
      <c r="F137" t="str">
        <f>IF('DESPESES REALITZADES'!$N304="x",'DESPESES REALITZADES'!H304,"")</f>
        <v/>
      </c>
      <c r="G137" t="str">
        <f>IF('DESPESES REALITZADES'!$N304="x",'DESPESES REALITZADES'!I304,"")</f>
        <v/>
      </c>
      <c r="H137" s="32">
        <v>132</v>
      </c>
      <c r="I137" s="32"/>
      <c r="J137" s="44" t="str">
        <f t="shared" si="12"/>
        <v/>
      </c>
      <c r="K137" s="44" t="str">
        <f t="shared" si="13"/>
        <v/>
      </c>
      <c r="L137" s="44" t="str">
        <f t="shared" si="14"/>
        <v/>
      </c>
      <c r="M137" s="45" t="str">
        <f t="shared" si="15"/>
        <v/>
      </c>
      <c r="N137" s="44" t="str">
        <f t="shared" si="16"/>
        <v/>
      </c>
      <c r="O137" s="46" t="str">
        <f t="shared" si="17"/>
        <v/>
      </c>
    </row>
    <row r="138" spans="1:15" x14ac:dyDescent="0.2">
      <c r="A138" s="32" t="str">
        <f>IF(G138="","",COUNT($G$4:$G138))</f>
        <v/>
      </c>
      <c r="B138" t="str">
        <f>IF('DESPESES REALITZADES'!$N305="x",'DESPESES REALITZADES'!B305,"")</f>
        <v/>
      </c>
      <c r="C138" t="str">
        <f>IF('DESPESES REALITZADES'!$N305="x",'DESPESES REALITZADES'!E305,"")</f>
        <v/>
      </c>
      <c r="D138" t="str">
        <f>IF('DESPESES REALITZADES'!$N305="x",'DESPESES REALITZADES'!F305,"")</f>
        <v/>
      </c>
      <c r="E138" t="str">
        <f>IF('DESPESES REALITZADES'!$N305="x",'DESPESES REALITZADES'!G305,"")</f>
        <v/>
      </c>
      <c r="F138" t="str">
        <f>IF('DESPESES REALITZADES'!$N305="x",'DESPESES REALITZADES'!H305,"")</f>
        <v/>
      </c>
      <c r="G138" t="str">
        <f>IF('DESPESES REALITZADES'!$N305="x",'DESPESES REALITZADES'!I305,"")</f>
        <v/>
      </c>
      <c r="H138" s="32">
        <v>133</v>
      </c>
      <c r="I138" s="32"/>
      <c r="J138" s="44" t="str">
        <f t="shared" si="12"/>
        <v/>
      </c>
      <c r="K138" s="44" t="str">
        <f t="shared" si="13"/>
        <v/>
      </c>
      <c r="L138" s="44" t="str">
        <f t="shared" si="14"/>
        <v/>
      </c>
      <c r="M138" s="45" t="str">
        <f t="shared" si="15"/>
        <v/>
      </c>
      <c r="N138" s="44" t="str">
        <f t="shared" si="16"/>
        <v/>
      </c>
      <c r="O138" s="46" t="str">
        <f t="shared" si="17"/>
        <v/>
      </c>
    </row>
    <row r="139" spans="1:15" x14ac:dyDescent="0.2">
      <c r="A139" s="32" t="str">
        <f>IF(G139="","",COUNT($G$4:$G139))</f>
        <v/>
      </c>
      <c r="B139" t="str">
        <f>IF('DESPESES REALITZADES'!$N306="x",'DESPESES REALITZADES'!B306,"")</f>
        <v/>
      </c>
      <c r="C139" t="str">
        <f>IF('DESPESES REALITZADES'!$N306="x",'DESPESES REALITZADES'!E306,"")</f>
        <v/>
      </c>
      <c r="D139" t="str">
        <f>IF('DESPESES REALITZADES'!$N306="x",'DESPESES REALITZADES'!F306,"")</f>
        <v/>
      </c>
      <c r="E139" t="str">
        <f>IF('DESPESES REALITZADES'!$N306="x",'DESPESES REALITZADES'!G306,"")</f>
        <v/>
      </c>
      <c r="F139" t="str">
        <f>IF('DESPESES REALITZADES'!$N306="x",'DESPESES REALITZADES'!H306,"")</f>
        <v/>
      </c>
      <c r="G139" t="str">
        <f>IF('DESPESES REALITZADES'!$N306="x",'DESPESES REALITZADES'!I306,"")</f>
        <v/>
      </c>
      <c r="H139" s="32">
        <v>134</v>
      </c>
      <c r="I139" s="32"/>
      <c r="J139" s="44" t="str">
        <f t="shared" si="12"/>
        <v/>
      </c>
      <c r="K139" s="44" t="str">
        <f t="shared" si="13"/>
        <v/>
      </c>
      <c r="L139" s="44" t="str">
        <f t="shared" si="14"/>
        <v/>
      </c>
      <c r="M139" s="45" t="str">
        <f t="shared" si="15"/>
        <v/>
      </c>
      <c r="N139" s="44" t="str">
        <f t="shared" si="16"/>
        <v/>
      </c>
      <c r="O139" s="46" t="str">
        <f t="shared" si="17"/>
        <v/>
      </c>
    </row>
    <row r="140" spans="1:15" x14ac:dyDescent="0.2">
      <c r="A140" s="32" t="str">
        <f>IF(G140="","",COUNT($G$4:$G140))</f>
        <v/>
      </c>
      <c r="B140" t="str">
        <f>IF('DESPESES REALITZADES'!$N307="x",'DESPESES REALITZADES'!B307,"")</f>
        <v/>
      </c>
      <c r="C140" t="str">
        <f>IF('DESPESES REALITZADES'!$N307="x",'DESPESES REALITZADES'!E307,"")</f>
        <v/>
      </c>
      <c r="D140" t="str">
        <f>IF('DESPESES REALITZADES'!$N307="x",'DESPESES REALITZADES'!F307,"")</f>
        <v/>
      </c>
      <c r="E140" t="str">
        <f>IF('DESPESES REALITZADES'!$N307="x",'DESPESES REALITZADES'!G307,"")</f>
        <v/>
      </c>
      <c r="F140" t="str">
        <f>IF('DESPESES REALITZADES'!$N307="x",'DESPESES REALITZADES'!H307,"")</f>
        <v/>
      </c>
      <c r="G140" t="str">
        <f>IF('DESPESES REALITZADES'!$N307="x",'DESPESES REALITZADES'!I307,"")</f>
        <v/>
      </c>
      <c r="H140" s="32">
        <v>135</v>
      </c>
      <c r="I140" s="32"/>
      <c r="J140" s="44" t="str">
        <f t="shared" si="12"/>
        <v/>
      </c>
      <c r="K140" s="44" t="str">
        <f t="shared" si="13"/>
        <v/>
      </c>
      <c r="L140" s="44" t="str">
        <f t="shared" si="14"/>
        <v/>
      </c>
      <c r="M140" s="45" t="str">
        <f t="shared" si="15"/>
        <v/>
      </c>
      <c r="N140" s="44" t="str">
        <f t="shared" si="16"/>
        <v/>
      </c>
      <c r="O140" s="46" t="str">
        <f t="shared" si="17"/>
        <v/>
      </c>
    </row>
    <row r="141" spans="1:15" x14ac:dyDescent="0.2">
      <c r="A141" s="32" t="str">
        <f>IF(G141="","",COUNT($G$4:$G141))</f>
        <v/>
      </c>
      <c r="B141" t="str">
        <f>IF('DESPESES REALITZADES'!$N308="x",'DESPESES REALITZADES'!B308,"")</f>
        <v/>
      </c>
      <c r="C141" t="str">
        <f>IF('DESPESES REALITZADES'!$N308="x",'DESPESES REALITZADES'!E308,"")</f>
        <v/>
      </c>
      <c r="D141" t="str">
        <f>IF('DESPESES REALITZADES'!$N308="x",'DESPESES REALITZADES'!F308,"")</f>
        <v/>
      </c>
      <c r="E141" t="str">
        <f>IF('DESPESES REALITZADES'!$N308="x",'DESPESES REALITZADES'!G308,"")</f>
        <v/>
      </c>
      <c r="F141" t="str">
        <f>IF('DESPESES REALITZADES'!$N308="x",'DESPESES REALITZADES'!H308,"")</f>
        <v/>
      </c>
      <c r="G141" t="str">
        <f>IF('DESPESES REALITZADES'!$N308="x",'DESPESES REALITZADES'!I308,"")</f>
        <v/>
      </c>
      <c r="H141" s="32">
        <v>136</v>
      </c>
      <c r="I141" s="32"/>
      <c r="J141" s="44" t="str">
        <f t="shared" si="12"/>
        <v/>
      </c>
      <c r="K141" s="44" t="str">
        <f t="shared" si="13"/>
        <v/>
      </c>
      <c r="L141" s="44" t="str">
        <f t="shared" si="14"/>
        <v/>
      </c>
      <c r="M141" s="45" t="str">
        <f t="shared" si="15"/>
        <v/>
      </c>
      <c r="N141" s="44" t="str">
        <f t="shared" si="16"/>
        <v/>
      </c>
      <c r="O141" s="46" t="str">
        <f t="shared" si="17"/>
        <v/>
      </c>
    </row>
    <row r="142" spans="1:15" x14ac:dyDescent="0.2">
      <c r="A142" s="32" t="str">
        <f>IF(G142="","",COUNT($G$4:$G142))</f>
        <v/>
      </c>
      <c r="B142" t="str">
        <f>IF('DESPESES REALITZADES'!$N309="x",'DESPESES REALITZADES'!B309,"")</f>
        <v/>
      </c>
      <c r="C142" t="str">
        <f>IF('DESPESES REALITZADES'!$N309="x",'DESPESES REALITZADES'!E309,"")</f>
        <v/>
      </c>
      <c r="D142" t="str">
        <f>IF('DESPESES REALITZADES'!$N309="x",'DESPESES REALITZADES'!F309,"")</f>
        <v/>
      </c>
      <c r="E142" t="str">
        <f>IF('DESPESES REALITZADES'!$N309="x",'DESPESES REALITZADES'!G309,"")</f>
        <v/>
      </c>
      <c r="F142" t="str">
        <f>IF('DESPESES REALITZADES'!$N309="x",'DESPESES REALITZADES'!H309,"")</f>
        <v/>
      </c>
      <c r="G142" t="str">
        <f>IF('DESPESES REALITZADES'!$N309="x",'DESPESES REALITZADES'!I309,"")</f>
        <v/>
      </c>
      <c r="H142" s="32">
        <v>137</v>
      </c>
      <c r="I142" s="32"/>
      <c r="J142" s="44" t="str">
        <f t="shared" si="12"/>
        <v/>
      </c>
      <c r="K142" s="44" t="str">
        <f t="shared" si="13"/>
        <v/>
      </c>
      <c r="L142" s="44" t="str">
        <f t="shared" si="14"/>
        <v/>
      </c>
      <c r="M142" s="45" t="str">
        <f t="shared" si="15"/>
        <v/>
      </c>
      <c r="N142" s="44" t="str">
        <f t="shared" si="16"/>
        <v/>
      </c>
      <c r="O142" s="46" t="str">
        <f t="shared" si="17"/>
        <v/>
      </c>
    </row>
    <row r="143" spans="1:15" x14ac:dyDescent="0.2">
      <c r="A143" s="32" t="str">
        <f>IF(G143="","",COUNT($G$4:$G143))</f>
        <v/>
      </c>
      <c r="B143" t="str">
        <f>IF('DESPESES REALITZADES'!$N310="x",'DESPESES REALITZADES'!B310,"")</f>
        <v/>
      </c>
      <c r="C143" t="str">
        <f>IF('DESPESES REALITZADES'!$N310="x",'DESPESES REALITZADES'!E310,"")</f>
        <v/>
      </c>
      <c r="D143" t="str">
        <f>IF('DESPESES REALITZADES'!$N310="x",'DESPESES REALITZADES'!F310,"")</f>
        <v/>
      </c>
      <c r="E143" t="str">
        <f>IF('DESPESES REALITZADES'!$N310="x",'DESPESES REALITZADES'!G310,"")</f>
        <v/>
      </c>
      <c r="F143" t="str">
        <f>IF('DESPESES REALITZADES'!$N310="x",'DESPESES REALITZADES'!H310,"")</f>
        <v/>
      </c>
      <c r="G143" t="str">
        <f>IF('DESPESES REALITZADES'!$N310="x",'DESPESES REALITZADES'!I310,"")</f>
        <v/>
      </c>
      <c r="H143" s="32">
        <v>138</v>
      </c>
      <c r="I143" s="32"/>
      <c r="J143" s="44" t="str">
        <f t="shared" si="12"/>
        <v/>
      </c>
      <c r="K143" s="44" t="str">
        <f t="shared" si="13"/>
        <v/>
      </c>
      <c r="L143" s="44" t="str">
        <f t="shared" si="14"/>
        <v/>
      </c>
      <c r="M143" s="45" t="str">
        <f t="shared" si="15"/>
        <v/>
      </c>
      <c r="N143" s="44" t="str">
        <f t="shared" si="16"/>
        <v/>
      </c>
      <c r="O143" s="46" t="str">
        <f t="shared" si="17"/>
        <v/>
      </c>
    </row>
    <row r="144" spans="1:15" x14ac:dyDescent="0.2">
      <c r="A144" s="32" t="str">
        <f>IF(G144="","",COUNT($G$4:$G144))</f>
        <v/>
      </c>
      <c r="B144" t="str">
        <f>IF('DESPESES REALITZADES'!$N311="x",'DESPESES REALITZADES'!B311,"")</f>
        <v/>
      </c>
      <c r="C144" t="str">
        <f>IF('DESPESES REALITZADES'!$N311="x",'DESPESES REALITZADES'!E311,"")</f>
        <v/>
      </c>
      <c r="D144" t="str">
        <f>IF('DESPESES REALITZADES'!$N311="x",'DESPESES REALITZADES'!F311,"")</f>
        <v/>
      </c>
      <c r="E144" t="str">
        <f>IF('DESPESES REALITZADES'!$N311="x",'DESPESES REALITZADES'!G311,"")</f>
        <v/>
      </c>
      <c r="F144" t="str">
        <f>IF('DESPESES REALITZADES'!$N311="x",'DESPESES REALITZADES'!H311,"")</f>
        <v/>
      </c>
      <c r="G144" t="str">
        <f>IF('DESPESES REALITZADES'!$N311="x",'DESPESES REALITZADES'!I311,"")</f>
        <v/>
      </c>
      <c r="H144" s="32">
        <v>139</v>
      </c>
      <c r="I144" s="32"/>
      <c r="J144" s="44" t="str">
        <f t="shared" si="12"/>
        <v/>
      </c>
      <c r="K144" s="44" t="str">
        <f t="shared" si="13"/>
        <v/>
      </c>
      <c r="L144" s="44" t="str">
        <f t="shared" si="14"/>
        <v/>
      </c>
      <c r="M144" s="45" t="str">
        <f t="shared" si="15"/>
        <v/>
      </c>
      <c r="N144" s="44" t="str">
        <f t="shared" si="16"/>
        <v/>
      </c>
      <c r="O144" s="46" t="str">
        <f t="shared" si="17"/>
        <v/>
      </c>
    </row>
    <row r="145" spans="1:15" x14ac:dyDescent="0.2">
      <c r="A145" s="32" t="str">
        <f>IF(G145="","",COUNT($G$4:$G145))</f>
        <v/>
      </c>
      <c r="B145" t="str">
        <f>IF('DESPESES REALITZADES'!$N312="x",'DESPESES REALITZADES'!B312,"")</f>
        <v/>
      </c>
      <c r="C145" t="str">
        <f>IF('DESPESES REALITZADES'!$N312="x",'DESPESES REALITZADES'!E312,"")</f>
        <v/>
      </c>
      <c r="D145" t="str">
        <f>IF('DESPESES REALITZADES'!$N312="x",'DESPESES REALITZADES'!F312,"")</f>
        <v/>
      </c>
      <c r="E145" t="str">
        <f>IF('DESPESES REALITZADES'!$N312="x",'DESPESES REALITZADES'!G312,"")</f>
        <v/>
      </c>
      <c r="F145" t="str">
        <f>IF('DESPESES REALITZADES'!$N312="x",'DESPESES REALITZADES'!H312,"")</f>
        <v/>
      </c>
      <c r="G145" t="str">
        <f>IF('DESPESES REALITZADES'!$N312="x",'DESPESES REALITZADES'!I312,"")</f>
        <v/>
      </c>
      <c r="H145" s="32">
        <v>140</v>
      </c>
      <c r="I145" s="32"/>
      <c r="J145" s="44" t="str">
        <f t="shared" si="12"/>
        <v/>
      </c>
      <c r="K145" s="44" t="str">
        <f t="shared" si="13"/>
        <v/>
      </c>
      <c r="L145" s="44" t="str">
        <f t="shared" si="14"/>
        <v/>
      </c>
      <c r="M145" s="45" t="str">
        <f t="shared" si="15"/>
        <v/>
      </c>
      <c r="N145" s="44" t="str">
        <f t="shared" si="16"/>
        <v/>
      </c>
      <c r="O145" s="46" t="str">
        <f t="shared" si="17"/>
        <v/>
      </c>
    </row>
    <row r="146" spans="1:15" x14ac:dyDescent="0.2">
      <c r="A146" s="32" t="str">
        <f>IF(G146="","",COUNT($G$4:$G146))</f>
        <v/>
      </c>
      <c r="B146" t="str">
        <f>IF('DESPESES REALITZADES'!$N313="x",'DESPESES REALITZADES'!B313,"")</f>
        <v/>
      </c>
      <c r="C146" t="str">
        <f>IF('DESPESES REALITZADES'!$N313="x",'DESPESES REALITZADES'!E313,"")</f>
        <v/>
      </c>
      <c r="D146" t="str">
        <f>IF('DESPESES REALITZADES'!$N313="x",'DESPESES REALITZADES'!F313,"")</f>
        <v/>
      </c>
      <c r="E146" t="str">
        <f>IF('DESPESES REALITZADES'!$N313="x",'DESPESES REALITZADES'!G313,"")</f>
        <v/>
      </c>
      <c r="F146" t="str">
        <f>IF('DESPESES REALITZADES'!$N313="x",'DESPESES REALITZADES'!H313,"")</f>
        <v/>
      </c>
      <c r="G146" t="str">
        <f>IF('DESPESES REALITZADES'!$N313="x",'DESPESES REALITZADES'!I313,"")</f>
        <v/>
      </c>
      <c r="H146" s="32">
        <v>141</v>
      </c>
      <c r="I146" s="32"/>
      <c r="J146" s="44" t="str">
        <f t="shared" si="12"/>
        <v/>
      </c>
      <c r="K146" s="44" t="str">
        <f t="shared" si="13"/>
        <v/>
      </c>
      <c r="L146" s="44" t="str">
        <f t="shared" si="14"/>
        <v/>
      </c>
      <c r="M146" s="45" t="str">
        <f t="shared" si="15"/>
        <v/>
      </c>
      <c r="N146" s="44" t="str">
        <f t="shared" si="16"/>
        <v/>
      </c>
      <c r="O146" s="46" t="str">
        <f t="shared" si="17"/>
        <v/>
      </c>
    </row>
    <row r="147" spans="1:15" x14ac:dyDescent="0.2">
      <c r="A147" s="32" t="str">
        <f>IF(G147="","",COUNT($G$4:$G147))</f>
        <v/>
      </c>
      <c r="B147" t="str">
        <f>IF('DESPESES REALITZADES'!$N314="x",'DESPESES REALITZADES'!B314,"")</f>
        <v/>
      </c>
      <c r="C147" t="str">
        <f>IF('DESPESES REALITZADES'!$N314="x",'DESPESES REALITZADES'!E314,"")</f>
        <v/>
      </c>
      <c r="D147" t="str">
        <f>IF('DESPESES REALITZADES'!$N314="x",'DESPESES REALITZADES'!F314,"")</f>
        <v/>
      </c>
      <c r="E147" t="str">
        <f>IF('DESPESES REALITZADES'!$N314="x",'DESPESES REALITZADES'!G314,"")</f>
        <v/>
      </c>
      <c r="F147" t="str">
        <f>IF('DESPESES REALITZADES'!$N314="x",'DESPESES REALITZADES'!H314,"")</f>
        <v/>
      </c>
      <c r="G147" t="str">
        <f>IF('DESPESES REALITZADES'!$N314="x",'DESPESES REALITZADES'!I314,"")</f>
        <v/>
      </c>
      <c r="H147" s="32">
        <v>142</v>
      </c>
      <c r="I147" s="32"/>
      <c r="J147" s="44" t="str">
        <f t="shared" si="12"/>
        <v/>
      </c>
      <c r="K147" s="44" t="str">
        <f t="shared" si="13"/>
        <v/>
      </c>
      <c r="L147" s="44" t="str">
        <f t="shared" si="14"/>
        <v/>
      </c>
      <c r="M147" s="45" t="str">
        <f t="shared" si="15"/>
        <v/>
      </c>
      <c r="N147" s="44" t="str">
        <f t="shared" si="16"/>
        <v/>
      </c>
      <c r="O147" s="46" t="str">
        <f t="shared" si="17"/>
        <v/>
      </c>
    </row>
    <row r="148" spans="1:15" x14ac:dyDescent="0.2">
      <c r="A148" s="32" t="str">
        <f>IF(G148="","",COUNT($G$4:$G148))</f>
        <v/>
      </c>
      <c r="B148" t="str">
        <f>IF('DESPESES REALITZADES'!$N315="x",'DESPESES REALITZADES'!B315,"")</f>
        <v/>
      </c>
      <c r="C148" t="str">
        <f>IF('DESPESES REALITZADES'!$N315="x",'DESPESES REALITZADES'!E315,"")</f>
        <v/>
      </c>
      <c r="D148" t="str">
        <f>IF('DESPESES REALITZADES'!$N315="x",'DESPESES REALITZADES'!F315,"")</f>
        <v/>
      </c>
      <c r="E148" t="str">
        <f>IF('DESPESES REALITZADES'!$N315="x",'DESPESES REALITZADES'!G315,"")</f>
        <v/>
      </c>
      <c r="F148" t="str">
        <f>IF('DESPESES REALITZADES'!$N315="x",'DESPESES REALITZADES'!H315,"")</f>
        <v/>
      </c>
      <c r="G148" t="str">
        <f>IF('DESPESES REALITZADES'!$N315="x",'DESPESES REALITZADES'!I315,"")</f>
        <v/>
      </c>
      <c r="H148" s="32">
        <v>143</v>
      </c>
      <c r="I148" s="32"/>
      <c r="J148" s="44" t="str">
        <f t="shared" si="12"/>
        <v/>
      </c>
      <c r="K148" s="44" t="str">
        <f t="shared" si="13"/>
        <v/>
      </c>
      <c r="L148" s="44" t="str">
        <f t="shared" si="14"/>
        <v/>
      </c>
      <c r="M148" s="45" t="str">
        <f t="shared" si="15"/>
        <v/>
      </c>
      <c r="N148" s="44" t="str">
        <f t="shared" si="16"/>
        <v/>
      </c>
      <c r="O148" s="46" t="str">
        <f t="shared" si="17"/>
        <v/>
      </c>
    </row>
    <row r="149" spans="1:15" x14ac:dyDescent="0.2">
      <c r="A149" s="32" t="str">
        <f>IF(G149="","",COUNT($G$4:$G149))</f>
        <v/>
      </c>
      <c r="B149" t="str">
        <f>IF('DESPESES REALITZADES'!$N316="x",'DESPESES REALITZADES'!B316,"")</f>
        <v/>
      </c>
      <c r="C149" t="str">
        <f>IF('DESPESES REALITZADES'!$N316="x",'DESPESES REALITZADES'!E316,"")</f>
        <v/>
      </c>
      <c r="D149" t="str">
        <f>IF('DESPESES REALITZADES'!$N316="x",'DESPESES REALITZADES'!F316,"")</f>
        <v/>
      </c>
      <c r="E149" t="str">
        <f>IF('DESPESES REALITZADES'!$N316="x",'DESPESES REALITZADES'!G316,"")</f>
        <v/>
      </c>
      <c r="F149" t="str">
        <f>IF('DESPESES REALITZADES'!$N316="x",'DESPESES REALITZADES'!H316,"")</f>
        <v/>
      </c>
      <c r="G149" t="str">
        <f>IF('DESPESES REALITZADES'!$N316="x",'DESPESES REALITZADES'!I316,"")</f>
        <v/>
      </c>
      <c r="H149" s="32">
        <v>144</v>
      </c>
      <c r="I149" s="32"/>
      <c r="J149" s="44" t="str">
        <f t="shared" si="12"/>
        <v/>
      </c>
      <c r="K149" s="44" t="str">
        <f t="shared" si="13"/>
        <v/>
      </c>
      <c r="L149" s="44" t="str">
        <f t="shared" si="14"/>
        <v/>
      </c>
      <c r="M149" s="45" t="str">
        <f t="shared" si="15"/>
        <v/>
      </c>
      <c r="N149" s="44" t="str">
        <f t="shared" si="16"/>
        <v/>
      </c>
      <c r="O149" s="46" t="str">
        <f t="shared" si="17"/>
        <v/>
      </c>
    </row>
    <row r="150" spans="1:15" x14ac:dyDescent="0.2">
      <c r="A150" s="32" t="str">
        <f>IF(G150="","",COUNT($G$4:$G150))</f>
        <v/>
      </c>
      <c r="B150" t="str">
        <f>IF('DESPESES REALITZADES'!$N317="x",'DESPESES REALITZADES'!B317,"")</f>
        <v/>
      </c>
      <c r="C150" t="str">
        <f>IF('DESPESES REALITZADES'!$N317="x",'DESPESES REALITZADES'!E317,"")</f>
        <v/>
      </c>
      <c r="D150" t="str">
        <f>IF('DESPESES REALITZADES'!$N317="x",'DESPESES REALITZADES'!F317,"")</f>
        <v/>
      </c>
      <c r="E150" t="str">
        <f>IF('DESPESES REALITZADES'!$N317="x",'DESPESES REALITZADES'!G317,"")</f>
        <v/>
      </c>
      <c r="F150" t="str">
        <f>IF('DESPESES REALITZADES'!$N317="x",'DESPESES REALITZADES'!H317,"")</f>
        <v/>
      </c>
      <c r="G150" t="str">
        <f>IF('DESPESES REALITZADES'!$N317="x",'DESPESES REALITZADES'!I317,"")</f>
        <v/>
      </c>
      <c r="H150" s="32">
        <v>145</v>
      </c>
      <c r="I150" s="32"/>
      <c r="J150" s="44" t="str">
        <f t="shared" si="12"/>
        <v/>
      </c>
      <c r="K150" s="44" t="str">
        <f t="shared" si="13"/>
        <v/>
      </c>
      <c r="L150" s="44" t="str">
        <f t="shared" si="14"/>
        <v/>
      </c>
      <c r="M150" s="45" t="str">
        <f t="shared" si="15"/>
        <v/>
      </c>
      <c r="N150" s="44" t="str">
        <f t="shared" si="16"/>
        <v/>
      </c>
      <c r="O150" s="46" t="str">
        <f t="shared" si="17"/>
        <v/>
      </c>
    </row>
    <row r="151" spans="1:15" x14ac:dyDescent="0.2">
      <c r="A151" s="32" t="str">
        <f>IF(G151="","",COUNT($G$4:$G151))</f>
        <v/>
      </c>
      <c r="B151" t="str">
        <f>IF('DESPESES REALITZADES'!$N318="x",'DESPESES REALITZADES'!B318,"")</f>
        <v/>
      </c>
      <c r="C151" t="str">
        <f>IF('DESPESES REALITZADES'!$N318="x",'DESPESES REALITZADES'!E318,"")</f>
        <v/>
      </c>
      <c r="D151" t="str">
        <f>IF('DESPESES REALITZADES'!$N318="x",'DESPESES REALITZADES'!F318,"")</f>
        <v/>
      </c>
      <c r="E151" t="str">
        <f>IF('DESPESES REALITZADES'!$N318="x",'DESPESES REALITZADES'!G318,"")</f>
        <v/>
      </c>
      <c r="F151" t="str">
        <f>IF('DESPESES REALITZADES'!$N318="x",'DESPESES REALITZADES'!H318,"")</f>
        <v/>
      </c>
      <c r="G151" t="str">
        <f>IF('DESPESES REALITZADES'!$N318="x",'DESPESES REALITZADES'!I318,"")</f>
        <v/>
      </c>
      <c r="H151" s="32">
        <v>146</v>
      </c>
      <c r="I151" s="32"/>
      <c r="J151" s="44" t="str">
        <f t="shared" si="12"/>
        <v/>
      </c>
      <c r="K151" s="44" t="str">
        <f t="shared" si="13"/>
        <v/>
      </c>
      <c r="L151" s="44" t="str">
        <f t="shared" si="14"/>
        <v/>
      </c>
      <c r="M151" s="45" t="str">
        <f t="shared" si="15"/>
        <v/>
      </c>
      <c r="N151" s="44" t="str">
        <f t="shared" si="16"/>
        <v/>
      </c>
      <c r="O151" s="46" t="str">
        <f t="shared" si="17"/>
        <v/>
      </c>
    </row>
    <row r="152" spans="1:15" x14ac:dyDescent="0.2">
      <c r="A152" s="32" t="str">
        <f>IF(G152="","",COUNT($G$4:$G152))</f>
        <v/>
      </c>
      <c r="B152" t="str">
        <f>IF('DESPESES REALITZADES'!$N319="x",'DESPESES REALITZADES'!B319,"")</f>
        <v/>
      </c>
      <c r="C152" t="str">
        <f>IF('DESPESES REALITZADES'!$N319="x",'DESPESES REALITZADES'!E319,"")</f>
        <v/>
      </c>
      <c r="D152" t="str">
        <f>IF('DESPESES REALITZADES'!$N319="x",'DESPESES REALITZADES'!F319,"")</f>
        <v/>
      </c>
      <c r="E152" t="str">
        <f>IF('DESPESES REALITZADES'!$N319="x",'DESPESES REALITZADES'!G319,"")</f>
        <v/>
      </c>
      <c r="F152" t="str">
        <f>IF('DESPESES REALITZADES'!$N319="x",'DESPESES REALITZADES'!H319,"")</f>
        <v/>
      </c>
      <c r="G152" t="str">
        <f>IF('DESPESES REALITZADES'!$N319="x",'DESPESES REALITZADES'!I319,"")</f>
        <v/>
      </c>
      <c r="H152" s="32">
        <v>147</v>
      </c>
      <c r="I152" s="32"/>
      <c r="J152" s="44" t="str">
        <f t="shared" si="12"/>
        <v/>
      </c>
      <c r="K152" s="44" t="str">
        <f t="shared" si="13"/>
        <v/>
      </c>
      <c r="L152" s="44" t="str">
        <f t="shared" si="14"/>
        <v/>
      </c>
      <c r="M152" s="45" t="str">
        <f t="shared" si="15"/>
        <v/>
      </c>
      <c r="N152" s="44" t="str">
        <f t="shared" si="16"/>
        <v/>
      </c>
      <c r="O152" s="46" t="str">
        <f t="shared" si="17"/>
        <v/>
      </c>
    </row>
    <row r="153" spans="1:15" x14ac:dyDescent="0.2">
      <c r="A153" s="32" t="str">
        <f>IF(G153="","",COUNT($G$4:$G153))</f>
        <v/>
      </c>
      <c r="B153" t="str">
        <f>IF('DESPESES REALITZADES'!$N320="x",'DESPESES REALITZADES'!B320,"")</f>
        <v/>
      </c>
      <c r="C153" t="str">
        <f>IF('DESPESES REALITZADES'!$N320="x",'DESPESES REALITZADES'!E320,"")</f>
        <v/>
      </c>
      <c r="D153" t="str">
        <f>IF('DESPESES REALITZADES'!$N320="x",'DESPESES REALITZADES'!F320,"")</f>
        <v/>
      </c>
      <c r="E153" t="str">
        <f>IF('DESPESES REALITZADES'!$N320="x",'DESPESES REALITZADES'!G320,"")</f>
        <v/>
      </c>
      <c r="F153" t="str">
        <f>IF('DESPESES REALITZADES'!$N320="x",'DESPESES REALITZADES'!H320,"")</f>
        <v/>
      </c>
      <c r="G153" t="str">
        <f>IF('DESPESES REALITZADES'!$N320="x",'DESPESES REALITZADES'!I320,"")</f>
        <v/>
      </c>
      <c r="H153" s="32">
        <v>148</v>
      </c>
      <c r="I153" s="32"/>
      <c r="J153" s="44" t="str">
        <f t="shared" si="12"/>
        <v/>
      </c>
      <c r="K153" s="44" t="str">
        <f t="shared" si="13"/>
        <v/>
      </c>
      <c r="L153" s="44" t="str">
        <f t="shared" si="14"/>
        <v/>
      </c>
      <c r="M153" s="45" t="str">
        <f t="shared" si="15"/>
        <v/>
      </c>
      <c r="N153" s="44" t="str">
        <f t="shared" si="16"/>
        <v/>
      </c>
      <c r="O153" s="46" t="str">
        <f t="shared" si="17"/>
        <v/>
      </c>
    </row>
    <row r="154" spans="1:15" x14ac:dyDescent="0.2">
      <c r="A154" s="32" t="str">
        <f>IF(G154="","",COUNT($G$4:$G154))</f>
        <v/>
      </c>
      <c r="B154" t="str">
        <f>IF('DESPESES REALITZADES'!$N321="x",'DESPESES REALITZADES'!B321,"")</f>
        <v/>
      </c>
      <c r="C154" t="str">
        <f>IF('DESPESES REALITZADES'!$N321="x",'DESPESES REALITZADES'!E321,"")</f>
        <v/>
      </c>
      <c r="D154" t="str">
        <f>IF('DESPESES REALITZADES'!$N321="x",'DESPESES REALITZADES'!F321,"")</f>
        <v/>
      </c>
      <c r="E154" t="str">
        <f>IF('DESPESES REALITZADES'!$N321="x",'DESPESES REALITZADES'!G321,"")</f>
        <v/>
      </c>
      <c r="F154" t="str">
        <f>IF('DESPESES REALITZADES'!$N321="x",'DESPESES REALITZADES'!H321,"")</f>
        <v/>
      </c>
      <c r="G154" t="str">
        <f>IF('DESPESES REALITZADES'!$N321="x",'DESPESES REALITZADES'!I321,"")</f>
        <v/>
      </c>
      <c r="H154" s="32">
        <v>149</v>
      </c>
      <c r="I154" s="32"/>
      <c r="J154" s="44" t="str">
        <f t="shared" si="12"/>
        <v/>
      </c>
      <c r="K154" s="44" t="str">
        <f t="shared" si="13"/>
        <v/>
      </c>
      <c r="L154" s="44" t="str">
        <f t="shared" si="14"/>
        <v/>
      </c>
      <c r="M154" s="45" t="str">
        <f t="shared" si="15"/>
        <v/>
      </c>
      <c r="N154" s="44" t="str">
        <f t="shared" si="16"/>
        <v/>
      </c>
      <c r="O154" s="46" t="str">
        <f t="shared" si="17"/>
        <v/>
      </c>
    </row>
    <row r="155" spans="1:15" x14ac:dyDescent="0.2">
      <c r="A155" s="32" t="str">
        <f>IF(G155="","",COUNT($G$4:$G155))</f>
        <v/>
      </c>
      <c r="B155" t="str">
        <f>IF('DESPESES REALITZADES'!$N322="x",'DESPESES REALITZADES'!B322,"")</f>
        <v/>
      </c>
      <c r="C155" t="str">
        <f>IF('DESPESES REALITZADES'!$N322="x",'DESPESES REALITZADES'!E322,"")</f>
        <v/>
      </c>
      <c r="D155" t="str">
        <f>IF('DESPESES REALITZADES'!$N322="x",'DESPESES REALITZADES'!F322,"")</f>
        <v/>
      </c>
      <c r="E155" t="str">
        <f>IF('DESPESES REALITZADES'!$N322="x",'DESPESES REALITZADES'!G322,"")</f>
        <v/>
      </c>
      <c r="F155" t="str">
        <f>IF('DESPESES REALITZADES'!$N322="x",'DESPESES REALITZADES'!H322,"")</f>
        <v/>
      </c>
      <c r="G155" t="str">
        <f>IF('DESPESES REALITZADES'!$N322="x",'DESPESES REALITZADES'!I322,"")</f>
        <v/>
      </c>
      <c r="H155" s="32">
        <v>150</v>
      </c>
      <c r="I155" s="32"/>
      <c r="J155" s="44" t="str">
        <f t="shared" si="12"/>
        <v/>
      </c>
      <c r="K155" s="44" t="str">
        <f t="shared" si="13"/>
        <v/>
      </c>
      <c r="L155" s="44" t="str">
        <f t="shared" si="14"/>
        <v/>
      </c>
      <c r="M155" s="45" t="str">
        <f t="shared" si="15"/>
        <v/>
      </c>
      <c r="N155" s="44" t="str">
        <f t="shared" si="16"/>
        <v/>
      </c>
      <c r="O155" s="46" t="str">
        <f t="shared" si="17"/>
        <v/>
      </c>
    </row>
    <row r="156" spans="1:15" x14ac:dyDescent="0.2">
      <c r="A156" s="32" t="str">
        <f>IF(G156="","",COUNT($G$4:$G156))</f>
        <v/>
      </c>
      <c r="B156" t="str">
        <f>IF('DESPESES REALITZADES'!$N323="x",'DESPESES REALITZADES'!B323,"")</f>
        <v/>
      </c>
      <c r="C156" t="str">
        <f>IF('DESPESES REALITZADES'!$N323="x",'DESPESES REALITZADES'!E323,"")</f>
        <v/>
      </c>
      <c r="D156" t="str">
        <f>IF('DESPESES REALITZADES'!$N323="x",'DESPESES REALITZADES'!F323,"")</f>
        <v/>
      </c>
      <c r="E156" t="str">
        <f>IF('DESPESES REALITZADES'!$N323="x",'DESPESES REALITZADES'!G323,"")</f>
        <v/>
      </c>
      <c r="F156" t="str">
        <f>IF('DESPESES REALITZADES'!$N323="x",'DESPESES REALITZADES'!H323,"")</f>
        <v/>
      </c>
      <c r="G156" t="str">
        <f>IF('DESPESES REALITZADES'!$N323="x",'DESPESES REALITZADES'!I323,"")</f>
        <v/>
      </c>
      <c r="H156" s="32">
        <v>151</v>
      </c>
      <c r="I156" s="32"/>
      <c r="J156" s="44" t="str">
        <f t="shared" si="12"/>
        <v/>
      </c>
      <c r="K156" s="44" t="str">
        <f t="shared" si="13"/>
        <v/>
      </c>
      <c r="L156" s="44" t="str">
        <f t="shared" si="14"/>
        <v/>
      </c>
      <c r="M156" s="45" t="str">
        <f t="shared" si="15"/>
        <v/>
      </c>
      <c r="N156" s="44" t="str">
        <f t="shared" si="16"/>
        <v/>
      </c>
      <c r="O156" s="46" t="str">
        <f t="shared" si="17"/>
        <v/>
      </c>
    </row>
    <row r="157" spans="1:15" x14ac:dyDescent="0.2">
      <c r="A157" s="32" t="str">
        <f>IF(G157="","",COUNT($G$4:$G157))</f>
        <v/>
      </c>
      <c r="B157" t="str">
        <f>IF('DESPESES REALITZADES'!$N324="x",'DESPESES REALITZADES'!B324,"")</f>
        <v/>
      </c>
      <c r="C157" t="str">
        <f>IF('DESPESES REALITZADES'!$N324="x",'DESPESES REALITZADES'!E324,"")</f>
        <v/>
      </c>
      <c r="D157" t="str">
        <f>IF('DESPESES REALITZADES'!$N324="x",'DESPESES REALITZADES'!F324,"")</f>
        <v/>
      </c>
      <c r="E157" t="str">
        <f>IF('DESPESES REALITZADES'!$N324="x",'DESPESES REALITZADES'!G324,"")</f>
        <v/>
      </c>
      <c r="F157" t="str">
        <f>IF('DESPESES REALITZADES'!$N324="x",'DESPESES REALITZADES'!H324,"")</f>
        <v/>
      </c>
      <c r="G157" t="str">
        <f>IF('DESPESES REALITZADES'!$N324="x",'DESPESES REALITZADES'!I324,"")</f>
        <v/>
      </c>
      <c r="H157" s="32">
        <v>152</v>
      </c>
      <c r="I157" s="32"/>
      <c r="J157" s="44" t="str">
        <f t="shared" si="12"/>
        <v/>
      </c>
      <c r="K157" s="44" t="str">
        <f t="shared" si="13"/>
        <v/>
      </c>
      <c r="L157" s="44" t="str">
        <f t="shared" si="14"/>
        <v/>
      </c>
      <c r="M157" s="45" t="str">
        <f t="shared" si="15"/>
        <v/>
      </c>
      <c r="N157" s="44" t="str">
        <f t="shared" si="16"/>
        <v/>
      </c>
      <c r="O157" s="46" t="str">
        <f t="shared" si="17"/>
        <v/>
      </c>
    </row>
    <row r="158" spans="1:15" x14ac:dyDescent="0.2">
      <c r="A158" s="32" t="str">
        <f>IF(G158="","",COUNT($G$4:$G158))</f>
        <v/>
      </c>
      <c r="B158" t="str">
        <f>IF('DESPESES REALITZADES'!$N325="x",'DESPESES REALITZADES'!B325,"")</f>
        <v/>
      </c>
      <c r="C158" t="str">
        <f>IF('DESPESES REALITZADES'!$N325="x",'DESPESES REALITZADES'!E325,"")</f>
        <v/>
      </c>
      <c r="D158" t="str">
        <f>IF('DESPESES REALITZADES'!$N325="x",'DESPESES REALITZADES'!F325,"")</f>
        <v/>
      </c>
      <c r="E158" t="str">
        <f>IF('DESPESES REALITZADES'!$N325="x",'DESPESES REALITZADES'!G325,"")</f>
        <v/>
      </c>
      <c r="F158" t="str">
        <f>IF('DESPESES REALITZADES'!$N325="x",'DESPESES REALITZADES'!H325,"")</f>
        <v/>
      </c>
      <c r="G158" t="str">
        <f>IF('DESPESES REALITZADES'!$N325="x",'DESPESES REALITZADES'!I325,"")</f>
        <v/>
      </c>
      <c r="H158" s="32">
        <v>153</v>
      </c>
      <c r="I158" s="32"/>
      <c r="J158" s="44" t="str">
        <f t="shared" si="12"/>
        <v/>
      </c>
      <c r="K158" s="44" t="str">
        <f t="shared" si="13"/>
        <v/>
      </c>
      <c r="L158" s="44" t="str">
        <f t="shared" si="14"/>
        <v/>
      </c>
      <c r="M158" s="45" t="str">
        <f t="shared" si="15"/>
        <v/>
      </c>
      <c r="N158" s="44" t="str">
        <f t="shared" si="16"/>
        <v/>
      </c>
      <c r="O158" s="46" t="str">
        <f t="shared" si="17"/>
        <v/>
      </c>
    </row>
    <row r="159" spans="1:15" x14ac:dyDescent="0.2">
      <c r="A159" s="32" t="str">
        <f>IF(G159="","",COUNT($G$4:$G159))</f>
        <v/>
      </c>
      <c r="B159" t="str">
        <f>IF('DESPESES REALITZADES'!$N326="x",'DESPESES REALITZADES'!B326,"")</f>
        <v/>
      </c>
      <c r="C159" t="str">
        <f>IF('DESPESES REALITZADES'!$N326="x",'DESPESES REALITZADES'!E326,"")</f>
        <v/>
      </c>
      <c r="D159" t="str">
        <f>IF('DESPESES REALITZADES'!$N326="x",'DESPESES REALITZADES'!F326,"")</f>
        <v/>
      </c>
      <c r="E159" t="str">
        <f>IF('DESPESES REALITZADES'!$N326="x",'DESPESES REALITZADES'!G326,"")</f>
        <v/>
      </c>
      <c r="F159" t="str">
        <f>IF('DESPESES REALITZADES'!$N326="x",'DESPESES REALITZADES'!H326,"")</f>
        <v/>
      </c>
      <c r="G159" t="str">
        <f>IF('DESPESES REALITZADES'!$N326="x",'DESPESES REALITZADES'!I326,"")</f>
        <v/>
      </c>
      <c r="H159" s="32">
        <v>154</v>
      </c>
      <c r="I159" s="32"/>
      <c r="J159" s="44" t="str">
        <f t="shared" si="12"/>
        <v/>
      </c>
      <c r="K159" s="44" t="str">
        <f t="shared" si="13"/>
        <v/>
      </c>
      <c r="L159" s="44" t="str">
        <f t="shared" si="14"/>
        <v/>
      </c>
      <c r="M159" s="45" t="str">
        <f t="shared" si="15"/>
        <v/>
      </c>
      <c r="N159" s="44" t="str">
        <f t="shared" si="16"/>
        <v/>
      </c>
      <c r="O159" s="46" t="str">
        <f t="shared" si="17"/>
        <v/>
      </c>
    </row>
    <row r="160" spans="1:15" x14ac:dyDescent="0.2">
      <c r="A160" s="32" t="str">
        <f>IF(G160="","",COUNT($G$4:$G160))</f>
        <v/>
      </c>
      <c r="B160" t="str">
        <f>IF('DESPESES REALITZADES'!$N327="x",'DESPESES REALITZADES'!B327,"")</f>
        <v/>
      </c>
      <c r="C160" t="str">
        <f>IF('DESPESES REALITZADES'!$N327="x",'DESPESES REALITZADES'!E327,"")</f>
        <v/>
      </c>
      <c r="D160" t="str">
        <f>IF('DESPESES REALITZADES'!$N327="x",'DESPESES REALITZADES'!F327,"")</f>
        <v/>
      </c>
      <c r="E160" t="str">
        <f>IF('DESPESES REALITZADES'!$N327="x",'DESPESES REALITZADES'!G327,"")</f>
        <v/>
      </c>
      <c r="F160" t="str">
        <f>IF('DESPESES REALITZADES'!$N327="x",'DESPESES REALITZADES'!H327,"")</f>
        <v/>
      </c>
      <c r="G160" t="str">
        <f>IF('DESPESES REALITZADES'!$N327="x",'DESPESES REALITZADES'!I327,"")</f>
        <v/>
      </c>
      <c r="H160" s="32">
        <v>155</v>
      </c>
      <c r="I160" s="32"/>
      <c r="J160" s="44" t="str">
        <f t="shared" si="12"/>
        <v/>
      </c>
      <c r="K160" s="44" t="str">
        <f t="shared" si="13"/>
        <v/>
      </c>
      <c r="L160" s="44" t="str">
        <f t="shared" si="14"/>
        <v/>
      </c>
      <c r="M160" s="45" t="str">
        <f t="shared" si="15"/>
        <v/>
      </c>
      <c r="N160" s="44" t="str">
        <f t="shared" si="16"/>
        <v/>
      </c>
      <c r="O160" s="46" t="str">
        <f t="shared" si="17"/>
        <v/>
      </c>
    </row>
    <row r="161" spans="1:15" x14ac:dyDescent="0.2">
      <c r="A161" s="32" t="str">
        <f>IF(G161="","",COUNT($G$4:$G161))</f>
        <v/>
      </c>
      <c r="B161" t="str">
        <f>IF('DESPESES REALITZADES'!$N328="x",'DESPESES REALITZADES'!B328,"")</f>
        <v/>
      </c>
      <c r="C161" t="str">
        <f>IF('DESPESES REALITZADES'!$N328="x",'DESPESES REALITZADES'!E328,"")</f>
        <v/>
      </c>
      <c r="D161" t="str">
        <f>IF('DESPESES REALITZADES'!$N328="x",'DESPESES REALITZADES'!F328,"")</f>
        <v/>
      </c>
      <c r="E161" t="str">
        <f>IF('DESPESES REALITZADES'!$N328="x",'DESPESES REALITZADES'!G328,"")</f>
        <v/>
      </c>
      <c r="F161" t="str">
        <f>IF('DESPESES REALITZADES'!$N328="x",'DESPESES REALITZADES'!H328,"")</f>
        <v/>
      </c>
      <c r="G161" t="str">
        <f>IF('DESPESES REALITZADES'!$N328="x",'DESPESES REALITZADES'!I328,"")</f>
        <v/>
      </c>
      <c r="H161" s="32">
        <v>156</v>
      </c>
      <c r="I161" s="32"/>
      <c r="J161" s="44" t="str">
        <f t="shared" si="12"/>
        <v/>
      </c>
      <c r="K161" s="44" t="str">
        <f t="shared" si="13"/>
        <v/>
      </c>
      <c r="L161" s="44" t="str">
        <f t="shared" si="14"/>
        <v/>
      </c>
      <c r="M161" s="45" t="str">
        <f t="shared" si="15"/>
        <v/>
      </c>
      <c r="N161" s="44" t="str">
        <f t="shared" si="16"/>
        <v/>
      </c>
      <c r="O161" s="46" t="str">
        <f t="shared" si="17"/>
        <v/>
      </c>
    </row>
    <row r="162" spans="1:15" x14ac:dyDescent="0.2">
      <c r="A162" s="32" t="str">
        <f>IF(G162="","",COUNT($G$4:$G162))</f>
        <v/>
      </c>
      <c r="B162" t="str">
        <f>IF('DESPESES REALITZADES'!$N329="x",'DESPESES REALITZADES'!B329,"")</f>
        <v/>
      </c>
      <c r="C162" t="str">
        <f>IF('DESPESES REALITZADES'!$N329="x",'DESPESES REALITZADES'!E329,"")</f>
        <v/>
      </c>
      <c r="D162" t="str">
        <f>IF('DESPESES REALITZADES'!$N329="x",'DESPESES REALITZADES'!F329,"")</f>
        <v/>
      </c>
      <c r="E162" t="str">
        <f>IF('DESPESES REALITZADES'!$N329="x",'DESPESES REALITZADES'!G329,"")</f>
        <v/>
      </c>
      <c r="F162" t="str">
        <f>IF('DESPESES REALITZADES'!$N329="x",'DESPESES REALITZADES'!H329,"")</f>
        <v/>
      </c>
      <c r="G162" t="str">
        <f>IF('DESPESES REALITZADES'!$N329="x",'DESPESES REALITZADES'!I329,"")</f>
        <v/>
      </c>
      <c r="H162" s="32">
        <v>157</v>
      </c>
      <c r="I162" s="32"/>
      <c r="J162" s="44" t="str">
        <f t="shared" si="12"/>
        <v/>
      </c>
      <c r="K162" s="44" t="str">
        <f t="shared" si="13"/>
        <v/>
      </c>
      <c r="L162" s="44" t="str">
        <f t="shared" si="14"/>
        <v/>
      </c>
      <c r="M162" s="45" t="str">
        <f t="shared" si="15"/>
        <v/>
      </c>
      <c r="N162" s="44" t="str">
        <f t="shared" si="16"/>
        <v/>
      </c>
      <c r="O162" s="46" t="str">
        <f t="shared" si="17"/>
        <v/>
      </c>
    </row>
    <row r="163" spans="1:15" x14ac:dyDescent="0.2">
      <c r="A163" s="32" t="str">
        <f>IF(G163="","",COUNT($G$4:$G163))</f>
        <v/>
      </c>
      <c r="B163" t="str">
        <f>IF('DESPESES REALITZADES'!$N330="x",'DESPESES REALITZADES'!B330,"")</f>
        <v/>
      </c>
      <c r="C163" t="str">
        <f>IF('DESPESES REALITZADES'!$N330="x",'DESPESES REALITZADES'!E330,"")</f>
        <v/>
      </c>
      <c r="D163" t="str">
        <f>IF('DESPESES REALITZADES'!$N330="x",'DESPESES REALITZADES'!F330,"")</f>
        <v/>
      </c>
      <c r="E163" t="str">
        <f>IF('DESPESES REALITZADES'!$N330="x",'DESPESES REALITZADES'!G330,"")</f>
        <v/>
      </c>
      <c r="F163" t="str">
        <f>IF('DESPESES REALITZADES'!$N330="x",'DESPESES REALITZADES'!H330,"")</f>
        <v/>
      </c>
      <c r="G163" t="str">
        <f>IF('DESPESES REALITZADES'!$N330="x",'DESPESES REALITZADES'!I330,"")</f>
        <v/>
      </c>
      <c r="H163" s="32">
        <v>158</v>
      </c>
      <c r="I163" s="32"/>
      <c r="J163" s="44" t="str">
        <f t="shared" si="12"/>
        <v/>
      </c>
      <c r="K163" s="44" t="str">
        <f t="shared" si="13"/>
        <v/>
      </c>
      <c r="L163" s="44" t="str">
        <f t="shared" si="14"/>
        <v/>
      </c>
      <c r="M163" s="45" t="str">
        <f t="shared" si="15"/>
        <v/>
      </c>
      <c r="N163" s="44" t="str">
        <f t="shared" si="16"/>
        <v/>
      </c>
      <c r="O163" s="46" t="str">
        <f t="shared" si="17"/>
        <v/>
      </c>
    </row>
    <row r="164" spans="1:15" x14ac:dyDescent="0.2">
      <c r="A164" s="32" t="str">
        <f>IF(G164="","",COUNT($G$4:$G164))</f>
        <v/>
      </c>
      <c r="B164" t="str">
        <f>IF('DESPESES REALITZADES'!$N331="x",'DESPESES REALITZADES'!B331,"")</f>
        <v/>
      </c>
      <c r="C164" t="str">
        <f>IF('DESPESES REALITZADES'!$N331="x",'DESPESES REALITZADES'!E331,"")</f>
        <v/>
      </c>
      <c r="D164" t="str">
        <f>IF('DESPESES REALITZADES'!$N331="x",'DESPESES REALITZADES'!F331,"")</f>
        <v/>
      </c>
      <c r="E164" t="str">
        <f>IF('DESPESES REALITZADES'!$N331="x",'DESPESES REALITZADES'!G331,"")</f>
        <v/>
      </c>
      <c r="F164" t="str">
        <f>IF('DESPESES REALITZADES'!$N331="x",'DESPESES REALITZADES'!H331,"")</f>
        <v/>
      </c>
      <c r="G164" t="str">
        <f>IF('DESPESES REALITZADES'!$N331="x",'DESPESES REALITZADES'!I331,"")</f>
        <v/>
      </c>
      <c r="H164" s="32">
        <v>159</v>
      </c>
      <c r="I164" s="32"/>
      <c r="J164" s="44" t="str">
        <f t="shared" si="12"/>
        <v/>
      </c>
      <c r="K164" s="44" t="str">
        <f t="shared" si="13"/>
        <v/>
      </c>
      <c r="L164" s="44" t="str">
        <f t="shared" si="14"/>
        <v/>
      </c>
      <c r="M164" s="45" t="str">
        <f t="shared" si="15"/>
        <v/>
      </c>
      <c r="N164" s="44" t="str">
        <f t="shared" si="16"/>
        <v/>
      </c>
      <c r="O164" s="46" t="str">
        <f t="shared" si="17"/>
        <v/>
      </c>
    </row>
    <row r="165" spans="1:15" x14ac:dyDescent="0.2">
      <c r="A165" s="32" t="str">
        <f>IF(G165="","",COUNT($G$4:$G165))</f>
        <v/>
      </c>
      <c r="B165" t="str">
        <f>IF('DESPESES REALITZADES'!$N332="x",'DESPESES REALITZADES'!B332,"")</f>
        <v/>
      </c>
      <c r="C165" t="str">
        <f>IF('DESPESES REALITZADES'!$N332="x",'DESPESES REALITZADES'!E332,"")</f>
        <v/>
      </c>
      <c r="D165" t="str">
        <f>IF('DESPESES REALITZADES'!$N332="x",'DESPESES REALITZADES'!F332,"")</f>
        <v/>
      </c>
      <c r="E165" t="str">
        <f>IF('DESPESES REALITZADES'!$N332="x",'DESPESES REALITZADES'!G332,"")</f>
        <v/>
      </c>
      <c r="F165" t="str">
        <f>IF('DESPESES REALITZADES'!$N332="x",'DESPESES REALITZADES'!H332,"")</f>
        <v/>
      </c>
      <c r="G165" t="str">
        <f>IF('DESPESES REALITZADES'!$N332="x",'DESPESES REALITZADES'!I332,"")</f>
        <v/>
      </c>
      <c r="H165" s="32">
        <v>160</v>
      </c>
      <c r="I165" s="32"/>
      <c r="J165" s="44" t="str">
        <f t="shared" si="12"/>
        <v/>
      </c>
      <c r="K165" s="44" t="str">
        <f t="shared" si="13"/>
        <v/>
      </c>
      <c r="L165" s="44" t="str">
        <f t="shared" si="14"/>
        <v/>
      </c>
      <c r="M165" s="45" t="str">
        <f t="shared" si="15"/>
        <v/>
      </c>
      <c r="N165" s="44" t="str">
        <f t="shared" si="16"/>
        <v/>
      </c>
      <c r="O165" s="46" t="str">
        <f t="shared" si="17"/>
        <v/>
      </c>
    </row>
    <row r="166" spans="1:15" x14ac:dyDescent="0.2">
      <c r="A166" s="32" t="str">
        <f>IF(G166="","",COUNT($G$4:$G166))</f>
        <v/>
      </c>
      <c r="B166" t="str">
        <f>IF('DESPESES REALITZADES'!$N333="x",'DESPESES REALITZADES'!B333,"")</f>
        <v/>
      </c>
      <c r="C166" t="str">
        <f>IF('DESPESES REALITZADES'!$N333="x",'DESPESES REALITZADES'!E333,"")</f>
        <v/>
      </c>
      <c r="D166" t="str">
        <f>IF('DESPESES REALITZADES'!$N333="x",'DESPESES REALITZADES'!F333,"")</f>
        <v/>
      </c>
      <c r="E166" t="str">
        <f>IF('DESPESES REALITZADES'!$N333="x",'DESPESES REALITZADES'!G333,"")</f>
        <v/>
      </c>
      <c r="F166" t="str">
        <f>IF('DESPESES REALITZADES'!$N333="x",'DESPESES REALITZADES'!H333,"")</f>
        <v/>
      </c>
      <c r="G166" t="str">
        <f>IF('DESPESES REALITZADES'!$N333="x",'DESPESES REALITZADES'!I333,"")</f>
        <v/>
      </c>
      <c r="H166" s="32">
        <v>161</v>
      </c>
      <c r="I166" s="32"/>
      <c r="J166" s="44" t="str">
        <f t="shared" si="12"/>
        <v/>
      </c>
      <c r="K166" s="44" t="str">
        <f t="shared" si="13"/>
        <v/>
      </c>
      <c r="L166" s="44" t="str">
        <f t="shared" si="14"/>
        <v/>
      </c>
      <c r="M166" s="45" t="str">
        <f t="shared" si="15"/>
        <v/>
      </c>
      <c r="N166" s="44" t="str">
        <f t="shared" si="16"/>
        <v/>
      </c>
      <c r="O166" s="46" t="str">
        <f t="shared" si="17"/>
        <v/>
      </c>
    </row>
    <row r="167" spans="1:15" x14ac:dyDescent="0.2">
      <c r="A167" s="32" t="str">
        <f>IF(G167="","",COUNT($G$4:$G167))</f>
        <v/>
      </c>
      <c r="B167" t="str">
        <f>IF('DESPESES REALITZADES'!$N334="x",'DESPESES REALITZADES'!B334,"")</f>
        <v/>
      </c>
      <c r="C167" t="str">
        <f>IF('DESPESES REALITZADES'!$N334="x",'DESPESES REALITZADES'!E334,"")</f>
        <v/>
      </c>
      <c r="D167" t="str">
        <f>IF('DESPESES REALITZADES'!$N334="x",'DESPESES REALITZADES'!F334,"")</f>
        <v/>
      </c>
      <c r="E167" t="str">
        <f>IF('DESPESES REALITZADES'!$N334="x",'DESPESES REALITZADES'!G334,"")</f>
        <v/>
      </c>
      <c r="F167" t="str">
        <f>IF('DESPESES REALITZADES'!$N334="x",'DESPESES REALITZADES'!H334,"")</f>
        <v/>
      </c>
      <c r="G167" t="str">
        <f>IF('DESPESES REALITZADES'!$N334="x",'DESPESES REALITZADES'!I334,"")</f>
        <v/>
      </c>
      <c r="H167" s="32">
        <v>162</v>
      </c>
      <c r="I167" s="32"/>
      <c r="J167" s="44" t="str">
        <f t="shared" si="12"/>
        <v/>
      </c>
      <c r="K167" s="44" t="str">
        <f t="shared" si="13"/>
        <v/>
      </c>
      <c r="L167" s="44" t="str">
        <f t="shared" si="14"/>
        <v/>
      </c>
      <c r="M167" s="45" t="str">
        <f t="shared" si="15"/>
        <v/>
      </c>
      <c r="N167" s="44" t="str">
        <f t="shared" si="16"/>
        <v/>
      </c>
      <c r="O167" s="46" t="str">
        <f t="shared" si="17"/>
        <v/>
      </c>
    </row>
    <row r="168" spans="1:15" x14ac:dyDescent="0.2">
      <c r="A168" s="32" t="str">
        <f>IF(G168="","",COUNT($G$4:$G168))</f>
        <v/>
      </c>
      <c r="B168" t="str">
        <f>IF('DESPESES REALITZADES'!$N335="x",'DESPESES REALITZADES'!B335,"")</f>
        <v/>
      </c>
      <c r="C168" t="str">
        <f>IF('DESPESES REALITZADES'!$N335="x",'DESPESES REALITZADES'!E335,"")</f>
        <v/>
      </c>
      <c r="D168" t="str">
        <f>IF('DESPESES REALITZADES'!$N335="x",'DESPESES REALITZADES'!F335,"")</f>
        <v/>
      </c>
      <c r="E168" t="str">
        <f>IF('DESPESES REALITZADES'!$N335="x",'DESPESES REALITZADES'!G335,"")</f>
        <v/>
      </c>
      <c r="F168" t="str">
        <f>IF('DESPESES REALITZADES'!$N335="x",'DESPESES REALITZADES'!H335,"")</f>
        <v/>
      </c>
      <c r="G168" t="str">
        <f>IF('DESPESES REALITZADES'!$N335="x",'DESPESES REALITZADES'!I335,"")</f>
        <v/>
      </c>
      <c r="H168" s="32">
        <v>163</v>
      </c>
      <c r="I168" s="32"/>
      <c r="J168" s="44" t="str">
        <f t="shared" si="12"/>
        <v/>
      </c>
      <c r="K168" s="44" t="str">
        <f t="shared" si="13"/>
        <v/>
      </c>
      <c r="L168" s="44" t="str">
        <f t="shared" si="14"/>
        <v/>
      </c>
      <c r="M168" s="45" t="str">
        <f t="shared" si="15"/>
        <v/>
      </c>
      <c r="N168" s="44" t="str">
        <f t="shared" si="16"/>
        <v/>
      </c>
      <c r="O168" s="46" t="str">
        <f t="shared" si="17"/>
        <v/>
      </c>
    </row>
    <row r="169" spans="1:15" x14ac:dyDescent="0.2">
      <c r="A169" s="32" t="str">
        <f>IF(G169="","",COUNT($G$4:$G169))</f>
        <v/>
      </c>
      <c r="B169" t="str">
        <f>IF('DESPESES REALITZADES'!$N336="x",'DESPESES REALITZADES'!B336,"")</f>
        <v/>
      </c>
      <c r="C169" t="str">
        <f>IF('DESPESES REALITZADES'!$N336="x",'DESPESES REALITZADES'!E336,"")</f>
        <v/>
      </c>
      <c r="D169" t="str">
        <f>IF('DESPESES REALITZADES'!$N336="x",'DESPESES REALITZADES'!F336,"")</f>
        <v/>
      </c>
      <c r="E169" t="str">
        <f>IF('DESPESES REALITZADES'!$N336="x",'DESPESES REALITZADES'!G336,"")</f>
        <v/>
      </c>
      <c r="F169" t="str">
        <f>IF('DESPESES REALITZADES'!$N336="x",'DESPESES REALITZADES'!H336,"")</f>
        <v/>
      </c>
      <c r="G169" t="str">
        <f>IF('DESPESES REALITZADES'!$N336="x",'DESPESES REALITZADES'!I336,"")</f>
        <v/>
      </c>
      <c r="H169" s="32">
        <v>164</v>
      </c>
      <c r="I169" s="32"/>
      <c r="J169" s="44" t="str">
        <f t="shared" si="12"/>
        <v/>
      </c>
      <c r="K169" s="44" t="str">
        <f t="shared" si="13"/>
        <v/>
      </c>
      <c r="L169" s="44" t="str">
        <f t="shared" si="14"/>
        <v/>
      </c>
      <c r="M169" s="45" t="str">
        <f t="shared" si="15"/>
        <v/>
      </c>
      <c r="N169" s="44" t="str">
        <f t="shared" si="16"/>
        <v/>
      </c>
      <c r="O169" s="46" t="str">
        <f t="shared" si="17"/>
        <v/>
      </c>
    </row>
    <row r="170" spans="1:15" x14ac:dyDescent="0.2">
      <c r="A170" s="32" t="str">
        <f>IF(G170="","",COUNT($G$4:$G170))</f>
        <v/>
      </c>
      <c r="B170" t="str">
        <f>IF('DESPESES REALITZADES'!$N337="x",'DESPESES REALITZADES'!B337,"")</f>
        <v/>
      </c>
      <c r="C170" t="str">
        <f>IF('DESPESES REALITZADES'!$N337="x",'DESPESES REALITZADES'!E337,"")</f>
        <v/>
      </c>
      <c r="D170" t="str">
        <f>IF('DESPESES REALITZADES'!$N337="x",'DESPESES REALITZADES'!F337,"")</f>
        <v/>
      </c>
      <c r="E170" t="str">
        <f>IF('DESPESES REALITZADES'!$N337="x",'DESPESES REALITZADES'!G337,"")</f>
        <v/>
      </c>
      <c r="F170" t="str">
        <f>IF('DESPESES REALITZADES'!$N337="x",'DESPESES REALITZADES'!H337,"")</f>
        <v/>
      </c>
      <c r="G170" t="str">
        <f>IF('DESPESES REALITZADES'!$N337="x",'DESPESES REALITZADES'!I337,"")</f>
        <v/>
      </c>
      <c r="H170" s="32">
        <v>165</v>
      </c>
      <c r="I170" s="32"/>
      <c r="J170" s="44" t="str">
        <f t="shared" si="12"/>
        <v/>
      </c>
      <c r="K170" s="44" t="str">
        <f t="shared" si="13"/>
        <v/>
      </c>
      <c r="L170" s="44" t="str">
        <f t="shared" si="14"/>
        <v/>
      </c>
      <c r="M170" s="45" t="str">
        <f t="shared" si="15"/>
        <v/>
      </c>
      <c r="N170" s="44" t="str">
        <f t="shared" si="16"/>
        <v/>
      </c>
      <c r="O170" s="46" t="str">
        <f t="shared" si="17"/>
        <v/>
      </c>
    </row>
    <row r="171" spans="1:15" x14ac:dyDescent="0.2">
      <c r="A171" s="32" t="str">
        <f>IF(G171="","",COUNT($G$4:$G171))</f>
        <v/>
      </c>
      <c r="B171" t="str">
        <f>IF('DESPESES REALITZADES'!$N338="x",'DESPESES REALITZADES'!B338,"")</f>
        <v/>
      </c>
      <c r="C171" t="str">
        <f>IF('DESPESES REALITZADES'!$N338="x",'DESPESES REALITZADES'!E338,"")</f>
        <v/>
      </c>
      <c r="D171" t="str">
        <f>IF('DESPESES REALITZADES'!$N338="x",'DESPESES REALITZADES'!F338,"")</f>
        <v/>
      </c>
      <c r="E171" t="str">
        <f>IF('DESPESES REALITZADES'!$N338="x",'DESPESES REALITZADES'!G338,"")</f>
        <v/>
      </c>
      <c r="F171" t="str">
        <f>IF('DESPESES REALITZADES'!$N338="x",'DESPESES REALITZADES'!H338,"")</f>
        <v/>
      </c>
      <c r="G171" t="str">
        <f>IF('DESPESES REALITZADES'!$N338="x",'DESPESES REALITZADES'!I338,"")</f>
        <v/>
      </c>
      <c r="H171" s="32">
        <v>166</v>
      </c>
      <c r="I171" s="32"/>
      <c r="J171" s="44" t="str">
        <f t="shared" si="12"/>
        <v/>
      </c>
      <c r="K171" s="44" t="str">
        <f t="shared" si="13"/>
        <v/>
      </c>
      <c r="L171" s="44" t="str">
        <f t="shared" si="14"/>
        <v/>
      </c>
      <c r="M171" s="45" t="str">
        <f t="shared" si="15"/>
        <v/>
      </c>
      <c r="N171" s="44" t="str">
        <f t="shared" si="16"/>
        <v/>
      </c>
      <c r="O171" s="46" t="str">
        <f t="shared" si="17"/>
        <v/>
      </c>
    </row>
    <row r="172" spans="1:15" x14ac:dyDescent="0.2">
      <c r="A172" s="32" t="str">
        <f>IF(G172="","",COUNT($G$4:$G172))</f>
        <v/>
      </c>
      <c r="B172" t="str">
        <f>IF('DESPESES REALITZADES'!$N339="x",'DESPESES REALITZADES'!B339,"")</f>
        <v/>
      </c>
      <c r="C172" t="str">
        <f>IF('DESPESES REALITZADES'!$N339="x",'DESPESES REALITZADES'!E339,"")</f>
        <v/>
      </c>
      <c r="D172" t="str">
        <f>IF('DESPESES REALITZADES'!$N339="x",'DESPESES REALITZADES'!F339,"")</f>
        <v/>
      </c>
      <c r="E172" t="str">
        <f>IF('DESPESES REALITZADES'!$N339="x",'DESPESES REALITZADES'!G339,"")</f>
        <v/>
      </c>
      <c r="F172" t="str">
        <f>IF('DESPESES REALITZADES'!$N339="x",'DESPESES REALITZADES'!H339,"")</f>
        <v/>
      </c>
      <c r="G172" t="str">
        <f>IF('DESPESES REALITZADES'!$N339="x",'DESPESES REALITZADES'!I339,"")</f>
        <v/>
      </c>
      <c r="H172" s="32">
        <v>167</v>
      </c>
      <c r="I172" s="32"/>
      <c r="J172" s="44" t="str">
        <f t="shared" si="12"/>
        <v/>
      </c>
      <c r="K172" s="44" t="str">
        <f t="shared" si="13"/>
        <v/>
      </c>
      <c r="L172" s="44" t="str">
        <f t="shared" si="14"/>
        <v/>
      </c>
      <c r="M172" s="45" t="str">
        <f t="shared" si="15"/>
        <v/>
      </c>
      <c r="N172" s="44" t="str">
        <f t="shared" si="16"/>
        <v/>
      </c>
      <c r="O172" s="46" t="str">
        <f t="shared" si="17"/>
        <v/>
      </c>
    </row>
    <row r="173" spans="1:15" x14ac:dyDescent="0.2">
      <c r="A173" s="32" t="str">
        <f>IF(G173="","",COUNT($G$4:$G173))</f>
        <v/>
      </c>
      <c r="B173" t="str">
        <f>IF('DESPESES REALITZADES'!$N340="x",'DESPESES REALITZADES'!B340,"")</f>
        <v/>
      </c>
      <c r="C173" t="str">
        <f>IF('DESPESES REALITZADES'!$N340="x",'DESPESES REALITZADES'!E340,"")</f>
        <v/>
      </c>
      <c r="D173" t="str">
        <f>IF('DESPESES REALITZADES'!$N340="x",'DESPESES REALITZADES'!F340,"")</f>
        <v/>
      </c>
      <c r="E173" t="str">
        <f>IF('DESPESES REALITZADES'!$N340="x",'DESPESES REALITZADES'!G340,"")</f>
        <v/>
      </c>
      <c r="F173" t="str">
        <f>IF('DESPESES REALITZADES'!$N340="x",'DESPESES REALITZADES'!H340,"")</f>
        <v/>
      </c>
      <c r="G173" t="str">
        <f>IF('DESPESES REALITZADES'!$N340="x",'DESPESES REALITZADES'!I340,"")</f>
        <v/>
      </c>
      <c r="H173" s="32">
        <v>168</v>
      </c>
      <c r="I173" s="32"/>
      <c r="J173" s="44" t="str">
        <f t="shared" si="12"/>
        <v/>
      </c>
      <c r="K173" s="44" t="str">
        <f t="shared" si="13"/>
        <v/>
      </c>
      <c r="L173" s="44" t="str">
        <f t="shared" si="14"/>
        <v/>
      </c>
      <c r="M173" s="45" t="str">
        <f t="shared" si="15"/>
        <v/>
      </c>
      <c r="N173" s="44" t="str">
        <f t="shared" si="16"/>
        <v/>
      </c>
      <c r="O173" s="46" t="str">
        <f t="shared" si="17"/>
        <v/>
      </c>
    </row>
    <row r="174" spans="1:15" x14ac:dyDescent="0.2">
      <c r="A174" s="32" t="str">
        <f>IF(G174="","",COUNT($G$4:$G174))</f>
        <v/>
      </c>
      <c r="B174" t="str">
        <f>IF('DESPESES REALITZADES'!$N341="x",'DESPESES REALITZADES'!B341,"")</f>
        <v/>
      </c>
      <c r="C174" t="str">
        <f>IF('DESPESES REALITZADES'!$N341="x",'DESPESES REALITZADES'!E341,"")</f>
        <v/>
      </c>
      <c r="D174" t="str">
        <f>IF('DESPESES REALITZADES'!$N341="x",'DESPESES REALITZADES'!F341,"")</f>
        <v/>
      </c>
      <c r="E174" t="str">
        <f>IF('DESPESES REALITZADES'!$N341="x",'DESPESES REALITZADES'!G341,"")</f>
        <v/>
      </c>
      <c r="F174" t="str">
        <f>IF('DESPESES REALITZADES'!$N341="x",'DESPESES REALITZADES'!H341,"")</f>
        <v/>
      </c>
      <c r="G174" t="str">
        <f>IF('DESPESES REALITZADES'!$N341="x",'DESPESES REALITZADES'!I341,"")</f>
        <v/>
      </c>
      <c r="H174" s="32">
        <v>169</v>
      </c>
      <c r="I174" s="32"/>
      <c r="J174" s="44" t="str">
        <f t="shared" si="12"/>
        <v/>
      </c>
      <c r="K174" s="44" t="str">
        <f t="shared" si="13"/>
        <v/>
      </c>
      <c r="L174" s="44" t="str">
        <f t="shared" si="14"/>
        <v/>
      </c>
      <c r="M174" s="45" t="str">
        <f t="shared" si="15"/>
        <v/>
      </c>
      <c r="N174" s="44" t="str">
        <f t="shared" si="16"/>
        <v/>
      </c>
      <c r="O174" s="46" t="str">
        <f t="shared" si="17"/>
        <v/>
      </c>
    </row>
    <row r="175" spans="1:15" x14ac:dyDescent="0.2">
      <c r="A175" s="32" t="str">
        <f>IF(G175="","",COUNT($G$4:$G175))</f>
        <v/>
      </c>
      <c r="B175" t="str">
        <f>IF('DESPESES REALITZADES'!$N342="x",'DESPESES REALITZADES'!B342,"")</f>
        <v/>
      </c>
      <c r="C175" t="str">
        <f>IF('DESPESES REALITZADES'!$N342="x",'DESPESES REALITZADES'!E342,"")</f>
        <v/>
      </c>
      <c r="D175" t="str">
        <f>IF('DESPESES REALITZADES'!$N342="x",'DESPESES REALITZADES'!F342,"")</f>
        <v/>
      </c>
      <c r="E175" t="str">
        <f>IF('DESPESES REALITZADES'!$N342="x",'DESPESES REALITZADES'!G342,"")</f>
        <v/>
      </c>
      <c r="F175" t="str">
        <f>IF('DESPESES REALITZADES'!$N342="x",'DESPESES REALITZADES'!H342,"")</f>
        <v/>
      </c>
      <c r="G175" t="str">
        <f>IF('DESPESES REALITZADES'!$N342="x",'DESPESES REALITZADES'!I342,"")</f>
        <v/>
      </c>
      <c r="H175" s="32">
        <v>170</v>
      </c>
      <c r="I175" s="32"/>
      <c r="J175" s="44" t="str">
        <f t="shared" si="12"/>
        <v/>
      </c>
      <c r="K175" s="44" t="str">
        <f t="shared" si="13"/>
        <v/>
      </c>
      <c r="L175" s="44" t="str">
        <f t="shared" si="14"/>
        <v/>
      </c>
      <c r="M175" s="45" t="str">
        <f t="shared" si="15"/>
        <v/>
      </c>
      <c r="N175" s="44" t="str">
        <f t="shared" si="16"/>
        <v/>
      </c>
      <c r="O175" s="46" t="str">
        <f t="shared" si="17"/>
        <v/>
      </c>
    </row>
    <row r="176" spans="1:15" x14ac:dyDescent="0.2">
      <c r="A176" s="32" t="str">
        <f>IF(G176="","",COUNT($G$4:$G176))</f>
        <v/>
      </c>
      <c r="B176" t="str">
        <f>IF('DESPESES REALITZADES'!$N343="x",'DESPESES REALITZADES'!B343,"")</f>
        <v/>
      </c>
      <c r="C176" t="str">
        <f>IF('DESPESES REALITZADES'!$N343="x",'DESPESES REALITZADES'!E343,"")</f>
        <v/>
      </c>
      <c r="D176" t="str">
        <f>IF('DESPESES REALITZADES'!$N343="x",'DESPESES REALITZADES'!F343,"")</f>
        <v/>
      </c>
      <c r="E176" t="str">
        <f>IF('DESPESES REALITZADES'!$N343="x",'DESPESES REALITZADES'!G343,"")</f>
        <v/>
      </c>
      <c r="F176" t="str">
        <f>IF('DESPESES REALITZADES'!$N343="x",'DESPESES REALITZADES'!H343,"")</f>
        <v/>
      </c>
      <c r="G176" t="str">
        <f>IF('DESPESES REALITZADES'!$N343="x",'DESPESES REALITZADES'!I343,"")</f>
        <v/>
      </c>
      <c r="H176" s="32">
        <v>171</v>
      </c>
      <c r="I176" s="32"/>
      <c r="J176" s="44" t="str">
        <f t="shared" si="12"/>
        <v/>
      </c>
      <c r="K176" s="44" t="str">
        <f t="shared" si="13"/>
        <v/>
      </c>
      <c r="L176" s="44" t="str">
        <f t="shared" si="14"/>
        <v/>
      </c>
      <c r="M176" s="45" t="str">
        <f t="shared" si="15"/>
        <v/>
      </c>
      <c r="N176" s="44" t="str">
        <f t="shared" si="16"/>
        <v/>
      </c>
      <c r="O176" s="46" t="str">
        <f t="shared" si="17"/>
        <v/>
      </c>
    </row>
    <row r="177" spans="1:15" x14ac:dyDescent="0.2">
      <c r="A177" s="32" t="str">
        <f>IF(G177="","",COUNT($G$4:$G177))</f>
        <v/>
      </c>
      <c r="B177" t="str">
        <f>IF('DESPESES REALITZADES'!$N344="x",'DESPESES REALITZADES'!B344,"")</f>
        <v/>
      </c>
      <c r="C177" t="str">
        <f>IF('DESPESES REALITZADES'!$N344="x",'DESPESES REALITZADES'!E344,"")</f>
        <v/>
      </c>
      <c r="D177" t="str">
        <f>IF('DESPESES REALITZADES'!$N344="x",'DESPESES REALITZADES'!F344,"")</f>
        <v/>
      </c>
      <c r="E177" t="str">
        <f>IF('DESPESES REALITZADES'!$N344="x",'DESPESES REALITZADES'!G344,"")</f>
        <v/>
      </c>
      <c r="F177" t="str">
        <f>IF('DESPESES REALITZADES'!$N344="x",'DESPESES REALITZADES'!H344,"")</f>
        <v/>
      </c>
      <c r="G177" t="str">
        <f>IF('DESPESES REALITZADES'!$N344="x",'DESPESES REALITZADES'!I344,"")</f>
        <v/>
      </c>
      <c r="H177" s="32">
        <v>172</v>
      </c>
      <c r="I177" s="32"/>
      <c r="J177" s="44" t="str">
        <f t="shared" si="12"/>
        <v/>
      </c>
      <c r="K177" s="44" t="str">
        <f t="shared" si="13"/>
        <v/>
      </c>
      <c r="L177" s="44" t="str">
        <f t="shared" si="14"/>
        <v/>
      </c>
      <c r="M177" s="45" t="str">
        <f t="shared" si="15"/>
        <v/>
      </c>
      <c r="N177" s="44" t="str">
        <f t="shared" si="16"/>
        <v/>
      </c>
      <c r="O177" s="46" t="str">
        <f t="shared" si="17"/>
        <v/>
      </c>
    </row>
    <row r="178" spans="1:15" x14ac:dyDescent="0.2">
      <c r="A178" s="32" t="str">
        <f>IF(G178="","",COUNT($G$4:$G178))</f>
        <v/>
      </c>
      <c r="B178" t="str">
        <f>IF('DESPESES REALITZADES'!$N345="x",'DESPESES REALITZADES'!B345,"")</f>
        <v/>
      </c>
      <c r="C178" t="str">
        <f>IF('DESPESES REALITZADES'!$N345="x",'DESPESES REALITZADES'!E345,"")</f>
        <v/>
      </c>
      <c r="D178" t="str">
        <f>IF('DESPESES REALITZADES'!$N345="x",'DESPESES REALITZADES'!F345,"")</f>
        <v/>
      </c>
      <c r="E178" t="str">
        <f>IF('DESPESES REALITZADES'!$N345="x",'DESPESES REALITZADES'!G345,"")</f>
        <v/>
      </c>
      <c r="F178" t="str">
        <f>IF('DESPESES REALITZADES'!$N345="x",'DESPESES REALITZADES'!H345,"")</f>
        <v/>
      </c>
      <c r="G178" t="str">
        <f>IF('DESPESES REALITZADES'!$N345="x",'DESPESES REALITZADES'!I345,"")</f>
        <v/>
      </c>
      <c r="H178" s="32">
        <v>173</v>
      </c>
      <c r="I178" s="32"/>
      <c r="J178" s="44" t="str">
        <f t="shared" si="12"/>
        <v/>
      </c>
      <c r="K178" s="44" t="str">
        <f t="shared" si="13"/>
        <v/>
      </c>
      <c r="L178" s="44" t="str">
        <f t="shared" si="14"/>
        <v/>
      </c>
      <c r="M178" s="45" t="str">
        <f t="shared" si="15"/>
        <v/>
      </c>
      <c r="N178" s="44" t="str">
        <f t="shared" si="16"/>
        <v/>
      </c>
      <c r="O178" s="46" t="str">
        <f t="shared" si="17"/>
        <v/>
      </c>
    </row>
    <row r="179" spans="1:15" x14ac:dyDescent="0.2">
      <c r="A179" s="32" t="str">
        <f>IF(G179="","",COUNT($G$4:$G179))</f>
        <v/>
      </c>
      <c r="B179" t="str">
        <f>IF('DESPESES REALITZADES'!$N346="x",'DESPESES REALITZADES'!B346,"")</f>
        <v/>
      </c>
      <c r="C179" t="str">
        <f>IF('DESPESES REALITZADES'!$N346="x",'DESPESES REALITZADES'!E346,"")</f>
        <v/>
      </c>
      <c r="D179" t="str">
        <f>IF('DESPESES REALITZADES'!$N346="x",'DESPESES REALITZADES'!F346,"")</f>
        <v/>
      </c>
      <c r="E179" t="str">
        <f>IF('DESPESES REALITZADES'!$N346="x",'DESPESES REALITZADES'!G346,"")</f>
        <v/>
      </c>
      <c r="F179" t="str">
        <f>IF('DESPESES REALITZADES'!$N346="x",'DESPESES REALITZADES'!H346,"")</f>
        <v/>
      </c>
      <c r="G179" t="str">
        <f>IF('DESPESES REALITZADES'!$N346="x",'DESPESES REALITZADES'!I346,"")</f>
        <v/>
      </c>
      <c r="H179" s="32">
        <v>174</v>
      </c>
      <c r="I179" s="32"/>
      <c r="J179" s="44" t="str">
        <f t="shared" si="12"/>
        <v/>
      </c>
      <c r="K179" s="44" t="str">
        <f t="shared" si="13"/>
        <v/>
      </c>
      <c r="L179" s="44" t="str">
        <f t="shared" si="14"/>
        <v/>
      </c>
      <c r="M179" s="45" t="str">
        <f t="shared" si="15"/>
        <v/>
      </c>
      <c r="N179" s="44" t="str">
        <f t="shared" si="16"/>
        <v/>
      </c>
      <c r="O179" s="46" t="str">
        <f t="shared" si="17"/>
        <v/>
      </c>
    </row>
    <row r="180" spans="1:15" x14ac:dyDescent="0.2">
      <c r="A180" s="32" t="str">
        <f>IF(G180="","",COUNT($G$4:$G180))</f>
        <v/>
      </c>
      <c r="B180" t="str">
        <f>IF('DESPESES REALITZADES'!$N347="x",'DESPESES REALITZADES'!B347,"")</f>
        <v/>
      </c>
      <c r="C180" t="str">
        <f>IF('DESPESES REALITZADES'!$N347="x",'DESPESES REALITZADES'!E347,"")</f>
        <v/>
      </c>
      <c r="D180" t="str">
        <f>IF('DESPESES REALITZADES'!$N347="x",'DESPESES REALITZADES'!F347,"")</f>
        <v/>
      </c>
      <c r="E180" t="str">
        <f>IF('DESPESES REALITZADES'!$N347="x",'DESPESES REALITZADES'!G347,"")</f>
        <v/>
      </c>
      <c r="F180" t="str">
        <f>IF('DESPESES REALITZADES'!$N347="x",'DESPESES REALITZADES'!H347,"")</f>
        <v/>
      </c>
      <c r="G180" t="str">
        <f>IF('DESPESES REALITZADES'!$N347="x",'DESPESES REALITZADES'!I347,"")</f>
        <v/>
      </c>
      <c r="H180" s="32">
        <v>175</v>
      </c>
      <c r="I180" s="32"/>
      <c r="J180" s="44" t="str">
        <f t="shared" si="12"/>
        <v/>
      </c>
      <c r="K180" s="44" t="str">
        <f t="shared" si="13"/>
        <v/>
      </c>
      <c r="L180" s="44" t="str">
        <f t="shared" si="14"/>
        <v/>
      </c>
      <c r="M180" s="45" t="str">
        <f t="shared" si="15"/>
        <v/>
      </c>
      <c r="N180" s="44" t="str">
        <f t="shared" si="16"/>
        <v/>
      </c>
      <c r="O180" s="46" t="str">
        <f t="shared" si="17"/>
        <v/>
      </c>
    </row>
    <row r="181" spans="1:15" x14ac:dyDescent="0.2">
      <c r="A181" s="32" t="str">
        <f>IF(G181="","",COUNT($G$4:$G181))</f>
        <v/>
      </c>
      <c r="B181" t="str">
        <f>IF('DESPESES REALITZADES'!$N348="x",'DESPESES REALITZADES'!B348,"")</f>
        <v/>
      </c>
      <c r="C181" t="str">
        <f>IF('DESPESES REALITZADES'!$N348="x",'DESPESES REALITZADES'!E348,"")</f>
        <v/>
      </c>
      <c r="D181" t="str">
        <f>IF('DESPESES REALITZADES'!$N348="x",'DESPESES REALITZADES'!F348,"")</f>
        <v/>
      </c>
      <c r="E181" t="str">
        <f>IF('DESPESES REALITZADES'!$N348="x",'DESPESES REALITZADES'!G348,"")</f>
        <v/>
      </c>
      <c r="F181" t="str">
        <f>IF('DESPESES REALITZADES'!$N348="x",'DESPESES REALITZADES'!H348,"")</f>
        <v/>
      </c>
      <c r="G181" t="str">
        <f>IF('DESPESES REALITZADES'!$N348="x",'DESPESES REALITZADES'!I348,"")</f>
        <v/>
      </c>
      <c r="H181" s="32">
        <v>176</v>
      </c>
      <c r="I181" s="32"/>
      <c r="J181" s="44" t="str">
        <f t="shared" si="12"/>
        <v/>
      </c>
      <c r="K181" s="44" t="str">
        <f t="shared" si="13"/>
        <v/>
      </c>
      <c r="L181" s="44" t="str">
        <f t="shared" si="14"/>
        <v/>
      </c>
      <c r="M181" s="45" t="str">
        <f t="shared" si="15"/>
        <v/>
      </c>
      <c r="N181" s="44" t="str">
        <f t="shared" si="16"/>
        <v/>
      </c>
      <c r="O181" s="46" t="str">
        <f t="shared" si="17"/>
        <v/>
      </c>
    </row>
    <row r="182" spans="1:15" x14ac:dyDescent="0.2">
      <c r="A182" s="32" t="str">
        <f>IF(G182="","",COUNT($G$4:$G182))</f>
        <v/>
      </c>
      <c r="B182" t="str">
        <f>IF('DESPESES REALITZADES'!$N349="x",'DESPESES REALITZADES'!B349,"")</f>
        <v/>
      </c>
      <c r="C182" t="str">
        <f>IF('DESPESES REALITZADES'!$N349="x",'DESPESES REALITZADES'!E349,"")</f>
        <v/>
      </c>
      <c r="D182" t="str">
        <f>IF('DESPESES REALITZADES'!$N349="x",'DESPESES REALITZADES'!F349,"")</f>
        <v/>
      </c>
      <c r="E182" t="str">
        <f>IF('DESPESES REALITZADES'!$N349="x",'DESPESES REALITZADES'!G349,"")</f>
        <v/>
      </c>
      <c r="F182" t="str">
        <f>IF('DESPESES REALITZADES'!$N349="x",'DESPESES REALITZADES'!H349,"")</f>
        <v/>
      </c>
      <c r="G182" t="str">
        <f>IF('DESPESES REALITZADES'!$N349="x",'DESPESES REALITZADES'!I349,"")</f>
        <v/>
      </c>
      <c r="H182" s="32">
        <v>177</v>
      </c>
      <c r="I182" s="32"/>
      <c r="J182" s="44" t="str">
        <f t="shared" si="12"/>
        <v/>
      </c>
      <c r="K182" s="44" t="str">
        <f t="shared" si="13"/>
        <v/>
      </c>
      <c r="L182" s="44" t="str">
        <f t="shared" si="14"/>
        <v/>
      </c>
      <c r="M182" s="45" t="str">
        <f t="shared" si="15"/>
        <v/>
      </c>
      <c r="N182" s="44" t="str">
        <f t="shared" si="16"/>
        <v/>
      </c>
      <c r="O182" s="46" t="str">
        <f t="shared" si="17"/>
        <v/>
      </c>
    </row>
    <row r="183" spans="1:15" x14ac:dyDescent="0.2">
      <c r="A183" s="32" t="str">
        <f>IF(G183="","",COUNT($G$4:$G183))</f>
        <v/>
      </c>
      <c r="B183" t="str">
        <f>IF('DESPESES REALITZADES'!$N350="x",'DESPESES REALITZADES'!B350,"")</f>
        <v/>
      </c>
      <c r="C183" t="str">
        <f>IF('DESPESES REALITZADES'!$N350="x",'DESPESES REALITZADES'!E350,"")</f>
        <v/>
      </c>
      <c r="D183" t="str">
        <f>IF('DESPESES REALITZADES'!$N350="x",'DESPESES REALITZADES'!F350,"")</f>
        <v/>
      </c>
      <c r="E183" t="str">
        <f>IF('DESPESES REALITZADES'!$N350="x",'DESPESES REALITZADES'!G350,"")</f>
        <v/>
      </c>
      <c r="F183" t="str">
        <f>IF('DESPESES REALITZADES'!$N350="x",'DESPESES REALITZADES'!H350,"")</f>
        <v/>
      </c>
      <c r="G183" t="str">
        <f>IF('DESPESES REALITZADES'!$N350="x",'DESPESES REALITZADES'!I350,"")</f>
        <v/>
      </c>
      <c r="H183" s="32">
        <v>178</v>
      </c>
      <c r="I183" s="32"/>
      <c r="J183" s="44" t="str">
        <f t="shared" si="12"/>
        <v/>
      </c>
      <c r="K183" s="44" t="str">
        <f t="shared" si="13"/>
        <v/>
      </c>
      <c r="L183" s="44" t="str">
        <f t="shared" si="14"/>
        <v/>
      </c>
      <c r="M183" s="45" t="str">
        <f t="shared" si="15"/>
        <v/>
      </c>
      <c r="N183" s="44" t="str">
        <f t="shared" si="16"/>
        <v/>
      </c>
      <c r="O183" s="46" t="str">
        <f t="shared" si="17"/>
        <v/>
      </c>
    </row>
    <row r="184" spans="1:15" x14ac:dyDescent="0.2">
      <c r="A184" s="32" t="str">
        <f>IF(G184="","",COUNT($G$4:$G184))</f>
        <v/>
      </c>
      <c r="B184" t="str">
        <f>IF('DESPESES REALITZADES'!$N351="x",'DESPESES REALITZADES'!B351,"")</f>
        <v/>
      </c>
      <c r="C184" t="str">
        <f>IF('DESPESES REALITZADES'!$N351="x",'DESPESES REALITZADES'!E351,"")</f>
        <v/>
      </c>
      <c r="D184" t="str">
        <f>IF('DESPESES REALITZADES'!$N351="x",'DESPESES REALITZADES'!F351,"")</f>
        <v/>
      </c>
      <c r="E184" t="str">
        <f>IF('DESPESES REALITZADES'!$N351="x",'DESPESES REALITZADES'!G351,"")</f>
        <v/>
      </c>
      <c r="F184" t="str">
        <f>IF('DESPESES REALITZADES'!$N351="x",'DESPESES REALITZADES'!H351,"")</f>
        <v/>
      </c>
      <c r="G184" t="str">
        <f>IF('DESPESES REALITZADES'!$N351="x",'DESPESES REALITZADES'!I351,"")</f>
        <v/>
      </c>
      <c r="H184" s="32">
        <v>179</v>
      </c>
      <c r="I184" s="32"/>
      <c r="J184" s="44" t="str">
        <f t="shared" si="12"/>
        <v/>
      </c>
      <c r="K184" s="44" t="str">
        <f t="shared" si="13"/>
        <v/>
      </c>
      <c r="L184" s="44" t="str">
        <f t="shared" si="14"/>
        <v/>
      </c>
      <c r="M184" s="45" t="str">
        <f t="shared" si="15"/>
        <v/>
      </c>
      <c r="N184" s="44" t="str">
        <f t="shared" si="16"/>
        <v/>
      </c>
      <c r="O184" s="46" t="str">
        <f t="shared" si="17"/>
        <v/>
      </c>
    </row>
    <row r="185" spans="1:15" x14ac:dyDescent="0.2">
      <c r="A185" s="32" t="str">
        <f>IF(G185="","",COUNT($G$4:$G185))</f>
        <v/>
      </c>
      <c r="B185" t="str">
        <f>IF('DESPESES REALITZADES'!$N352="x",'DESPESES REALITZADES'!B352,"")</f>
        <v/>
      </c>
      <c r="C185" t="str">
        <f>IF('DESPESES REALITZADES'!$N352="x",'DESPESES REALITZADES'!E352,"")</f>
        <v/>
      </c>
      <c r="D185" t="str">
        <f>IF('DESPESES REALITZADES'!$N352="x",'DESPESES REALITZADES'!F352,"")</f>
        <v/>
      </c>
      <c r="E185" t="str">
        <f>IF('DESPESES REALITZADES'!$N352="x",'DESPESES REALITZADES'!G352,"")</f>
        <v/>
      </c>
      <c r="F185" t="str">
        <f>IF('DESPESES REALITZADES'!$N352="x",'DESPESES REALITZADES'!H352,"")</f>
        <v/>
      </c>
      <c r="G185" t="str">
        <f>IF('DESPESES REALITZADES'!$N352="x",'DESPESES REALITZADES'!I352,"")</f>
        <v/>
      </c>
      <c r="H185" s="32">
        <v>180</v>
      </c>
      <c r="I185" s="32"/>
      <c r="J185" s="44" t="str">
        <f t="shared" si="12"/>
        <v/>
      </c>
      <c r="K185" s="44" t="str">
        <f t="shared" si="13"/>
        <v/>
      </c>
      <c r="L185" s="44" t="str">
        <f t="shared" si="14"/>
        <v/>
      </c>
      <c r="M185" s="45" t="str">
        <f t="shared" si="15"/>
        <v/>
      </c>
      <c r="N185" s="44" t="str">
        <f t="shared" si="16"/>
        <v/>
      </c>
      <c r="O185" s="46" t="str">
        <f t="shared" si="17"/>
        <v/>
      </c>
    </row>
    <row r="186" spans="1:15" x14ac:dyDescent="0.2">
      <c r="A186" s="32" t="str">
        <f>IF(G186="","",COUNT($G$4:$G186))</f>
        <v/>
      </c>
      <c r="B186" t="str">
        <f>IF('DESPESES REALITZADES'!$N353="x",'DESPESES REALITZADES'!B353,"")</f>
        <v/>
      </c>
      <c r="C186" t="str">
        <f>IF('DESPESES REALITZADES'!$N353="x",'DESPESES REALITZADES'!E353,"")</f>
        <v/>
      </c>
      <c r="D186" t="str">
        <f>IF('DESPESES REALITZADES'!$N353="x",'DESPESES REALITZADES'!F353,"")</f>
        <v/>
      </c>
      <c r="E186" t="str">
        <f>IF('DESPESES REALITZADES'!$N353="x",'DESPESES REALITZADES'!G353,"")</f>
        <v/>
      </c>
      <c r="F186" t="str">
        <f>IF('DESPESES REALITZADES'!$N353="x",'DESPESES REALITZADES'!H353,"")</f>
        <v/>
      </c>
      <c r="G186" t="str">
        <f>IF('DESPESES REALITZADES'!$N353="x",'DESPESES REALITZADES'!I353,"")</f>
        <v/>
      </c>
      <c r="H186" s="32">
        <v>181</v>
      </c>
      <c r="I186" s="32"/>
      <c r="J186" s="44" t="str">
        <f t="shared" si="12"/>
        <v/>
      </c>
      <c r="K186" s="44" t="str">
        <f t="shared" si="13"/>
        <v/>
      </c>
      <c r="L186" s="44" t="str">
        <f t="shared" si="14"/>
        <v/>
      </c>
      <c r="M186" s="45" t="str">
        <f t="shared" si="15"/>
        <v/>
      </c>
      <c r="N186" s="44" t="str">
        <f t="shared" si="16"/>
        <v/>
      </c>
      <c r="O186" s="46" t="str">
        <f t="shared" si="17"/>
        <v/>
      </c>
    </row>
    <row r="187" spans="1:15" x14ac:dyDescent="0.2">
      <c r="A187" s="32" t="str">
        <f>IF(G187="","",COUNT($G$4:$G187))</f>
        <v/>
      </c>
      <c r="B187" t="str">
        <f>IF('DESPESES REALITZADES'!$N354="x",'DESPESES REALITZADES'!B354,"")</f>
        <v/>
      </c>
      <c r="C187" t="str">
        <f>IF('DESPESES REALITZADES'!$N354="x",'DESPESES REALITZADES'!E354,"")</f>
        <v/>
      </c>
      <c r="D187" t="str">
        <f>IF('DESPESES REALITZADES'!$N354="x",'DESPESES REALITZADES'!F354,"")</f>
        <v/>
      </c>
      <c r="E187" t="str">
        <f>IF('DESPESES REALITZADES'!$N354="x",'DESPESES REALITZADES'!G354,"")</f>
        <v/>
      </c>
      <c r="F187" t="str">
        <f>IF('DESPESES REALITZADES'!$N354="x",'DESPESES REALITZADES'!H354,"")</f>
        <v/>
      </c>
      <c r="G187" t="str">
        <f>IF('DESPESES REALITZADES'!$N354="x",'DESPESES REALITZADES'!I354,"")</f>
        <v/>
      </c>
      <c r="H187" s="32">
        <v>182</v>
      </c>
      <c r="I187" s="32"/>
      <c r="J187" s="44" t="str">
        <f t="shared" si="12"/>
        <v/>
      </c>
      <c r="K187" s="44" t="str">
        <f t="shared" si="13"/>
        <v/>
      </c>
      <c r="L187" s="44" t="str">
        <f t="shared" si="14"/>
        <v/>
      </c>
      <c r="M187" s="45" t="str">
        <f t="shared" si="15"/>
        <v/>
      </c>
      <c r="N187" s="44" t="str">
        <f t="shared" si="16"/>
        <v/>
      </c>
      <c r="O187" s="46" t="str">
        <f t="shared" si="17"/>
        <v/>
      </c>
    </row>
    <row r="188" spans="1:15" x14ac:dyDescent="0.2">
      <c r="A188" s="32" t="str">
        <f>IF(G188="","",COUNT($G$4:$G188))</f>
        <v/>
      </c>
      <c r="B188" t="str">
        <f>IF('DESPESES REALITZADES'!$N355="x",'DESPESES REALITZADES'!B355,"")</f>
        <v/>
      </c>
      <c r="C188" t="str">
        <f>IF('DESPESES REALITZADES'!$N355="x",'DESPESES REALITZADES'!E355,"")</f>
        <v/>
      </c>
      <c r="D188" t="str">
        <f>IF('DESPESES REALITZADES'!$N355="x",'DESPESES REALITZADES'!F355,"")</f>
        <v/>
      </c>
      <c r="E188" t="str">
        <f>IF('DESPESES REALITZADES'!$N355="x",'DESPESES REALITZADES'!G355,"")</f>
        <v/>
      </c>
      <c r="F188" t="str">
        <f>IF('DESPESES REALITZADES'!$N355="x",'DESPESES REALITZADES'!H355,"")</f>
        <v/>
      </c>
      <c r="G188" t="str">
        <f>IF('DESPESES REALITZADES'!$N355="x",'DESPESES REALITZADES'!I355,"")</f>
        <v/>
      </c>
      <c r="H188" s="32">
        <v>183</v>
      </c>
      <c r="I188" s="32"/>
      <c r="J188" s="44" t="str">
        <f t="shared" si="12"/>
        <v/>
      </c>
      <c r="K188" s="44" t="str">
        <f t="shared" si="13"/>
        <v/>
      </c>
      <c r="L188" s="44" t="str">
        <f t="shared" si="14"/>
        <v/>
      </c>
      <c r="M188" s="45" t="str">
        <f t="shared" si="15"/>
        <v/>
      </c>
      <c r="N188" s="44" t="str">
        <f t="shared" si="16"/>
        <v/>
      </c>
      <c r="O188" s="46" t="str">
        <f t="shared" si="17"/>
        <v/>
      </c>
    </row>
    <row r="189" spans="1:15" x14ac:dyDescent="0.2">
      <c r="A189" s="32" t="str">
        <f>IF(G189="","",COUNT($G$4:$G189))</f>
        <v/>
      </c>
      <c r="B189" t="str">
        <f>IF('DESPESES REALITZADES'!$N356="x",'DESPESES REALITZADES'!B356,"")</f>
        <v/>
      </c>
      <c r="C189" t="str">
        <f>IF('DESPESES REALITZADES'!$N356="x",'DESPESES REALITZADES'!E356,"")</f>
        <v/>
      </c>
      <c r="D189" t="str">
        <f>IF('DESPESES REALITZADES'!$N356="x",'DESPESES REALITZADES'!F356,"")</f>
        <v/>
      </c>
      <c r="E189" t="str">
        <f>IF('DESPESES REALITZADES'!$N356="x",'DESPESES REALITZADES'!G356,"")</f>
        <v/>
      </c>
      <c r="F189" t="str">
        <f>IF('DESPESES REALITZADES'!$N356="x",'DESPESES REALITZADES'!H356,"")</f>
        <v/>
      </c>
      <c r="G189" t="str">
        <f>IF('DESPESES REALITZADES'!$N356="x",'DESPESES REALITZADES'!I356,"")</f>
        <v/>
      </c>
      <c r="H189" s="32">
        <v>184</v>
      </c>
      <c r="I189" s="32"/>
      <c r="J189" s="44" t="str">
        <f t="shared" si="12"/>
        <v/>
      </c>
      <c r="K189" s="44" t="str">
        <f t="shared" si="13"/>
        <v/>
      </c>
      <c r="L189" s="44" t="str">
        <f t="shared" si="14"/>
        <v/>
      </c>
      <c r="M189" s="45" t="str">
        <f t="shared" si="15"/>
        <v/>
      </c>
      <c r="N189" s="44" t="str">
        <f t="shared" si="16"/>
        <v/>
      </c>
      <c r="O189" s="46" t="str">
        <f t="shared" si="17"/>
        <v/>
      </c>
    </row>
    <row r="190" spans="1:15" x14ac:dyDescent="0.2">
      <c r="A190" s="32" t="str">
        <f>IF(G190="","",COUNT($G$4:$G190))</f>
        <v/>
      </c>
      <c r="B190" t="str">
        <f>IF('DESPESES REALITZADES'!$N357="x",'DESPESES REALITZADES'!B357,"")</f>
        <v/>
      </c>
      <c r="C190" t="str">
        <f>IF('DESPESES REALITZADES'!$N357="x",'DESPESES REALITZADES'!E357,"")</f>
        <v/>
      </c>
      <c r="D190" t="str">
        <f>IF('DESPESES REALITZADES'!$N357="x",'DESPESES REALITZADES'!F357,"")</f>
        <v/>
      </c>
      <c r="E190" t="str">
        <f>IF('DESPESES REALITZADES'!$N357="x",'DESPESES REALITZADES'!G357,"")</f>
        <v/>
      </c>
      <c r="F190" t="str">
        <f>IF('DESPESES REALITZADES'!$N357="x",'DESPESES REALITZADES'!H357,"")</f>
        <v/>
      </c>
      <c r="G190" t="str">
        <f>IF('DESPESES REALITZADES'!$N357="x",'DESPESES REALITZADES'!I357,"")</f>
        <v/>
      </c>
      <c r="H190" s="32">
        <v>185</v>
      </c>
      <c r="I190" s="32"/>
      <c r="J190" s="44" t="str">
        <f t="shared" si="12"/>
        <v/>
      </c>
      <c r="K190" s="44" t="str">
        <f t="shared" si="13"/>
        <v/>
      </c>
      <c r="L190" s="44" t="str">
        <f t="shared" si="14"/>
        <v/>
      </c>
      <c r="M190" s="45" t="str">
        <f t="shared" si="15"/>
        <v/>
      </c>
      <c r="N190" s="44" t="str">
        <f t="shared" si="16"/>
        <v/>
      </c>
      <c r="O190" s="46" t="str">
        <f t="shared" si="17"/>
        <v/>
      </c>
    </row>
    <row r="191" spans="1:15" x14ac:dyDescent="0.2">
      <c r="A191" s="32" t="str">
        <f>IF(G191="","",COUNT($G$4:$G191))</f>
        <v/>
      </c>
      <c r="B191" t="str">
        <f>IF('DESPESES REALITZADES'!$N358="x",'DESPESES REALITZADES'!B358,"")</f>
        <v/>
      </c>
      <c r="C191" t="str">
        <f>IF('DESPESES REALITZADES'!$N358="x",'DESPESES REALITZADES'!E358,"")</f>
        <v/>
      </c>
      <c r="D191" t="str">
        <f>IF('DESPESES REALITZADES'!$N358="x",'DESPESES REALITZADES'!F358,"")</f>
        <v/>
      </c>
      <c r="E191" t="str">
        <f>IF('DESPESES REALITZADES'!$N358="x",'DESPESES REALITZADES'!G358,"")</f>
        <v/>
      </c>
      <c r="F191" t="str">
        <f>IF('DESPESES REALITZADES'!$N358="x",'DESPESES REALITZADES'!H358,"")</f>
        <v/>
      </c>
      <c r="G191" t="str">
        <f>IF('DESPESES REALITZADES'!$N358="x",'DESPESES REALITZADES'!I358,"")</f>
        <v/>
      </c>
      <c r="H191" s="32">
        <v>186</v>
      </c>
      <c r="I191" s="32"/>
      <c r="J191" s="44" t="str">
        <f t="shared" si="12"/>
        <v/>
      </c>
      <c r="K191" s="44" t="str">
        <f t="shared" si="13"/>
        <v/>
      </c>
      <c r="L191" s="44" t="str">
        <f t="shared" si="14"/>
        <v/>
      </c>
      <c r="M191" s="45" t="str">
        <f t="shared" si="15"/>
        <v/>
      </c>
      <c r="N191" s="44" t="str">
        <f t="shared" si="16"/>
        <v/>
      </c>
      <c r="O191" s="46" t="str">
        <f t="shared" si="17"/>
        <v/>
      </c>
    </row>
    <row r="192" spans="1:15" x14ac:dyDescent="0.2">
      <c r="A192" s="32" t="str">
        <f>IF(G192="","",COUNT($G$4:$G192))</f>
        <v/>
      </c>
      <c r="B192" t="str">
        <f>IF('DESPESES REALITZADES'!$N359="x",'DESPESES REALITZADES'!B359,"")</f>
        <v/>
      </c>
      <c r="C192" t="str">
        <f>IF('DESPESES REALITZADES'!$N359="x",'DESPESES REALITZADES'!E359,"")</f>
        <v/>
      </c>
      <c r="D192" t="str">
        <f>IF('DESPESES REALITZADES'!$N359="x",'DESPESES REALITZADES'!F359,"")</f>
        <v/>
      </c>
      <c r="E192" t="str">
        <f>IF('DESPESES REALITZADES'!$N359="x",'DESPESES REALITZADES'!G359,"")</f>
        <v/>
      </c>
      <c r="F192" t="str">
        <f>IF('DESPESES REALITZADES'!$N359="x",'DESPESES REALITZADES'!H359,"")</f>
        <v/>
      </c>
      <c r="G192" t="str">
        <f>IF('DESPESES REALITZADES'!$N359="x",'DESPESES REALITZADES'!I359,"")</f>
        <v/>
      </c>
      <c r="H192" s="32">
        <v>187</v>
      </c>
      <c r="I192" s="32"/>
      <c r="J192" s="44" t="str">
        <f t="shared" si="12"/>
        <v/>
      </c>
      <c r="K192" s="44" t="str">
        <f t="shared" si="13"/>
        <v/>
      </c>
      <c r="L192" s="44" t="str">
        <f t="shared" si="14"/>
        <v/>
      </c>
      <c r="M192" s="45" t="str">
        <f t="shared" si="15"/>
        <v/>
      </c>
      <c r="N192" s="44" t="str">
        <f t="shared" si="16"/>
        <v/>
      </c>
      <c r="O192" s="46" t="str">
        <f t="shared" si="17"/>
        <v/>
      </c>
    </row>
    <row r="193" spans="1:15" x14ac:dyDescent="0.2">
      <c r="A193" s="32" t="str">
        <f>IF(G193="","",COUNT($G$4:$G193))</f>
        <v/>
      </c>
      <c r="B193" t="str">
        <f>IF('DESPESES REALITZADES'!$N360="x",'DESPESES REALITZADES'!B360,"")</f>
        <v/>
      </c>
      <c r="C193" t="str">
        <f>IF('DESPESES REALITZADES'!$N360="x",'DESPESES REALITZADES'!E360,"")</f>
        <v/>
      </c>
      <c r="D193" t="str">
        <f>IF('DESPESES REALITZADES'!$N360="x",'DESPESES REALITZADES'!F360,"")</f>
        <v/>
      </c>
      <c r="E193" t="str">
        <f>IF('DESPESES REALITZADES'!$N360="x",'DESPESES REALITZADES'!G360,"")</f>
        <v/>
      </c>
      <c r="F193" t="str">
        <f>IF('DESPESES REALITZADES'!$N360="x",'DESPESES REALITZADES'!H360,"")</f>
        <v/>
      </c>
      <c r="G193" t="str">
        <f>IF('DESPESES REALITZADES'!$N360="x",'DESPESES REALITZADES'!I360,"")</f>
        <v/>
      </c>
      <c r="H193" s="32">
        <v>188</v>
      </c>
      <c r="I193" s="32"/>
      <c r="J193" s="44" t="str">
        <f t="shared" si="12"/>
        <v/>
      </c>
      <c r="K193" s="44" t="str">
        <f t="shared" si="13"/>
        <v/>
      </c>
      <c r="L193" s="44" t="str">
        <f t="shared" si="14"/>
        <v/>
      </c>
      <c r="M193" s="45" t="str">
        <f t="shared" si="15"/>
        <v/>
      </c>
      <c r="N193" s="44" t="str">
        <f t="shared" si="16"/>
        <v/>
      </c>
      <c r="O193" s="46" t="str">
        <f t="shared" si="17"/>
        <v/>
      </c>
    </row>
    <row r="194" spans="1:15" x14ac:dyDescent="0.2">
      <c r="A194" s="32" t="str">
        <f>IF(G194="","",COUNT($G$4:$G194))</f>
        <v/>
      </c>
      <c r="B194" t="str">
        <f>IF('DESPESES REALITZADES'!$N361="x",'DESPESES REALITZADES'!B361,"")</f>
        <v/>
      </c>
      <c r="C194" t="str">
        <f>IF('DESPESES REALITZADES'!$N361="x",'DESPESES REALITZADES'!E361,"")</f>
        <v/>
      </c>
      <c r="D194" t="str">
        <f>IF('DESPESES REALITZADES'!$N361="x",'DESPESES REALITZADES'!F361,"")</f>
        <v/>
      </c>
      <c r="E194" t="str">
        <f>IF('DESPESES REALITZADES'!$N361="x",'DESPESES REALITZADES'!G361,"")</f>
        <v/>
      </c>
      <c r="F194" t="str">
        <f>IF('DESPESES REALITZADES'!$N361="x",'DESPESES REALITZADES'!H361,"")</f>
        <v/>
      </c>
      <c r="G194" t="str">
        <f>IF('DESPESES REALITZADES'!$N361="x",'DESPESES REALITZADES'!I361,"")</f>
        <v/>
      </c>
      <c r="H194" s="32">
        <v>189</v>
      </c>
      <c r="I194" s="32"/>
      <c r="J194" s="44" t="str">
        <f t="shared" si="12"/>
        <v/>
      </c>
      <c r="K194" s="44" t="str">
        <f t="shared" si="13"/>
        <v/>
      </c>
      <c r="L194" s="44" t="str">
        <f t="shared" si="14"/>
        <v/>
      </c>
      <c r="M194" s="45" t="str">
        <f t="shared" si="15"/>
        <v/>
      </c>
      <c r="N194" s="44" t="str">
        <f t="shared" si="16"/>
        <v/>
      </c>
      <c r="O194" s="46" t="str">
        <f t="shared" si="17"/>
        <v/>
      </c>
    </row>
    <row r="195" spans="1:15" x14ac:dyDescent="0.2">
      <c r="A195" s="32" t="str">
        <f>IF(G195="","",COUNT($G$4:$G195))</f>
        <v/>
      </c>
      <c r="B195" t="str">
        <f>IF('DESPESES REALITZADES'!$N362="x",'DESPESES REALITZADES'!B362,"")</f>
        <v/>
      </c>
      <c r="C195" t="str">
        <f>IF('DESPESES REALITZADES'!$N362="x",'DESPESES REALITZADES'!E362,"")</f>
        <v/>
      </c>
      <c r="D195" t="str">
        <f>IF('DESPESES REALITZADES'!$N362="x",'DESPESES REALITZADES'!F362,"")</f>
        <v/>
      </c>
      <c r="E195" t="str">
        <f>IF('DESPESES REALITZADES'!$N362="x",'DESPESES REALITZADES'!G362,"")</f>
        <v/>
      </c>
      <c r="F195" t="str">
        <f>IF('DESPESES REALITZADES'!$N362="x",'DESPESES REALITZADES'!H362,"")</f>
        <v/>
      </c>
      <c r="G195" t="str">
        <f>IF('DESPESES REALITZADES'!$N362="x",'DESPESES REALITZADES'!I362,"")</f>
        <v/>
      </c>
      <c r="H195" s="32">
        <v>190</v>
      </c>
      <c r="I195" s="32"/>
      <c r="J195" s="44" t="str">
        <f t="shared" si="12"/>
        <v/>
      </c>
      <c r="K195" s="44" t="str">
        <f t="shared" si="13"/>
        <v/>
      </c>
      <c r="L195" s="44" t="str">
        <f t="shared" si="14"/>
        <v/>
      </c>
      <c r="M195" s="45" t="str">
        <f t="shared" si="15"/>
        <v/>
      </c>
      <c r="N195" s="44" t="str">
        <f t="shared" si="16"/>
        <v/>
      </c>
      <c r="O195" s="46" t="str">
        <f t="shared" si="17"/>
        <v/>
      </c>
    </row>
    <row r="196" spans="1:15" x14ac:dyDescent="0.2">
      <c r="A196" s="32" t="str">
        <f>IF(G196="","",COUNT($G$4:$G196))</f>
        <v/>
      </c>
      <c r="B196" t="str">
        <f>IF('DESPESES REALITZADES'!$N363="x",'DESPESES REALITZADES'!B363,"")</f>
        <v/>
      </c>
      <c r="C196" t="str">
        <f>IF('DESPESES REALITZADES'!$N363="x",'DESPESES REALITZADES'!E363,"")</f>
        <v/>
      </c>
      <c r="D196" t="str">
        <f>IF('DESPESES REALITZADES'!$N363="x",'DESPESES REALITZADES'!F363,"")</f>
        <v/>
      </c>
      <c r="E196" t="str">
        <f>IF('DESPESES REALITZADES'!$N363="x",'DESPESES REALITZADES'!G363,"")</f>
        <v/>
      </c>
      <c r="F196" t="str">
        <f>IF('DESPESES REALITZADES'!$N363="x",'DESPESES REALITZADES'!H363,"")</f>
        <v/>
      </c>
      <c r="G196" t="str">
        <f>IF('DESPESES REALITZADES'!$N363="x",'DESPESES REALITZADES'!I363,"")</f>
        <v/>
      </c>
      <c r="H196" s="32">
        <v>191</v>
      </c>
      <c r="I196" s="32"/>
      <c r="J196" s="44" t="str">
        <f t="shared" si="12"/>
        <v/>
      </c>
      <c r="K196" s="44" t="str">
        <f t="shared" si="13"/>
        <v/>
      </c>
      <c r="L196" s="44" t="str">
        <f t="shared" si="14"/>
        <v/>
      </c>
      <c r="M196" s="45" t="str">
        <f t="shared" si="15"/>
        <v/>
      </c>
      <c r="N196" s="44" t="str">
        <f t="shared" si="16"/>
        <v/>
      </c>
      <c r="O196" s="46" t="str">
        <f t="shared" si="17"/>
        <v/>
      </c>
    </row>
    <row r="197" spans="1:15" x14ac:dyDescent="0.2">
      <c r="A197" s="32" t="str">
        <f>IF(G197="","",COUNT($G$4:$G197))</f>
        <v/>
      </c>
      <c r="B197" t="str">
        <f>IF('DESPESES REALITZADES'!$N364="x",'DESPESES REALITZADES'!B364,"")</f>
        <v/>
      </c>
      <c r="C197" t="str">
        <f>IF('DESPESES REALITZADES'!$N364="x",'DESPESES REALITZADES'!E364,"")</f>
        <v/>
      </c>
      <c r="D197" t="str">
        <f>IF('DESPESES REALITZADES'!$N364="x",'DESPESES REALITZADES'!F364,"")</f>
        <v/>
      </c>
      <c r="E197" t="str">
        <f>IF('DESPESES REALITZADES'!$N364="x",'DESPESES REALITZADES'!G364,"")</f>
        <v/>
      </c>
      <c r="F197" t="str">
        <f>IF('DESPESES REALITZADES'!$N364="x",'DESPESES REALITZADES'!H364,"")</f>
        <v/>
      </c>
      <c r="G197" t="str">
        <f>IF('DESPESES REALITZADES'!$N364="x",'DESPESES REALITZADES'!I364,"")</f>
        <v/>
      </c>
      <c r="H197" s="32">
        <v>192</v>
      </c>
      <c r="I197" s="32"/>
      <c r="J197" s="44" t="str">
        <f t="shared" si="12"/>
        <v/>
      </c>
      <c r="K197" s="44" t="str">
        <f t="shared" si="13"/>
        <v/>
      </c>
      <c r="L197" s="44" t="str">
        <f t="shared" si="14"/>
        <v/>
      </c>
      <c r="M197" s="45" t="str">
        <f t="shared" si="15"/>
        <v/>
      </c>
      <c r="N197" s="44" t="str">
        <f t="shared" si="16"/>
        <v/>
      </c>
      <c r="O197" s="46" t="str">
        <f t="shared" si="17"/>
        <v/>
      </c>
    </row>
    <row r="198" spans="1:15" x14ac:dyDescent="0.2">
      <c r="A198" s="32" t="str">
        <f>IF(G198="","",COUNT($G$4:$G198))</f>
        <v/>
      </c>
      <c r="B198" t="str">
        <f>IF('DESPESES REALITZADES'!$N365="x",'DESPESES REALITZADES'!B365,"")</f>
        <v/>
      </c>
      <c r="C198" t="str">
        <f>IF('DESPESES REALITZADES'!$N365="x",'DESPESES REALITZADES'!E365,"")</f>
        <v/>
      </c>
      <c r="D198" t="str">
        <f>IF('DESPESES REALITZADES'!$N365="x",'DESPESES REALITZADES'!F365,"")</f>
        <v/>
      </c>
      <c r="E198" t="str">
        <f>IF('DESPESES REALITZADES'!$N365="x",'DESPESES REALITZADES'!G365,"")</f>
        <v/>
      </c>
      <c r="F198" t="str">
        <f>IF('DESPESES REALITZADES'!$N365="x",'DESPESES REALITZADES'!H365,"")</f>
        <v/>
      </c>
      <c r="G198" t="str">
        <f>IF('DESPESES REALITZADES'!$N365="x",'DESPESES REALITZADES'!I365,"")</f>
        <v/>
      </c>
      <c r="H198" s="32">
        <v>193</v>
      </c>
      <c r="I198" s="32"/>
      <c r="J198" s="44" t="str">
        <f t="shared" ref="J198:J261" si="18">IFERROR(VLOOKUP($H198,$A$4:$G$381,2,FALSE),"")</f>
        <v/>
      </c>
      <c r="K198" s="44" t="str">
        <f t="shared" ref="K198:K261" si="19">IFERROR(VLOOKUP($H198,$A$4:$G$381,3,FALSE),"")</f>
        <v/>
      </c>
      <c r="L198" s="44" t="str">
        <f t="shared" ref="L198:L261" si="20">IFERROR(VLOOKUP($H198,$A$4:$G$381,4,FALSE),"")</f>
        <v/>
      </c>
      <c r="M198" s="45" t="str">
        <f t="shared" ref="M198:M261" si="21">IFERROR(VLOOKUP($H198,$A$4:$G$381,5,FALSE),"")</f>
        <v/>
      </c>
      <c r="N198" s="44" t="str">
        <f t="shared" ref="N198:N261" si="22">IFERROR(VLOOKUP($H198,$A$4:$G$381,6,FALSE),"")</f>
        <v/>
      </c>
      <c r="O198" s="46" t="str">
        <f t="shared" ref="O198:O261" si="23">IFERROR(VLOOKUP($H198,$A$4:$G$381,7,FALSE),"")</f>
        <v/>
      </c>
    </row>
    <row r="199" spans="1:15" x14ac:dyDescent="0.2">
      <c r="A199" s="32" t="str">
        <f>IF(G199="","",COUNT($G$4:$G199))</f>
        <v/>
      </c>
      <c r="B199" t="str">
        <f>IF('DESPESES REALITZADES'!$N366="x",'DESPESES REALITZADES'!B366,"")</f>
        <v/>
      </c>
      <c r="C199" t="str">
        <f>IF('DESPESES REALITZADES'!$N366="x",'DESPESES REALITZADES'!E366,"")</f>
        <v/>
      </c>
      <c r="D199" t="str">
        <f>IF('DESPESES REALITZADES'!$N366="x",'DESPESES REALITZADES'!F366,"")</f>
        <v/>
      </c>
      <c r="E199" t="str">
        <f>IF('DESPESES REALITZADES'!$N366="x",'DESPESES REALITZADES'!G366,"")</f>
        <v/>
      </c>
      <c r="F199" t="str">
        <f>IF('DESPESES REALITZADES'!$N366="x",'DESPESES REALITZADES'!H366,"")</f>
        <v/>
      </c>
      <c r="G199" t="str">
        <f>IF('DESPESES REALITZADES'!$N366="x",'DESPESES REALITZADES'!I366,"")</f>
        <v/>
      </c>
      <c r="H199" s="32">
        <v>194</v>
      </c>
      <c r="I199" s="32"/>
      <c r="J199" s="44" t="str">
        <f t="shared" si="18"/>
        <v/>
      </c>
      <c r="K199" s="44" t="str">
        <f t="shared" si="19"/>
        <v/>
      </c>
      <c r="L199" s="44" t="str">
        <f t="shared" si="20"/>
        <v/>
      </c>
      <c r="M199" s="45" t="str">
        <f t="shared" si="21"/>
        <v/>
      </c>
      <c r="N199" s="44" t="str">
        <f t="shared" si="22"/>
        <v/>
      </c>
      <c r="O199" s="46" t="str">
        <f t="shared" si="23"/>
        <v/>
      </c>
    </row>
    <row r="200" spans="1:15" x14ac:dyDescent="0.2">
      <c r="A200" s="32" t="str">
        <f>IF(G200="","",COUNT($G$4:$G200))</f>
        <v/>
      </c>
      <c r="B200" t="str">
        <f>IF('DESPESES REALITZADES'!$N367="x",'DESPESES REALITZADES'!B367,"")</f>
        <v/>
      </c>
      <c r="C200" t="str">
        <f>IF('DESPESES REALITZADES'!$N367="x",'DESPESES REALITZADES'!E367,"")</f>
        <v/>
      </c>
      <c r="D200" t="str">
        <f>IF('DESPESES REALITZADES'!$N367="x",'DESPESES REALITZADES'!F367,"")</f>
        <v/>
      </c>
      <c r="E200" t="str">
        <f>IF('DESPESES REALITZADES'!$N367="x",'DESPESES REALITZADES'!G367,"")</f>
        <v/>
      </c>
      <c r="F200" t="str">
        <f>IF('DESPESES REALITZADES'!$N367="x",'DESPESES REALITZADES'!H367,"")</f>
        <v/>
      </c>
      <c r="G200" t="str">
        <f>IF('DESPESES REALITZADES'!$N367="x",'DESPESES REALITZADES'!I367,"")</f>
        <v/>
      </c>
      <c r="H200" s="32">
        <v>195</v>
      </c>
      <c r="I200" s="32"/>
      <c r="J200" s="44" t="str">
        <f t="shared" si="18"/>
        <v/>
      </c>
      <c r="K200" s="44" t="str">
        <f t="shared" si="19"/>
        <v/>
      </c>
      <c r="L200" s="44" t="str">
        <f t="shared" si="20"/>
        <v/>
      </c>
      <c r="M200" s="45" t="str">
        <f t="shared" si="21"/>
        <v/>
      </c>
      <c r="N200" s="44" t="str">
        <f t="shared" si="22"/>
        <v/>
      </c>
      <c r="O200" s="46" t="str">
        <f t="shared" si="23"/>
        <v/>
      </c>
    </row>
    <row r="201" spans="1:15" x14ac:dyDescent="0.2">
      <c r="A201" s="32" t="str">
        <f>IF(G201="","",COUNT($G$4:$G201))</f>
        <v/>
      </c>
      <c r="B201" t="str">
        <f>IF('DESPESES REALITZADES'!$N368="x",'DESPESES REALITZADES'!B368,"")</f>
        <v/>
      </c>
      <c r="C201" t="str">
        <f>IF('DESPESES REALITZADES'!$N368="x",'DESPESES REALITZADES'!E368,"")</f>
        <v/>
      </c>
      <c r="D201" t="str">
        <f>IF('DESPESES REALITZADES'!$N368="x",'DESPESES REALITZADES'!F368,"")</f>
        <v/>
      </c>
      <c r="E201" t="str">
        <f>IF('DESPESES REALITZADES'!$N368="x",'DESPESES REALITZADES'!G368,"")</f>
        <v/>
      </c>
      <c r="F201" t="str">
        <f>IF('DESPESES REALITZADES'!$N368="x",'DESPESES REALITZADES'!H368,"")</f>
        <v/>
      </c>
      <c r="G201" t="str">
        <f>IF('DESPESES REALITZADES'!$N368="x",'DESPESES REALITZADES'!I368,"")</f>
        <v/>
      </c>
      <c r="H201" s="32">
        <v>196</v>
      </c>
      <c r="I201" s="32"/>
      <c r="J201" s="44" t="str">
        <f t="shared" si="18"/>
        <v/>
      </c>
      <c r="K201" s="44" t="str">
        <f t="shared" si="19"/>
        <v/>
      </c>
      <c r="L201" s="44" t="str">
        <f t="shared" si="20"/>
        <v/>
      </c>
      <c r="M201" s="45" t="str">
        <f t="shared" si="21"/>
        <v/>
      </c>
      <c r="N201" s="44" t="str">
        <f t="shared" si="22"/>
        <v/>
      </c>
      <c r="O201" s="46" t="str">
        <f t="shared" si="23"/>
        <v/>
      </c>
    </row>
    <row r="202" spans="1:15" x14ac:dyDescent="0.2">
      <c r="A202" s="32" t="str">
        <f>IF(G202="","",COUNT($G$4:$G202))</f>
        <v/>
      </c>
      <c r="B202" t="str">
        <f>IF('DESPESES REALITZADES'!$N369="x",'DESPESES REALITZADES'!B369,"")</f>
        <v/>
      </c>
      <c r="C202" t="str">
        <f>IF('DESPESES REALITZADES'!$N369="x",'DESPESES REALITZADES'!E369,"")</f>
        <v/>
      </c>
      <c r="D202" t="str">
        <f>IF('DESPESES REALITZADES'!$N369="x",'DESPESES REALITZADES'!F369,"")</f>
        <v/>
      </c>
      <c r="E202" t="str">
        <f>IF('DESPESES REALITZADES'!$N369="x",'DESPESES REALITZADES'!G369,"")</f>
        <v/>
      </c>
      <c r="F202" t="str">
        <f>IF('DESPESES REALITZADES'!$N369="x",'DESPESES REALITZADES'!H369,"")</f>
        <v/>
      </c>
      <c r="G202" t="str">
        <f>IF('DESPESES REALITZADES'!$N369="x",'DESPESES REALITZADES'!I369,"")</f>
        <v/>
      </c>
      <c r="H202" s="32">
        <v>197</v>
      </c>
      <c r="I202" s="32"/>
      <c r="J202" s="44" t="str">
        <f t="shared" si="18"/>
        <v/>
      </c>
      <c r="K202" s="44" t="str">
        <f t="shared" si="19"/>
        <v/>
      </c>
      <c r="L202" s="44" t="str">
        <f t="shared" si="20"/>
        <v/>
      </c>
      <c r="M202" s="45" t="str">
        <f t="shared" si="21"/>
        <v/>
      </c>
      <c r="N202" s="44" t="str">
        <f t="shared" si="22"/>
        <v/>
      </c>
      <c r="O202" s="46" t="str">
        <f t="shared" si="23"/>
        <v/>
      </c>
    </row>
    <row r="203" spans="1:15" x14ac:dyDescent="0.2">
      <c r="A203" s="32" t="str">
        <f>IF(G203="","",COUNT($G$4:$G203))</f>
        <v/>
      </c>
      <c r="B203" t="str">
        <f>IF('DESPESES REALITZADES'!$N370="x",'DESPESES REALITZADES'!B370,"")</f>
        <v/>
      </c>
      <c r="C203" t="str">
        <f>IF('DESPESES REALITZADES'!$N370="x",'DESPESES REALITZADES'!E370,"")</f>
        <v/>
      </c>
      <c r="D203" t="str">
        <f>IF('DESPESES REALITZADES'!$N370="x",'DESPESES REALITZADES'!F370,"")</f>
        <v/>
      </c>
      <c r="E203" t="str">
        <f>IF('DESPESES REALITZADES'!$N370="x",'DESPESES REALITZADES'!G370,"")</f>
        <v/>
      </c>
      <c r="F203" t="str">
        <f>IF('DESPESES REALITZADES'!$N370="x",'DESPESES REALITZADES'!H370,"")</f>
        <v/>
      </c>
      <c r="G203" t="str">
        <f>IF('DESPESES REALITZADES'!$N370="x",'DESPESES REALITZADES'!I370,"")</f>
        <v/>
      </c>
      <c r="H203" s="32">
        <v>198</v>
      </c>
      <c r="I203" s="32"/>
      <c r="J203" s="44" t="str">
        <f t="shared" si="18"/>
        <v/>
      </c>
      <c r="K203" s="44" t="str">
        <f t="shared" si="19"/>
        <v/>
      </c>
      <c r="L203" s="44" t="str">
        <f t="shared" si="20"/>
        <v/>
      </c>
      <c r="M203" s="45" t="str">
        <f t="shared" si="21"/>
        <v/>
      </c>
      <c r="N203" s="44" t="str">
        <f t="shared" si="22"/>
        <v/>
      </c>
      <c r="O203" s="46" t="str">
        <f t="shared" si="23"/>
        <v/>
      </c>
    </row>
    <row r="204" spans="1:15" x14ac:dyDescent="0.2">
      <c r="A204" s="32" t="str">
        <f>IF(G204="","",COUNT($G$4:$G204))</f>
        <v/>
      </c>
      <c r="B204" t="str">
        <f>IF('DESPESES REALITZADES'!$N371="x",'DESPESES REALITZADES'!B371,"")</f>
        <v/>
      </c>
      <c r="C204" t="str">
        <f>IF('DESPESES REALITZADES'!$N371="x",'DESPESES REALITZADES'!E371,"")</f>
        <v/>
      </c>
      <c r="D204" t="str">
        <f>IF('DESPESES REALITZADES'!$N371="x",'DESPESES REALITZADES'!F371,"")</f>
        <v/>
      </c>
      <c r="E204" t="str">
        <f>IF('DESPESES REALITZADES'!$N371="x",'DESPESES REALITZADES'!G371,"")</f>
        <v/>
      </c>
      <c r="F204" t="str">
        <f>IF('DESPESES REALITZADES'!$N371="x",'DESPESES REALITZADES'!H371,"")</f>
        <v/>
      </c>
      <c r="G204" t="str">
        <f>IF('DESPESES REALITZADES'!$N371="x",'DESPESES REALITZADES'!I371,"")</f>
        <v/>
      </c>
      <c r="H204" s="32">
        <v>199</v>
      </c>
      <c r="I204" s="32"/>
      <c r="J204" s="44" t="str">
        <f t="shared" si="18"/>
        <v/>
      </c>
      <c r="K204" s="44" t="str">
        <f t="shared" si="19"/>
        <v/>
      </c>
      <c r="L204" s="44" t="str">
        <f t="shared" si="20"/>
        <v/>
      </c>
      <c r="M204" s="45" t="str">
        <f t="shared" si="21"/>
        <v/>
      </c>
      <c r="N204" s="44" t="str">
        <f t="shared" si="22"/>
        <v/>
      </c>
      <c r="O204" s="46" t="str">
        <f t="shared" si="23"/>
        <v/>
      </c>
    </row>
    <row r="205" spans="1:15" x14ac:dyDescent="0.2">
      <c r="A205" s="32" t="str">
        <f>IF(G205="","",COUNT($G$4:$G205))</f>
        <v/>
      </c>
      <c r="B205" t="str">
        <f>IF('DESPESES REALITZADES'!$N372="x",'DESPESES REALITZADES'!B372,"")</f>
        <v/>
      </c>
      <c r="C205" t="str">
        <f>IF('DESPESES REALITZADES'!$N372="x",'DESPESES REALITZADES'!E372,"")</f>
        <v/>
      </c>
      <c r="D205" t="str">
        <f>IF('DESPESES REALITZADES'!$N372="x",'DESPESES REALITZADES'!F372,"")</f>
        <v/>
      </c>
      <c r="E205" t="str">
        <f>IF('DESPESES REALITZADES'!$N372="x",'DESPESES REALITZADES'!G372,"")</f>
        <v/>
      </c>
      <c r="F205" t="str">
        <f>IF('DESPESES REALITZADES'!$N372="x",'DESPESES REALITZADES'!H372,"")</f>
        <v/>
      </c>
      <c r="G205" t="str">
        <f>IF('DESPESES REALITZADES'!$N372="x",'DESPESES REALITZADES'!I372,"")</f>
        <v/>
      </c>
      <c r="H205" s="32">
        <v>200</v>
      </c>
      <c r="I205" s="32"/>
      <c r="J205" s="44" t="str">
        <f t="shared" si="18"/>
        <v/>
      </c>
      <c r="K205" s="44" t="str">
        <f t="shared" si="19"/>
        <v/>
      </c>
      <c r="L205" s="44" t="str">
        <f t="shared" si="20"/>
        <v/>
      </c>
      <c r="M205" s="45" t="str">
        <f t="shared" si="21"/>
        <v/>
      </c>
      <c r="N205" s="44" t="str">
        <f t="shared" si="22"/>
        <v/>
      </c>
      <c r="O205" s="46" t="str">
        <f t="shared" si="23"/>
        <v/>
      </c>
    </row>
    <row r="206" spans="1:15" x14ac:dyDescent="0.2">
      <c r="A206" s="32" t="str">
        <f>IF(G206="","",COUNT($G$4:$G206))</f>
        <v/>
      </c>
      <c r="B206" t="str">
        <f>IF('DESPESES REALITZADES'!$N373="x",'DESPESES REALITZADES'!B373,"")</f>
        <v/>
      </c>
      <c r="C206" t="str">
        <f>IF('DESPESES REALITZADES'!$N373="x",'DESPESES REALITZADES'!E373,"")</f>
        <v/>
      </c>
      <c r="D206" t="str">
        <f>IF('DESPESES REALITZADES'!$N373="x",'DESPESES REALITZADES'!F373,"")</f>
        <v/>
      </c>
      <c r="E206" t="str">
        <f>IF('DESPESES REALITZADES'!$N373="x",'DESPESES REALITZADES'!G373,"")</f>
        <v/>
      </c>
      <c r="F206" t="str">
        <f>IF('DESPESES REALITZADES'!$N373="x",'DESPESES REALITZADES'!H373,"")</f>
        <v/>
      </c>
      <c r="G206" t="str">
        <f>IF('DESPESES REALITZADES'!$N373="x",'DESPESES REALITZADES'!I373,"")</f>
        <v/>
      </c>
      <c r="H206" s="32">
        <v>201</v>
      </c>
      <c r="I206" s="32"/>
      <c r="J206" s="44" t="str">
        <f t="shared" si="18"/>
        <v/>
      </c>
      <c r="K206" s="44" t="str">
        <f t="shared" si="19"/>
        <v/>
      </c>
      <c r="L206" s="44" t="str">
        <f t="shared" si="20"/>
        <v/>
      </c>
      <c r="M206" s="45" t="str">
        <f t="shared" si="21"/>
        <v/>
      </c>
      <c r="N206" s="44" t="str">
        <f t="shared" si="22"/>
        <v/>
      </c>
      <c r="O206" s="46" t="str">
        <f t="shared" si="23"/>
        <v/>
      </c>
    </row>
    <row r="207" spans="1:15" x14ac:dyDescent="0.2">
      <c r="A207" s="32" t="str">
        <f>IF(G207="","",COUNT($G$4:$G207))</f>
        <v/>
      </c>
      <c r="B207" t="str">
        <f>IF('DESPESES REALITZADES'!$N374="x",'DESPESES REALITZADES'!B374,"")</f>
        <v/>
      </c>
      <c r="C207" t="str">
        <f>IF('DESPESES REALITZADES'!$N374="x",'DESPESES REALITZADES'!E374,"")</f>
        <v/>
      </c>
      <c r="D207" t="str">
        <f>IF('DESPESES REALITZADES'!$N374="x",'DESPESES REALITZADES'!F374,"")</f>
        <v/>
      </c>
      <c r="E207" t="str">
        <f>IF('DESPESES REALITZADES'!$N374="x",'DESPESES REALITZADES'!G374,"")</f>
        <v/>
      </c>
      <c r="F207" t="str">
        <f>IF('DESPESES REALITZADES'!$N374="x",'DESPESES REALITZADES'!H374,"")</f>
        <v/>
      </c>
      <c r="G207" t="str">
        <f>IF('DESPESES REALITZADES'!$N374="x",'DESPESES REALITZADES'!I374,"")</f>
        <v/>
      </c>
      <c r="H207" s="32">
        <v>202</v>
      </c>
      <c r="I207" s="32"/>
      <c r="J207" s="44" t="str">
        <f t="shared" si="18"/>
        <v/>
      </c>
      <c r="K207" s="44" t="str">
        <f t="shared" si="19"/>
        <v/>
      </c>
      <c r="L207" s="44" t="str">
        <f t="shared" si="20"/>
        <v/>
      </c>
      <c r="M207" s="45" t="str">
        <f t="shared" si="21"/>
        <v/>
      </c>
      <c r="N207" s="44" t="str">
        <f t="shared" si="22"/>
        <v/>
      </c>
      <c r="O207" s="46" t="str">
        <f t="shared" si="23"/>
        <v/>
      </c>
    </row>
    <row r="208" spans="1:15" x14ac:dyDescent="0.2">
      <c r="A208" s="32" t="str">
        <f>IF(G208="","",COUNT($G$4:$G208))</f>
        <v/>
      </c>
      <c r="B208" t="str">
        <f>IF('DESPESES REALITZADES'!$N375="x",'DESPESES REALITZADES'!B375,"")</f>
        <v/>
      </c>
      <c r="C208" t="str">
        <f>IF('DESPESES REALITZADES'!$N375="x",'DESPESES REALITZADES'!E375,"")</f>
        <v/>
      </c>
      <c r="D208" t="str">
        <f>IF('DESPESES REALITZADES'!$N375="x",'DESPESES REALITZADES'!F375,"")</f>
        <v/>
      </c>
      <c r="E208" t="str">
        <f>IF('DESPESES REALITZADES'!$N375="x",'DESPESES REALITZADES'!G375,"")</f>
        <v/>
      </c>
      <c r="F208" t="str">
        <f>IF('DESPESES REALITZADES'!$N375="x",'DESPESES REALITZADES'!H375,"")</f>
        <v/>
      </c>
      <c r="G208" t="str">
        <f>IF('DESPESES REALITZADES'!$N375="x",'DESPESES REALITZADES'!I375,"")</f>
        <v/>
      </c>
      <c r="H208" s="32">
        <v>203</v>
      </c>
      <c r="I208" s="32"/>
      <c r="J208" s="44" t="str">
        <f t="shared" si="18"/>
        <v/>
      </c>
      <c r="K208" s="44" t="str">
        <f t="shared" si="19"/>
        <v/>
      </c>
      <c r="L208" s="44" t="str">
        <f t="shared" si="20"/>
        <v/>
      </c>
      <c r="M208" s="45" t="str">
        <f t="shared" si="21"/>
        <v/>
      </c>
      <c r="N208" s="44" t="str">
        <f t="shared" si="22"/>
        <v/>
      </c>
      <c r="O208" s="46" t="str">
        <f t="shared" si="23"/>
        <v/>
      </c>
    </row>
    <row r="209" spans="1:15" x14ac:dyDescent="0.2">
      <c r="A209" s="32" t="str">
        <f>IF(G209="","",COUNT($G$4:$G209))</f>
        <v/>
      </c>
      <c r="B209" t="str">
        <f>IF('DESPESES REALITZADES'!$N376="x",'DESPESES REALITZADES'!B376,"")</f>
        <v/>
      </c>
      <c r="C209" t="str">
        <f>IF('DESPESES REALITZADES'!$N376="x",'DESPESES REALITZADES'!E376,"")</f>
        <v/>
      </c>
      <c r="D209" t="str">
        <f>IF('DESPESES REALITZADES'!$N376="x",'DESPESES REALITZADES'!F376,"")</f>
        <v/>
      </c>
      <c r="E209" t="str">
        <f>IF('DESPESES REALITZADES'!$N376="x",'DESPESES REALITZADES'!G376,"")</f>
        <v/>
      </c>
      <c r="F209" t="str">
        <f>IF('DESPESES REALITZADES'!$N376="x",'DESPESES REALITZADES'!H376,"")</f>
        <v/>
      </c>
      <c r="G209" t="str">
        <f>IF('DESPESES REALITZADES'!$N376="x",'DESPESES REALITZADES'!I376,"")</f>
        <v/>
      </c>
      <c r="H209" s="32">
        <v>204</v>
      </c>
      <c r="I209" s="32"/>
      <c r="J209" s="44" t="str">
        <f t="shared" si="18"/>
        <v/>
      </c>
      <c r="K209" s="44" t="str">
        <f t="shared" si="19"/>
        <v/>
      </c>
      <c r="L209" s="44" t="str">
        <f t="shared" si="20"/>
        <v/>
      </c>
      <c r="M209" s="45" t="str">
        <f t="shared" si="21"/>
        <v/>
      </c>
      <c r="N209" s="44" t="str">
        <f t="shared" si="22"/>
        <v/>
      </c>
      <c r="O209" s="46" t="str">
        <f t="shared" si="23"/>
        <v/>
      </c>
    </row>
    <row r="210" spans="1:15" x14ac:dyDescent="0.2">
      <c r="A210" s="32" t="str">
        <f>IF(G210="","",COUNT($G$4:$G210))</f>
        <v/>
      </c>
      <c r="B210" t="str">
        <f>IF('DESPESES REALITZADES'!$N377="x",'DESPESES REALITZADES'!B377,"")</f>
        <v/>
      </c>
      <c r="C210" t="str">
        <f>IF('DESPESES REALITZADES'!$N377="x",'DESPESES REALITZADES'!E377,"")</f>
        <v/>
      </c>
      <c r="D210" t="str">
        <f>IF('DESPESES REALITZADES'!$N377="x",'DESPESES REALITZADES'!F377,"")</f>
        <v/>
      </c>
      <c r="E210" t="str">
        <f>IF('DESPESES REALITZADES'!$N377="x",'DESPESES REALITZADES'!G377,"")</f>
        <v/>
      </c>
      <c r="F210" t="str">
        <f>IF('DESPESES REALITZADES'!$N377="x",'DESPESES REALITZADES'!H377,"")</f>
        <v/>
      </c>
      <c r="G210" t="str">
        <f>IF('DESPESES REALITZADES'!$N377="x",'DESPESES REALITZADES'!I377,"")</f>
        <v/>
      </c>
      <c r="H210" s="32">
        <v>205</v>
      </c>
      <c r="I210" s="32"/>
      <c r="J210" s="44" t="str">
        <f t="shared" si="18"/>
        <v/>
      </c>
      <c r="K210" s="44" t="str">
        <f t="shared" si="19"/>
        <v/>
      </c>
      <c r="L210" s="44" t="str">
        <f t="shared" si="20"/>
        <v/>
      </c>
      <c r="M210" s="45" t="str">
        <f t="shared" si="21"/>
        <v/>
      </c>
      <c r="N210" s="44" t="str">
        <f t="shared" si="22"/>
        <v/>
      </c>
      <c r="O210" s="46" t="str">
        <f t="shared" si="23"/>
        <v/>
      </c>
    </row>
    <row r="211" spans="1:15" x14ac:dyDescent="0.2">
      <c r="A211" s="32" t="str">
        <f>IF(G211="","",COUNT($G$4:$G211))</f>
        <v/>
      </c>
      <c r="B211" t="str">
        <f>IF('DESPESES REALITZADES'!$N378="x",'DESPESES REALITZADES'!B378,"")</f>
        <v/>
      </c>
      <c r="C211" t="str">
        <f>IF('DESPESES REALITZADES'!$N378="x",'DESPESES REALITZADES'!E378,"")</f>
        <v/>
      </c>
      <c r="D211" t="str">
        <f>IF('DESPESES REALITZADES'!$N378="x",'DESPESES REALITZADES'!F378,"")</f>
        <v/>
      </c>
      <c r="E211" t="str">
        <f>IF('DESPESES REALITZADES'!$N378="x",'DESPESES REALITZADES'!G378,"")</f>
        <v/>
      </c>
      <c r="F211" t="str">
        <f>IF('DESPESES REALITZADES'!$N378="x",'DESPESES REALITZADES'!H378,"")</f>
        <v/>
      </c>
      <c r="G211" t="str">
        <f>IF('DESPESES REALITZADES'!$N378="x",'DESPESES REALITZADES'!I378,"")</f>
        <v/>
      </c>
      <c r="H211" s="32">
        <v>206</v>
      </c>
      <c r="I211" s="32"/>
      <c r="J211" s="44" t="str">
        <f t="shared" si="18"/>
        <v/>
      </c>
      <c r="K211" s="44" t="str">
        <f t="shared" si="19"/>
        <v/>
      </c>
      <c r="L211" s="44" t="str">
        <f t="shared" si="20"/>
        <v/>
      </c>
      <c r="M211" s="45" t="str">
        <f t="shared" si="21"/>
        <v/>
      </c>
      <c r="N211" s="44" t="str">
        <f t="shared" si="22"/>
        <v/>
      </c>
      <c r="O211" s="46" t="str">
        <f t="shared" si="23"/>
        <v/>
      </c>
    </row>
    <row r="212" spans="1:15" x14ac:dyDescent="0.2">
      <c r="A212" s="32" t="str">
        <f>IF(G212="","",COUNT($G$4:$G212))</f>
        <v/>
      </c>
      <c r="B212" t="str">
        <f>IF('DESPESES REALITZADES'!$N379="x",'DESPESES REALITZADES'!B379,"")</f>
        <v/>
      </c>
      <c r="C212" t="str">
        <f>IF('DESPESES REALITZADES'!$N379="x",'DESPESES REALITZADES'!E379,"")</f>
        <v/>
      </c>
      <c r="D212" t="str">
        <f>IF('DESPESES REALITZADES'!$N379="x",'DESPESES REALITZADES'!F379,"")</f>
        <v/>
      </c>
      <c r="E212" t="str">
        <f>IF('DESPESES REALITZADES'!$N379="x",'DESPESES REALITZADES'!G379,"")</f>
        <v/>
      </c>
      <c r="F212" t="str">
        <f>IF('DESPESES REALITZADES'!$N379="x",'DESPESES REALITZADES'!H379,"")</f>
        <v/>
      </c>
      <c r="G212" t="str">
        <f>IF('DESPESES REALITZADES'!$N379="x",'DESPESES REALITZADES'!I379,"")</f>
        <v/>
      </c>
      <c r="H212" s="32">
        <v>207</v>
      </c>
      <c r="I212" s="32"/>
      <c r="J212" s="44" t="str">
        <f t="shared" si="18"/>
        <v/>
      </c>
      <c r="K212" s="44" t="str">
        <f t="shared" si="19"/>
        <v/>
      </c>
      <c r="L212" s="44" t="str">
        <f t="shared" si="20"/>
        <v/>
      </c>
      <c r="M212" s="45" t="str">
        <f t="shared" si="21"/>
        <v/>
      </c>
      <c r="N212" s="44" t="str">
        <f t="shared" si="22"/>
        <v/>
      </c>
      <c r="O212" s="46" t="str">
        <f t="shared" si="23"/>
        <v/>
      </c>
    </row>
    <row r="213" spans="1:15" x14ac:dyDescent="0.2">
      <c r="A213" s="32" t="str">
        <f>IF(G213="","",COUNT($G$4:$G213))</f>
        <v/>
      </c>
      <c r="B213" t="str">
        <f>IF('DESPESES REALITZADES'!$N380="x",'DESPESES REALITZADES'!B380,"")</f>
        <v/>
      </c>
      <c r="C213" t="str">
        <f>IF('DESPESES REALITZADES'!$N380="x",'DESPESES REALITZADES'!E380,"")</f>
        <v/>
      </c>
      <c r="D213" t="str">
        <f>IF('DESPESES REALITZADES'!$N380="x",'DESPESES REALITZADES'!F380,"")</f>
        <v/>
      </c>
      <c r="E213" t="str">
        <f>IF('DESPESES REALITZADES'!$N380="x",'DESPESES REALITZADES'!G380,"")</f>
        <v/>
      </c>
      <c r="F213" t="str">
        <f>IF('DESPESES REALITZADES'!$N380="x",'DESPESES REALITZADES'!H380,"")</f>
        <v/>
      </c>
      <c r="G213" t="str">
        <f>IF('DESPESES REALITZADES'!$N380="x",'DESPESES REALITZADES'!I380,"")</f>
        <v/>
      </c>
      <c r="H213" s="32">
        <v>208</v>
      </c>
      <c r="I213" s="32"/>
      <c r="J213" s="44" t="str">
        <f t="shared" si="18"/>
        <v/>
      </c>
      <c r="K213" s="44" t="str">
        <f t="shared" si="19"/>
        <v/>
      </c>
      <c r="L213" s="44" t="str">
        <f t="shared" si="20"/>
        <v/>
      </c>
      <c r="M213" s="45" t="str">
        <f t="shared" si="21"/>
        <v/>
      </c>
      <c r="N213" s="44" t="str">
        <f t="shared" si="22"/>
        <v/>
      </c>
      <c r="O213" s="46" t="str">
        <f t="shared" si="23"/>
        <v/>
      </c>
    </row>
    <row r="214" spans="1:15" x14ac:dyDescent="0.2">
      <c r="A214" s="32" t="str">
        <f>IF(G214="","",COUNT($G$4:$G214))</f>
        <v/>
      </c>
      <c r="B214" t="str">
        <f>IF('DESPESES REALITZADES'!$N381="x",'DESPESES REALITZADES'!B381,"")</f>
        <v/>
      </c>
      <c r="C214" t="str">
        <f>IF('DESPESES REALITZADES'!$N381="x",'DESPESES REALITZADES'!E381,"")</f>
        <v/>
      </c>
      <c r="D214" t="str">
        <f>IF('DESPESES REALITZADES'!$N381="x",'DESPESES REALITZADES'!F381,"")</f>
        <v/>
      </c>
      <c r="E214" t="str">
        <f>IF('DESPESES REALITZADES'!$N381="x",'DESPESES REALITZADES'!G381,"")</f>
        <v/>
      </c>
      <c r="F214" t="str">
        <f>IF('DESPESES REALITZADES'!$N381="x",'DESPESES REALITZADES'!H381,"")</f>
        <v/>
      </c>
      <c r="G214" t="str">
        <f>IF('DESPESES REALITZADES'!$N381="x",'DESPESES REALITZADES'!I381,"")</f>
        <v/>
      </c>
      <c r="H214" s="32">
        <v>209</v>
      </c>
      <c r="I214" s="32"/>
      <c r="J214" s="44" t="str">
        <f t="shared" si="18"/>
        <v/>
      </c>
      <c r="K214" s="44" t="str">
        <f t="shared" si="19"/>
        <v/>
      </c>
      <c r="L214" s="44" t="str">
        <f t="shared" si="20"/>
        <v/>
      </c>
      <c r="M214" s="45" t="str">
        <f t="shared" si="21"/>
        <v/>
      </c>
      <c r="N214" s="44" t="str">
        <f t="shared" si="22"/>
        <v/>
      </c>
      <c r="O214" s="46" t="str">
        <f t="shared" si="23"/>
        <v/>
      </c>
    </row>
    <row r="215" spans="1:15" x14ac:dyDescent="0.2">
      <c r="A215" s="32" t="str">
        <f>IF(G215="","",COUNT($G$4:$G215))</f>
        <v/>
      </c>
      <c r="B215" t="str">
        <f>IF('DESPESES REALITZADES'!$N382="x",'DESPESES REALITZADES'!B382,"")</f>
        <v/>
      </c>
      <c r="C215" t="str">
        <f>IF('DESPESES REALITZADES'!$N382="x",'DESPESES REALITZADES'!E382,"")</f>
        <v/>
      </c>
      <c r="D215" t="str">
        <f>IF('DESPESES REALITZADES'!$N382="x",'DESPESES REALITZADES'!F382,"")</f>
        <v/>
      </c>
      <c r="E215" t="str">
        <f>IF('DESPESES REALITZADES'!$N382="x",'DESPESES REALITZADES'!G382,"")</f>
        <v/>
      </c>
      <c r="F215" t="str">
        <f>IF('DESPESES REALITZADES'!$N382="x",'DESPESES REALITZADES'!H382,"")</f>
        <v/>
      </c>
      <c r="G215" t="str">
        <f>IF('DESPESES REALITZADES'!$N382="x",'DESPESES REALITZADES'!I382,"")</f>
        <v/>
      </c>
      <c r="H215" s="32">
        <v>210</v>
      </c>
      <c r="I215" s="32"/>
      <c r="J215" s="44" t="str">
        <f t="shared" si="18"/>
        <v/>
      </c>
      <c r="K215" s="44" t="str">
        <f t="shared" si="19"/>
        <v/>
      </c>
      <c r="L215" s="44" t="str">
        <f t="shared" si="20"/>
        <v/>
      </c>
      <c r="M215" s="45" t="str">
        <f t="shared" si="21"/>
        <v/>
      </c>
      <c r="N215" s="44" t="str">
        <f t="shared" si="22"/>
        <v/>
      </c>
      <c r="O215" s="46" t="str">
        <f t="shared" si="23"/>
        <v/>
      </c>
    </row>
    <row r="216" spans="1:15" x14ac:dyDescent="0.2">
      <c r="A216" s="32" t="str">
        <f>IF(G216="","",COUNT($G$4:$G216))</f>
        <v/>
      </c>
      <c r="B216" t="str">
        <f>IF('DESPESES REALITZADES'!$N383="x",'DESPESES REALITZADES'!B383,"")</f>
        <v/>
      </c>
      <c r="C216" t="str">
        <f>IF('DESPESES REALITZADES'!$N383="x",'DESPESES REALITZADES'!E383,"")</f>
        <v/>
      </c>
      <c r="D216" t="str">
        <f>IF('DESPESES REALITZADES'!$N383="x",'DESPESES REALITZADES'!F383,"")</f>
        <v/>
      </c>
      <c r="E216" t="str">
        <f>IF('DESPESES REALITZADES'!$N383="x",'DESPESES REALITZADES'!G383,"")</f>
        <v/>
      </c>
      <c r="F216" t="str">
        <f>IF('DESPESES REALITZADES'!$N383="x",'DESPESES REALITZADES'!H383,"")</f>
        <v/>
      </c>
      <c r="G216" t="str">
        <f>IF('DESPESES REALITZADES'!$N383="x",'DESPESES REALITZADES'!I383,"")</f>
        <v/>
      </c>
      <c r="H216" s="32">
        <v>211</v>
      </c>
      <c r="I216" s="32"/>
      <c r="J216" s="44" t="str">
        <f t="shared" si="18"/>
        <v/>
      </c>
      <c r="K216" s="44" t="str">
        <f t="shared" si="19"/>
        <v/>
      </c>
      <c r="L216" s="44" t="str">
        <f t="shared" si="20"/>
        <v/>
      </c>
      <c r="M216" s="45" t="str">
        <f t="shared" si="21"/>
        <v/>
      </c>
      <c r="N216" s="44" t="str">
        <f t="shared" si="22"/>
        <v/>
      </c>
      <c r="O216" s="46" t="str">
        <f t="shared" si="23"/>
        <v/>
      </c>
    </row>
    <row r="217" spans="1:15" x14ac:dyDescent="0.2">
      <c r="A217" s="32" t="str">
        <f>IF(G217="","",COUNT($G$4:$G217))</f>
        <v/>
      </c>
      <c r="B217" t="str">
        <f>IF('DESPESES REALITZADES'!$N384="x",'DESPESES REALITZADES'!B384,"")</f>
        <v/>
      </c>
      <c r="C217" t="str">
        <f>IF('DESPESES REALITZADES'!$N384="x",'DESPESES REALITZADES'!E384,"")</f>
        <v/>
      </c>
      <c r="D217" t="str">
        <f>IF('DESPESES REALITZADES'!$N384="x",'DESPESES REALITZADES'!F384,"")</f>
        <v/>
      </c>
      <c r="E217" t="str">
        <f>IF('DESPESES REALITZADES'!$N384="x",'DESPESES REALITZADES'!G384,"")</f>
        <v/>
      </c>
      <c r="F217" t="str">
        <f>IF('DESPESES REALITZADES'!$N384="x",'DESPESES REALITZADES'!H384,"")</f>
        <v/>
      </c>
      <c r="G217" t="str">
        <f>IF('DESPESES REALITZADES'!$N384="x",'DESPESES REALITZADES'!I384,"")</f>
        <v/>
      </c>
      <c r="H217" s="32">
        <v>212</v>
      </c>
      <c r="I217" s="32"/>
      <c r="J217" s="44" t="str">
        <f t="shared" si="18"/>
        <v/>
      </c>
      <c r="K217" s="44" t="str">
        <f t="shared" si="19"/>
        <v/>
      </c>
      <c r="L217" s="44" t="str">
        <f t="shared" si="20"/>
        <v/>
      </c>
      <c r="M217" s="45" t="str">
        <f t="shared" si="21"/>
        <v/>
      </c>
      <c r="N217" s="44" t="str">
        <f t="shared" si="22"/>
        <v/>
      </c>
      <c r="O217" s="46" t="str">
        <f t="shared" si="23"/>
        <v/>
      </c>
    </row>
    <row r="218" spans="1:15" x14ac:dyDescent="0.2">
      <c r="A218" s="32" t="str">
        <f>IF(G218="","",COUNT($G$4:$G218))</f>
        <v/>
      </c>
      <c r="B218" t="str">
        <f>IF('DESPESES REALITZADES'!$N385="x",'DESPESES REALITZADES'!B385,"")</f>
        <v/>
      </c>
      <c r="C218" t="str">
        <f>IF('DESPESES REALITZADES'!$N385="x",'DESPESES REALITZADES'!E385,"")</f>
        <v/>
      </c>
      <c r="D218" t="str">
        <f>IF('DESPESES REALITZADES'!$N385="x",'DESPESES REALITZADES'!F385,"")</f>
        <v/>
      </c>
      <c r="E218" t="str">
        <f>IF('DESPESES REALITZADES'!$N385="x",'DESPESES REALITZADES'!G385,"")</f>
        <v/>
      </c>
      <c r="F218" t="str">
        <f>IF('DESPESES REALITZADES'!$N385="x",'DESPESES REALITZADES'!H385,"")</f>
        <v/>
      </c>
      <c r="G218" t="str">
        <f>IF('DESPESES REALITZADES'!$N385="x",'DESPESES REALITZADES'!I385,"")</f>
        <v/>
      </c>
      <c r="H218" s="32">
        <v>213</v>
      </c>
      <c r="I218" s="32"/>
      <c r="J218" s="44" t="str">
        <f t="shared" si="18"/>
        <v/>
      </c>
      <c r="K218" s="44" t="str">
        <f t="shared" si="19"/>
        <v/>
      </c>
      <c r="L218" s="44" t="str">
        <f t="shared" si="20"/>
        <v/>
      </c>
      <c r="M218" s="45" t="str">
        <f t="shared" si="21"/>
        <v/>
      </c>
      <c r="N218" s="44" t="str">
        <f t="shared" si="22"/>
        <v/>
      </c>
      <c r="O218" s="46" t="str">
        <f t="shared" si="23"/>
        <v/>
      </c>
    </row>
    <row r="219" spans="1:15" x14ac:dyDescent="0.2">
      <c r="A219" s="32" t="str">
        <f>IF(G219="","",COUNT($G$4:$G219))</f>
        <v/>
      </c>
      <c r="B219" t="str">
        <f>IF('DESPESES REALITZADES'!$N386="x",'DESPESES REALITZADES'!B386,"")</f>
        <v/>
      </c>
      <c r="C219" t="str">
        <f>IF('DESPESES REALITZADES'!$N386="x",'DESPESES REALITZADES'!E386,"")</f>
        <v/>
      </c>
      <c r="D219" t="str">
        <f>IF('DESPESES REALITZADES'!$N386="x",'DESPESES REALITZADES'!F386,"")</f>
        <v/>
      </c>
      <c r="E219" t="str">
        <f>IF('DESPESES REALITZADES'!$N386="x",'DESPESES REALITZADES'!G386,"")</f>
        <v/>
      </c>
      <c r="F219" t="str">
        <f>IF('DESPESES REALITZADES'!$N386="x",'DESPESES REALITZADES'!H386,"")</f>
        <v/>
      </c>
      <c r="G219" t="str">
        <f>IF('DESPESES REALITZADES'!$N386="x",'DESPESES REALITZADES'!I386,"")</f>
        <v/>
      </c>
      <c r="H219" s="32">
        <v>214</v>
      </c>
      <c r="I219" s="32"/>
      <c r="J219" s="44" t="str">
        <f t="shared" si="18"/>
        <v/>
      </c>
      <c r="K219" s="44" t="str">
        <f t="shared" si="19"/>
        <v/>
      </c>
      <c r="L219" s="44" t="str">
        <f t="shared" si="20"/>
        <v/>
      </c>
      <c r="M219" s="45" t="str">
        <f t="shared" si="21"/>
        <v/>
      </c>
      <c r="N219" s="44" t="str">
        <f t="shared" si="22"/>
        <v/>
      </c>
      <c r="O219" s="46" t="str">
        <f t="shared" si="23"/>
        <v/>
      </c>
    </row>
    <row r="220" spans="1:15" x14ac:dyDescent="0.2">
      <c r="A220" s="32" t="str">
        <f>IF(G220="","",COUNT($G$4:$G220))</f>
        <v/>
      </c>
      <c r="B220" t="str">
        <f>IF('DESPESES REALITZADES'!$N387="x",'DESPESES REALITZADES'!B387,"")</f>
        <v/>
      </c>
      <c r="C220" t="str">
        <f>IF('DESPESES REALITZADES'!$N387="x",'DESPESES REALITZADES'!E387,"")</f>
        <v/>
      </c>
      <c r="D220" t="str">
        <f>IF('DESPESES REALITZADES'!$N387="x",'DESPESES REALITZADES'!F387,"")</f>
        <v/>
      </c>
      <c r="E220" t="str">
        <f>IF('DESPESES REALITZADES'!$N387="x",'DESPESES REALITZADES'!G387,"")</f>
        <v/>
      </c>
      <c r="F220" t="str">
        <f>IF('DESPESES REALITZADES'!$N387="x",'DESPESES REALITZADES'!H387,"")</f>
        <v/>
      </c>
      <c r="G220" t="str">
        <f>IF('DESPESES REALITZADES'!$N387="x",'DESPESES REALITZADES'!I387,"")</f>
        <v/>
      </c>
      <c r="H220" s="32">
        <v>215</v>
      </c>
      <c r="I220" s="32"/>
      <c r="J220" s="44" t="str">
        <f t="shared" si="18"/>
        <v/>
      </c>
      <c r="K220" s="44" t="str">
        <f t="shared" si="19"/>
        <v/>
      </c>
      <c r="L220" s="44" t="str">
        <f t="shared" si="20"/>
        <v/>
      </c>
      <c r="M220" s="45" t="str">
        <f t="shared" si="21"/>
        <v/>
      </c>
      <c r="N220" s="44" t="str">
        <f t="shared" si="22"/>
        <v/>
      </c>
      <c r="O220" s="46" t="str">
        <f t="shared" si="23"/>
        <v/>
      </c>
    </row>
    <row r="221" spans="1:15" x14ac:dyDescent="0.2">
      <c r="A221" s="32" t="e">
        <f>IF(G221="","",COUNT($G$4:$G221))</f>
        <v>#REF!</v>
      </c>
      <c r="B221" t="e">
        <f>IF('DESPESES REALITZADES'!#REF!="x",'DESPESES REALITZADES'!#REF!,"")</f>
        <v>#REF!</v>
      </c>
      <c r="C221" t="e">
        <f>IF('DESPESES REALITZADES'!#REF!="x",'DESPESES REALITZADES'!#REF!,"")</f>
        <v>#REF!</v>
      </c>
      <c r="D221" t="e">
        <f>IF('DESPESES REALITZADES'!#REF!="x",'DESPESES REALITZADES'!#REF!,"")</f>
        <v>#REF!</v>
      </c>
      <c r="E221" t="e">
        <f>IF('DESPESES REALITZADES'!#REF!="x",'DESPESES REALITZADES'!#REF!,"")</f>
        <v>#REF!</v>
      </c>
      <c r="F221" t="e">
        <f>IF('DESPESES REALITZADES'!#REF!="x",'DESPESES REALITZADES'!#REF!,"")</f>
        <v>#REF!</v>
      </c>
      <c r="G221" t="e">
        <f>IF('DESPESES REALITZADES'!#REF!="x",'DESPESES REALITZADES'!#REF!,"")</f>
        <v>#REF!</v>
      </c>
      <c r="H221" s="32">
        <v>216</v>
      </c>
      <c r="I221" s="32"/>
      <c r="J221" s="44" t="str">
        <f t="shared" si="18"/>
        <v/>
      </c>
      <c r="K221" s="44" t="str">
        <f t="shared" si="19"/>
        <v/>
      </c>
      <c r="L221" s="44" t="str">
        <f t="shared" si="20"/>
        <v/>
      </c>
      <c r="M221" s="45" t="str">
        <f t="shared" si="21"/>
        <v/>
      </c>
      <c r="N221" s="44" t="str">
        <f t="shared" si="22"/>
        <v/>
      </c>
      <c r="O221" s="46" t="str">
        <f t="shared" si="23"/>
        <v/>
      </c>
    </row>
    <row r="222" spans="1:15" x14ac:dyDescent="0.2">
      <c r="A222" s="32" t="str">
        <f>IF(G222="","",COUNT($G$4:$G222))</f>
        <v/>
      </c>
      <c r="B222" t="str">
        <f>IF('DESPESES REALITZADES'!$N388="x",'DESPESES REALITZADES'!B388,"")</f>
        <v/>
      </c>
      <c r="C222" t="str">
        <f>IF('DESPESES REALITZADES'!$N388="x",'DESPESES REALITZADES'!E388,"")</f>
        <v/>
      </c>
      <c r="D222" t="str">
        <f>IF('DESPESES REALITZADES'!$N388="x",'DESPESES REALITZADES'!F388,"")</f>
        <v/>
      </c>
      <c r="E222" t="str">
        <f>IF('DESPESES REALITZADES'!$N388="x",'DESPESES REALITZADES'!G388,"")</f>
        <v/>
      </c>
      <c r="F222" t="str">
        <f>IF('DESPESES REALITZADES'!$N388="x",'DESPESES REALITZADES'!H388,"")</f>
        <v/>
      </c>
      <c r="G222" t="str">
        <f>IF('DESPESES REALITZADES'!$N388="x",'DESPESES REALITZADES'!I388,"")</f>
        <v/>
      </c>
      <c r="H222" s="32">
        <v>217</v>
      </c>
      <c r="I222" s="32"/>
      <c r="J222" s="44" t="str">
        <f t="shared" si="18"/>
        <v/>
      </c>
      <c r="K222" s="44" t="str">
        <f t="shared" si="19"/>
        <v/>
      </c>
      <c r="L222" s="44" t="str">
        <f t="shared" si="20"/>
        <v/>
      </c>
      <c r="M222" s="45" t="str">
        <f t="shared" si="21"/>
        <v/>
      </c>
      <c r="N222" s="44" t="str">
        <f t="shared" si="22"/>
        <v/>
      </c>
      <c r="O222" s="46" t="str">
        <f t="shared" si="23"/>
        <v/>
      </c>
    </row>
    <row r="223" spans="1:15" x14ac:dyDescent="0.2">
      <c r="A223" s="32" t="str">
        <f>IF(G223="","",COUNT($G$4:$G223))</f>
        <v/>
      </c>
      <c r="B223" t="str">
        <f>IF('DESPESES REALITZADES'!$N389="x",'DESPESES REALITZADES'!B389,"")</f>
        <v/>
      </c>
      <c r="C223" t="str">
        <f>IF('DESPESES REALITZADES'!$N389="x",'DESPESES REALITZADES'!E389,"")</f>
        <v/>
      </c>
      <c r="D223" t="str">
        <f>IF('DESPESES REALITZADES'!$N389="x",'DESPESES REALITZADES'!F389,"")</f>
        <v/>
      </c>
      <c r="E223" t="str">
        <f>IF('DESPESES REALITZADES'!$N389="x",'DESPESES REALITZADES'!G389,"")</f>
        <v/>
      </c>
      <c r="F223" t="str">
        <f>IF('DESPESES REALITZADES'!$N389="x",'DESPESES REALITZADES'!H389,"")</f>
        <v/>
      </c>
      <c r="G223" t="str">
        <f>IF('DESPESES REALITZADES'!$N389="x",'DESPESES REALITZADES'!I389,"")</f>
        <v/>
      </c>
      <c r="H223" s="32">
        <v>218</v>
      </c>
      <c r="I223" s="32"/>
      <c r="J223" s="44" t="str">
        <f t="shared" si="18"/>
        <v/>
      </c>
      <c r="K223" s="44" t="str">
        <f t="shared" si="19"/>
        <v/>
      </c>
      <c r="L223" s="44" t="str">
        <f t="shared" si="20"/>
        <v/>
      </c>
      <c r="M223" s="45" t="str">
        <f t="shared" si="21"/>
        <v/>
      </c>
      <c r="N223" s="44" t="str">
        <f t="shared" si="22"/>
        <v/>
      </c>
      <c r="O223" s="46" t="str">
        <f t="shared" si="23"/>
        <v/>
      </c>
    </row>
    <row r="224" spans="1:15" x14ac:dyDescent="0.2">
      <c r="A224" s="32" t="str">
        <f>IF(G224="","",COUNT($G$4:$G224))</f>
        <v/>
      </c>
      <c r="B224" t="str">
        <f>IF('DESPESES REALITZADES'!$N390="x",'DESPESES REALITZADES'!B390,"")</f>
        <v/>
      </c>
      <c r="C224" t="str">
        <f>IF('DESPESES REALITZADES'!$N390="x",'DESPESES REALITZADES'!E390,"")</f>
        <v/>
      </c>
      <c r="D224" t="str">
        <f>IF('DESPESES REALITZADES'!$N390="x",'DESPESES REALITZADES'!F390,"")</f>
        <v/>
      </c>
      <c r="E224" t="str">
        <f>IF('DESPESES REALITZADES'!$N390="x",'DESPESES REALITZADES'!G390,"")</f>
        <v/>
      </c>
      <c r="F224" t="str">
        <f>IF('DESPESES REALITZADES'!$N390="x",'DESPESES REALITZADES'!H390,"")</f>
        <v/>
      </c>
      <c r="G224" t="str">
        <f>IF('DESPESES REALITZADES'!$N390="x",'DESPESES REALITZADES'!I390,"")</f>
        <v/>
      </c>
      <c r="H224" s="32">
        <v>219</v>
      </c>
      <c r="I224" s="32"/>
      <c r="J224" s="44" t="str">
        <f t="shared" si="18"/>
        <v/>
      </c>
      <c r="K224" s="44" t="str">
        <f t="shared" si="19"/>
        <v/>
      </c>
      <c r="L224" s="44" t="str">
        <f t="shared" si="20"/>
        <v/>
      </c>
      <c r="M224" s="45" t="str">
        <f t="shared" si="21"/>
        <v/>
      </c>
      <c r="N224" s="44" t="str">
        <f t="shared" si="22"/>
        <v/>
      </c>
      <c r="O224" s="46" t="str">
        <f t="shared" si="23"/>
        <v/>
      </c>
    </row>
    <row r="225" spans="1:15" x14ac:dyDescent="0.2">
      <c r="A225" s="32" t="str">
        <f>IF(G225="","",COUNT($G$4:$G225))</f>
        <v/>
      </c>
      <c r="B225" t="str">
        <f>IF('DESPESES REALITZADES'!$N411="x",'DESPESES REALITZADES'!B411,"")</f>
        <v/>
      </c>
      <c r="C225" t="str">
        <f>IF('DESPESES REALITZADES'!$N411="x",'DESPESES REALITZADES'!E411,"")</f>
        <v/>
      </c>
      <c r="D225" t="str">
        <f>IF('DESPESES REALITZADES'!$N411="x",'DESPESES REALITZADES'!F411,"")</f>
        <v/>
      </c>
      <c r="E225" t="str">
        <f>IF('DESPESES REALITZADES'!$N411="x",'DESPESES REALITZADES'!G411,"")</f>
        <v/>
      </c>
      <c r="F225" t="str">
        <f>IF('DESPESES REALITZADES'!$N411="x",'DESPESES REALITZADES'!H411,"")</f>
        <v/>
      </c>
      <c r="G225" t="str">
        <f>IF('DESPESES REALITZADES'!$N411="x",'DESPESES REALITZADES'!I411,"")</f>
        <v/>
      </c>
      <c r="H225" s="32">
        <v>220</v>
      </c>
      <c r="I225" s="32"/>
      <c r="J225" s="44" t="str">
        <f t="shared" si="18"/>
        <v/>
      </c>
      <c r="K225" s="44" t="str">
        <f t="shared" si="19"/>
        <v/>
      </c>
      <c r="L225" s="44" t="str">
        <f t="shared" si="20"/>
        <v/>
      </c>
      <c r="M225" s="45" t="str">
        <f t="shared" si="21"/>
        <v/>
      </c>
      <c r="N225" s="44" t="str">
        <f t="shared" si="22"/>
        <v/>
      </c>
      <c r="O225" s="46" t="str">
        <f t="shared" si="23"/>
        <v/>
      </c>
    </row>
    <row r="226" spans="1:15" x14ac:dyDescent="0.2">
      <c r="A226" s="32" t="str">
        <f>IF(G226="","",COUNT($G$4:$G226))</f>
        <v/>
      </c>
      <c r="B226" t="str">
        <f>IF('DESPESES REALITZADES'!$N412="x",'DESPESES REALITZADES'!B412,"")</f>
        <v/>
      </c>
      <c r="C226" t="str">
        <f>IF('DESPESES REALITZADES'!$N412="x",'DESPESES REALITZADES'!E412,"")</f>
        <v/>
      </c>
      <c r="D226" t="str">
        <f>IF('DESPESES REALITZADES'!$N412="x",'DESPESES REALITZADES'!F412,"")</f>
        <v/>
      </c>
      <c r="E226" t="str">
        <f>IF('DESPESES REALITZADES'!$N412="x",'DESPESES REALITZADES'!G412,"")</f>
        <v/>
      </c>
      <c r="F226" t="str">
        <f>IF('DESPESES REALITZADES'!$N412="x",'DESPESES REALITZADES'!H412,"")</f>
        <v/>
      </c>
      <c r="G226" t="str">
        <f>IF('DESPESES REALITZADES'!$N412="x",'DESPESES REALITZADES'!I412,"")</f>
        <v/>
      </c>
      <c r="H226" s="32">
        <v>221</v>
      </c>
      <c r="I226" s="32"/>
      <c r="J226" s="44" t="str">
        <f t="shared" si="18"/>
        <v/>
      </c>
      <c r="K226" s="44" t="str">
        <f t="shared" si="19"/>
        <v/>
      </c>
      <c r="L226" s="44" t="str">
        <f t="shared" si="20"/>
        <v/>
      </c>
      <c r="M226" s="45" t="str">
        <f t="shared" si="21"/>
        <v/>
      </c>
      <c r="N226" s="44" t="str">
        <f t="shared" si="22"/>
        <v/>
      </c>
      <c r="O226" s="46" t="str">
        <f t="shared" si="23"/>
        <v/>
      </c>
    </row>
    <row r="227" spans="1:15" x14ac:dyDescent="0.2">
      <c r="A227" s="32" t="str">
        <f>IF(G227="","",COUNT($G$4:$G227))</f>
        <v/>
      </c>
      <c r="B227" t="str">
        <f>IF('DESPESES REALITZADES'!$N413="x",'DESPESES REALITZADES'!B413,"")</f>
        <v/>
      </c>
      <c r="C227" t="str">
        <f>IF('DESPESES REALITZADES'!$N413="x",'DESPESES REALITZADES'!E413,"")</f>
        <v/>
      </c>
      <c r="D227" t="str">
        <f>IF('DESPESES REALITZADES'!$N413="x",'DESPESES REALITZADES'!F413,"")</f>
        <v/>
      </c>
      <c r="E227" t="str">
        <f>IF('DESPESES REALITZADES'!$N413="x",'DESPESES REALITZADES'!G413,"")</f>
        <v/>
      </c>
      <c r="F227" t="str">
        <f>IF('DESPESES REALITZADES'!$N413="x",'DESPESES REALITZADES'!H413,"")</f>
        <v/>
      </c>
      <c r="G227" t="str">
        <f>IF('DESPESES REALITZADES'!$N413="x",'DESPESES REALITZADES'!I413,"")</f>
        <v/>
      </c>
      <c r="H227" s="32">
        <v>222</v>
      </c>
      <c r="I227" s="32"/>
      <c r="J227" s="44" t="str">
        <f t="shared" si="18"/>
        <v/>
      </c>
      <c r="K227" s="44" t="str">
        <f t="shared" si="19"/>
        <v/>
      </c>
      <c r="L227" s="44" t="str">
        <f t="shared" si="20"/>
        <v/>
      </c>
      <c r="M227" s="45" t="str">
        <f t="shared" si="21"/>
        <v/>
      </c>
      <c r="N227" s="44" t="str">
        <f t="shared" si="22"/>
        <v/>
      </c>
      <c r="O227" s="46" t="str">
        <f t="shared" si="23"/>
        <v/>
      </c>
    </row>
    <row r="228" spans="1:15" x14ac:dyDescent="0.2">
      <c r="A228" s="32" t="str">
        <f>IF(G228="","",COUNT($G$4:$G228))</f>
        <v/>
      </c>
      <c r="B228" t="str">
        <f>IF('DESPESES REALITZADES'!$N414="x",'DESPESES REALITZADES'!B414,"")</f>
        <v/>
      </c>
      <c r="C228" t="str">
        <f>IF('DESPESES REALITZADES'!$N414="x",'DESPESES REALITZADES'!E414,"")</f>
        <v/>
      </c>
      <c r="D228" t="str">
        <f>IF('DESPESES REALITZADES'!$N414="x",'DESPESES REALITZADES'!F414,"")</f>
        <v/>
      </c>
      <c r="E228" t="str">
        <f>IF('DESPESES REALITZADES'!$N414="x",'DESPESES REALITZADES'!G414,"")</f>
        <v/>
      </c>
      <c r="F228" t="str">
        <f>IF('DESPESES REALITZADES'!$N414="x",'DESPESES REALITZADES'!H414,"")</f>
        <v/>
      </c>
      <c r="G228" t="str">
        <f>IF('DESPESES REALITZADES'!$N414="x",'DESPESES REALITZADES'!I414,"")</f>
        <v/>
      </c>
      <c r="H228" s="32">
        <v>223</v>
      </c>
      <c r="I228" s="32"/>
      <c r="J228" s="44" t="str">
        <f t="shared" si="18"/>
        <v/>
      </c>
      <c r="K228" s="44" t="str">
        <f t="shared" si="19"/>
        <v/>
      </c>
      <c r="L228" s="44" t="str">
        <f t="shared" si="20"/>
        <v/>
      </c>
      <c r="M228" s="45" t="str">
        <f t="shared" si="21"/>
        <v/>
      </c>
      <c r="N228" s="44" t="str">
        <f t="shared" si="22"/>
        <v/>
      </c>
      <c r="O228" s="46" t="str">
        <f t="shared" si="23"/>
        <v/>
      </c>
    </row>
    <row r="229" spans="1:15" x14ac:dyDescent="0.2">
      <c r="A229" s="32" t="str">
        <f>IF(G229="","",COUNT($G$4:$G229))</f>
        <v/>
      </c>
      <c r="B229" t="str">
        <f>IF('DESPESES REALITZADES'!$N415="x",'DESPESES REALITZADES'!B415,"")</f>
        <v/>
      </c>
      <c r="C229" t="str">
        <f>IF('DESPESES REALITZADES'!$N415="x",'DESPESES REALITZADES'!E415,"")</f>
        <v/>
      </c>
      <c r="D229" t="str">
        <f>IF('DESPESES REALITZADES'!$N415="x",'DESPESES REALITZADES'!F415,"")</f>
        <v/>
      </c>
      <c r="E229" t="str">
        <f>IF('DESPESES REALITZADES'!$N415="x",'DESPESES REALITZADES'!G415,"")</f>
        <v/>
      </c>
      <c r="F229" t="str">
        <f>IF('DESPESES REALITZADES'!$N415="x",'DESPESES REALITZADES'!H415,"")</f>
        <v/>
      </c>
      <c r="G229" t="str">
        <f>IF('DESPESES REALITZADES'!$N415="x",'DESPESES REALITZADES'!I415,"")</f>
        <v/>
      </c>
      <c r="H229" s="32">
        <v>224</v>
      </c>
      <c r="I229" s="32"/>
      <c r="J229" s="44" t="str">
        <f t="shared" si="18"/>
        <v/>
      </c>
      <c r="K229" s="44" t="str">
        <f t="shared" si="19"/>
        <v/>
      </c>
      <c r="L229" s="44" t="str">
        <f t="shared" si="20"/>
        <v/>
      </c>
      <c r="M229" s="45" t="str">
        <f t="shared" si="21"/>
        <v/>
      </c>
      <c r="N229" s="44" t="str">
        <f t="shared" si="22"/>
        <v/>
      </c>
      <c r="O229" s="46" t="str">
        <f t="shared" si="23"/>
        <v/>
      </c>
    </row>
    <row r="230" spans="1:15" x14ac:dyDescent="0.2">
      <c r="A230" s="32" t="str">
        <f>IF(G230="","",COUNT($G$4:$G230))</f>
        <v/>
      </c>
      <c r="B230" t="str">
        <f>IF('DESPESES REALITZADES'!$N416="x",'DESPESES REALITZADES'!B416,"")</f>
        <v/>
      </c>
      <c r="C230" t="str">
        <f>IF('DESPESES REALITZADES'!$N416="x",'DESPESES REALITZADES'!E416,"")</f>
        <v/>
      </c>
      <c r="D230" t="str">
        <f>IF('DESPESES REALITZADES'!$N416="x",'DESPESES REALITZADES'!F416,"")</f>
        <v/>
      </c>
      <c r="E230" t="str">
        <f>IF('DESPESES REALITZADES'!$N416="x",'DESPESES REALITZADES'!G416,"")</f>
        <v/>
      </c>
      <c r="F230" t="str">
        <f>IF('DESPESES REALITZADES'!$N416="x",'DESPESES REALITZADES'!H416,"")</f>
        <v/>
      </c>
      <c r="G230" t="str">
        <f>IF('DESPESES REALITZADES'!$N416="x",'DESPESES REALITZADES'!I416,"")</f>
        <v/>
      </c>
      <c r="H230" s="32">
        <v>225</v>
      </c>
      <c r="I230" s="32"/>
      <c r="J230" s="44" t="str">
        <f t="shared" si="18"/>
        <v/>
      </c>
      <c r="K230" s="44" t="str">
        <f t="shared" si="19"/>
        <v/>
      </c>
      <c r="L230" s="44" t="str">
        <f t="shared" si="20"/>
        <v/>
      </c>
      <c r="M230" s="45" t="str">
        <f t="shared" si="21"/>
        <v/>
      </c>
      <c r="N230" s="44" t="str">
        <f t="shared" si="22"/>
        <v/>
      </c>
      <c r="O230" s="46" t="str">
        <f t="shared" si="23"/>
        <v/>
      </c>
    </row>
    <row r="231" spans="1:15" x14ac:dyDescent="0.2">
      <c r="A231" s="32" t="str">
        <f>IF(G231="","",COUNT($G$4:$G231))</f>
        <v/>
      </c>
      <c r="B231" t="str">
        <f>IF('DESPESES REALITZADES'!$N417="x",'DESPESES REALITZADES'!B417,"")</f>
        <v/>
      </c>
      <c r="C231" t="str">
        <f>IF('DESPESES REALITZADES'!$N417="x",'DESPESES REALITZADES'!E417,"")</f>
        <v/>
      </c>
      <c r="D231" t="str">
        <f>IF('DESPESES REALITZADES'!$N417="x",'DESPESES REALITZADES'!F417,"")</f>
        <v/>
      </c>
      <c r="E231" t="str">
        <f>IF('DESPESES REALITZADES'!$N417="x",'DESPESES REALITZADES'!G417,"")</f>
        <v/>
      </c>
      <c r="F231" t="str">
        <f>IF('DESPESES REALITZADES'!$N417="x",'DESPESES REALITZADES'!H417,"")</f>
        <v/>
      </c>
      <c r="G231" t="str">
        <f>IF('DESPESES REALITZADES'!$N417="x",'DESPESES REALITZADES'!I417,"")</f>
        <v/>
      </c>
      <c r="H231" s="32">
        <v>226</v>
      </c>
      <c r="I231" s="32"/>
      <c r="J231" s="44" t="str">
        <f t="shared" si="18"/>
        <v/>
      </c>
      <c r="K231" s="44" t="str">
        <f t="shared" si="19"/>
        <v/>
      </c>
      <c r="L231" s="44" t="str">
        <f t="shared" si="20"/>
        <v/>
      </c>
      <c r="M231" s="45" t="str">
        <f t="shared" si="21"/>
        <v/>
      </c>
      <c r="N231" s="44" t="str">
        <f t="shared" si="22"/>
        <v/>
      </c>
      <c r="O231" s="46" t="str">
        <f t="shared" si="23"/>
        <v/>
      </c>
    </row>
    <row r="232" spans="1:15" x14ac:dyDescent="0.2">
      <c r="A232" s="32" t="str">
        <f>IF(G232="","",COUNT($G$4:$G232))</f>
        <v/>
      </c>
      <c r="B232" t="str">
        <f>IF('DESPESES REALITZADES'!$N418="x",'DESPESES REALITZADES'!B418,"")</f>
        <v/>
      </c>
      <c r="C232" t="str">
        <f>IF('DESPESES REALITZADES'!$N418="x",'DESPESES REALITZADES'!E418,"")</f>
        <v/>
      </c>
      <c r="D232" t="str">
        <f>IF('DESPESES REALITZADES'!$N418="x",'DESPESES REALITZADES'!F418,"")</f>
        <v/>
      </c>
      <c r="E232" t="str">
        <f>IF('DESPESES REALITZADES'!$N418="x",'DESPESES REALITZADES'!G418,"")</f>
        <v/>
      </c>
      <c r="F232" t="str">
        <f>IF('DESPESES REALITZADES'!$N418="x",'DESPESES REALITZADES'!H418,"")</f>
        <v/>
      </c>
      <c r="G232" t="str">
        <f>IF('DESPESES REALITZADES'!$N418="x",'DESPESES REALITZADES'!I418,"")</f>
        <v/>
      </c>
      <c r="H232" s="32">
        <v>227</v>
      </c>
      <c r="I232" s="32"/>
      <c r="J232" s="44" t="str">
        <f t="shared" si="18"/>
        <v/>
      </c>
      <c r="K232" s="44" t="str">
        <f t="shared" si="19"/>
        <v/>
      </c>
      <c r="L232" s="44" t="str">
        <f t="shared" si="20"/>
        <v/>
      </c>
      <c r="M232" s="45" t="str">
        <f t="shared" si="21"/>
        <v/>
      </c>
      <c r="N232" s="44" t="str">
        <f t="shared" si="22"/>
        <v/>
      </c>
      <c r="O232" s="46" t="str">
        <f t="shared" si="23"/>
        <v/>
      </c>
    </row>
    <row r="233" spans="1:15" x14ac:dyDescent="0.2">
      <c r="A233" s="32" t="str">
        <f>IF(G233="","",COUNT($G$4:$G233))</f>
        <v/>
      </c>
      <c r="B233" t="str">
        <f>IF('DESPESES REALITZADES'!$N419="x",'DESPESES REALITZADES'!B419,"")</f>
        <v/>
      </c>
      <c r="C233" t="str">
        <f>IF('DESPESES REALITZADES'!$N419="x",'DESPESES REALITZADES'!E419,"")</f>
        <v/>
      </c>
      <c r="D233" t="str">
        <f>IF('DESPESES REALITZADES'!$N419="x",'DESPESES REALITZADES'!F419,"")</f>
        <v/>
      </c>
      <c r="E233" t="str">
        <f>IF('DESPESES REALITZADES'!$N419="x",'DESPESES REALITZADES'!G419,"")</f>
        <v/>
      </c>
      <c r="F233" t="str">
        <f>IF('DESPESES REALITZADES'!$N419="x",'DESPESES REALITZADES'!H419,"")</f>
        <v/>
      </c>
      <c r="G233" t="str">
        <f>IF('DESPESES REALITZADES'!$N419="x",'DESPESES REALITZADES'!I419,"")</f>
        <v/>
      </c>
      <c r="H233" s="32">
        <v>228</v>
      </c>
      <c r="I233" s="32"/>
      <c r="J233" s="44" t="str">
        <f t="shared" si="18"/>
        <v/>
      </c>
      <c r="K233" s="44" t="str">
        <f t="shared" si="19"/>
        <v/>
      </c>
      <c r="L233" s="44" t="str">
        <f t="shared" si="20"/>
        <v/>
      </c>
      <c r="M233" s="45" t="str">
        <f t="shared" si="21"/>
        <v/>
      </c>
      <c r="N233" s="44" t="str">
        <f t="shared" si="22"/>
        <v/>
      </c>
      <c r="O233" s="46" t="str">
        <f t="shared" si="23"/>
        <v/>
      </c>
    </row>
    <row r="234" spans="1:15" x14ac:dyDescent="0.2">
      <c r="A234" s="32" t="str">
        <f>IF(G234="","",COUNT($G$4:$G234))</f>
        <v/>
      </c>
      <c r="B234" t="str">
        <f>IF('DESPESES REALITZADES'!$N478="x",'DESPESES REALITZADES'!B478,"")</f>
        <v/>
      </c>
      <c r="C234" t="str">
        <f>IF('DESPESES REALITZADES'!$N478="x",'DESPESES REALITZADES'!E478,"")</f>
        <v/>
      </c>
      <c r="D234" t="str">
        <f>IF('DESPESES REALITZADES'!$N478="x",'DESPESES REALITZADES'!F478,"")</f>
        <v/>
      </c>
      <c r="E234" t="str">
        <f>IF('DESPESES REALITZADES'!$N478="x",'DESPESES REALITZADES'!G478,"")</f>
        <v/>
      </c>
      <c r="F234" t="str">
        <f>IF('DESPESES REALITZADES'!$N478="x",'DESPESES REALITZADES'!H478,"")</f>
        <v/>
      </c>
      <c r="G234" t="str">
        <f>IF('DESPESES REALITZADES'!$N478="x",'DESPESES REALITZADES'!I478,"")</f>
        <v/>
      </c>
      <c r="H234" s="32">
        <v>229</v>
      </c>
      <c r="I234" s="32"/>
      <c r="J234" s="44" t="str">
        <f t="shared" si="18"/>
        <v/>
      </c>
      <c r="K234" s="44" t="str">
        <f t="shared" si="19"/>
        <v/>
      </c>
      <c r="L234" s="44" t="str">
        <f t="shared" si="20"/>
        <v/>
      </c>
      <c r="M234" s="45" t="str">
        <f t="shared" si="21"/>
        <v/>
      </c>
      <c r="N234" s="44" t="str">
        <f t="shared" si="22"/>
        <v/>
      </c>
      <c r="O234" s="46" t="str">
        <f t="shared" si="23"/>
        <v/>
      </c>
    </row>
    <row r="235" spans="1:15" x14ac:dyDescent="0.2">
      <c r="A235" s="32" t="str">
        <f>IF(G235="","",COUNT($G$4:$G235))</f>
        <v/>
      </c>
      <c r="B235" t="str">
        <f>IF('DESPESES REALITZADES'!$N479="x",'DESPESES REALITZADES'!B479,"")</f>
        <v/>
      </c>
      <c r="C235" t="str">
        <f>IF('DESPESES REALITZADES'!$N479="x",'DESPESES REALITZADES'!E479,"")</f>
        <v/>
      </c>
      <c r="D235" t="str">
        <f>IF('DESPESES REALITZADES'!$N479="x",'DESPESES REALITZADES'!F479,"")</f>
        <v/>
      </c>
      <c r="E235" t="str">
        <f>IF('DESPESES REALITZADES'!$N479="x",'DESPESES REALITZADES'!G479,"")</f>
        <v/>
      </c>
      <c r="F235" t="str">
        <f>IF('DESPESES REALITZADES'!$N479="x",'DESPESES REALITZADES'!H479,"")</f>
        <v/>
      </c>
      <c r="G235" t="str">
        <f>IF('DESPESES REALITZADES'!$N479="x",'DESPESES REALITZADES'!I479,"")</f>
        <v/>
      </c>
      <c r="H235" s="32">
        <v>230</v>
      </c>
      <c r="I235" s="32"/>
      <c r="J235" s="44" t="str">
        <f t="shared" si="18"/>
        <v/>
      </c>
      <c r="K235" s="44" t="str">
        <f t="shared" si="19"/>
        <v/>
      </c>
      <c r="L235" s="44" t="str">
        <f t="shared" si="20"/>
        <v/>
      </c>
      <c r="M235" s="45" t="str">
        <f t="shared" si="21"/>
        <v/>
      </c>
      <c r="N235" s="44" t="str">
        <f t="shared" si="22"/>
        <v/>
      </c>
      <c r="O235" s="46" t="str">
        <f t="shared" si="23"/>
        <v/>
      </c>
    </row>
    <row r="236" spans="1:15" x14ac:dyDescent="0.2">
      <c r="A236" s="32" t="str">
        <f>IF(G236="","",COUNT($G$4:$G236))</f>
        <v/>
      </c>
      <c r="B236" t="str">
        <f>IF('DESPESES REALITZADES'!$N480="x",'DESPESES REALITZADES'!B480,"")</f>
        <v/>
      </c>
      <c r="C236" t="str">
        <f>IF('DESPESES REALITZADES'!$N480="x",'DESPESES REALITZADES'!E480,"")</f>
        <v/>
      </c>
      <c r="D236" t="str">
        <f>IF('DESPESES REALITZADES'!$N480="x",'DESPESES REALITZADES'!F480,"")</f>
        <v/>
      </c>
      <c r="E236" t="str">
        <f>IF('DESPESES REALITZADES'!$N480="x",'DESPESES REALITZADES'!G480,"")</f>
        <v/>
      </c>
      <c r="F236" t="str">
        <f>IF('DESPESES REALITZADES'!$N480="x",'DESPESES REALITZADES'!H480,"")</f>
        <v/>
      </c>
      <c r="G236" t="str">
        <f>IF('DESPESES REALITZADES'!$N480="x",'DESPESES REALITZADES'!I480,"")</f>
        <v/>
      </c>
      <c r="H236" s="32">
        <v>231</v>
      </c>
      <c r="I236" s="32"/>
      <c r="J236" s="44" t="str">
        <f t="shared" si="18"/>
        <v/>
      </c>
      <c r="K236" s="44" t="str">
        <f t="shared" si="19"/>
        <v/>
      </c>
      <c r="L236" s="44" t="str">
        <f t="shared" si="20"/>
        <v/>
      </c>
      <c r="M236" s="45" t="str">
        <f t="shared" si="21"/>
        <v/>
      </c>
      <c r="N236" s="44" t="str">
        <f t="shared" si="22"/>
        <v/>
      </c>
      <c r="O236" s="46" t="str">
        <f t="shared" si="23"/>
        <v/>
      </c>
    </row>
    <row r="237" spans="1:15" x14ac:dyDescent="0.2">
      <c r="A237" s="32" t="str">
        <f>IF(G237="","",COUNT($G$4:$G237))</f>
        <v/>
      </c>
      <c r="B237" t="str">
        <f>IF('DESPESES REALITZADES'!$N481="x",'DESPESES REALITZADES'!B481,"")</f>
        <v/>
      </c>
      <c r="C237" t="str">
        <f>IF('DESPESES REALITZADES'!$N481="x",'DESPESES REALITZADES'!E481,"")</f>
        <v/>
      </c>
      <c r="D237" t="str">
        <f>IF('DESPESES REALITZADES'!$N481="x",'DESPESES REALITZADES'!F481,"")</f>
        <v/>
      </c>
      <c r="E237" t="str">
        <f>IF('DESPESES REALITZADES'!$N481="x",'DESPESES REALITZADES'!G481,"")</f>
        <v/>
      </c>
      <c r="F237" t="str">
        <f>IF('DESPESES REALITZADES'!$N481="x",'DESPESES REALITZADES'!H481,"")</f>
        <v/>
      </c>
      <c r="G237" t="str">
        <f>IF('DESPESES REALITZADES'!$N481="x",'DESPESES REALITZADES'!I481,"")</f>
        <v/>
      </c>
      <c r="H237" s="32">
        <v>232</v>
      </c>
      <c r="I237" s="32"/>
      <c r="J237" s="44" t="str">
        <f t="shared" si="18"/>
        <v/>
      </c>
      <c r="K237" s="44" t="str">
        <f t="shared" si="19"/>
        <v/>
      </c>
      <c r="L237" s="44" t="str">
        <f t="shared" si="20"/>
        <v/>
      </c>
      <c r="M237" s="45" t="str">
        <f t="shared" si="21"/>
        <v/>
      </c>
      <c r="N237" s="44" t="str">
        <f t="shared" si="22"/>
        <v/>
      </c>
      <c r="O237" s="46" t="str">
        <f t="shared" si="23"/>
        <v/>
      </c>
    </row>
    <row r="238" spans="1:15" x14ac:dyDescent="0.2">
      <c r="A238" s="32" t="str">
        <f>IF(G238="","",COUNT($G$4:$G238))</f>
        <v/>
      </c>
      <c r="B238" t="str">
        <f>IF('DESPESES REALITZADES'!$N482="x",'DESPESES REALITZADES'!B482,"")</f>
        <v/>
      </c>
      <c r="C238" t="str">
        <f>IF('DESPESES REALITZADES'!$N482="x",'DESPESES REALITZADES'!E482,"")</f>
        <v/>
      </c>
      <c r="D238" t="str">
        <f>IF('DESPESES REALITZADES'!$N482="x",'DESPESES REALITZADES'!F482,"")</f>
        <v/>
      </c>
      <c r="E238" t="str">
        <f>IF('DESPESES REALITZADES'!$N482="x",'DESPESES REALITZADES'!G482,"")</f>
        <v/>
      </c>
      <c r="F238" t="str">
        <f>IF('DESPESES REALITZADES'!$N482="x",'DESPESES REALITZADES'!H482,"")</f>
        <v/>
      </c>
      <c r="G238" t="str">
        <f>IF('DESPESES REALITZADES'!$N482="x",'DESPESES REALITZADES'!I482,"")</f>
        <v/>
      </c>
      <c r="H238" s="32">
        <v>233</v>
      </c>
      <c r="I238" s="32"/>
      <c r="J238" s="44" t="str">
        <f t="shared" si="18"/>
        <v/>
      </c>
      <c r="K238" s="44" t="str">
        <f t="shared" si="19"/>
        <v/>
      </c>
      <c r="L238" s="44" t="str">
        <f t="shared" si="20"/>
        <v/>
      </c>
      <c r="M238" s="45" t="str">
        <f t="shared" si="21"/>
        <v/>
      </c>
      <c r="N238" s="44" t="str">
        <f t="shared" si="22"/>
        <v/>
      </c>
      <c r="O238" s="46" t="str">
        <f t="shared" si="23"/>
        <v/>
      </c>
    </row>
    <row r="239" spans="1:15" x14ac:dyDescent="0.2">
      <c r="A239" s="32" t="str">
        <f>IF(G239="","",COUNT($G$4:$G239))</f>
        <v/>
      </c>
      <c r="B239" t="str">
        <f>IF('DESPESES REALITZADES'!$N483="x",'DESPESES REALITZADES'!B483,"")</f>
        <v/>
      </c>
      <c r="C239" t="str">
        <f>IF('DESPESES REALITZADES'!$N483="x",'DESPESES REALITZADES'!E483,"")</f>
        <v/>
      </c>
      <c r="D239" t="str">
        <f>IF('DESPESES REALITZADES'!$N483="x",'DESPESES REALITZADES'!F483,"")</f>
        <v/>
      </c>
      <c r="E239" t="str">
        <f>IF('DESPESES REALITZADES'!$N483="x",'DESPESES REALITZADES'!G483,"")</f>
        <v/>
      </c>
      <c r="F239" t="str">
        <f>IF('DESPESES REALITZADES'!$N483="x",'DESPESES REALITZADES'!H483,"")</f>
        <v/>
      </c>
      <c r="G239" t="str">
        <f>IF('DESPESES REALITZADES'!$N483="x",'DESPESES REALITZADES'!I483,"")</f>
        <v/>
      </c>
      <c r="H239" s="32">
        <v>234</v>
      </c>
      <c r="I239" s="32"/>
      <c r="J239" s="44" t="str">
        <f t="shared" si="18"/>
        <v/>
      </c>
      <c r="K239" s="44" t="str">
        <f t="shared" si="19"/>
        <v/>
      </c>
      <c r="L239" s="44" t="str">
        <f t="shared" si="20"/>
        <v/>
      </c>
      <c r="M239" s="45" t="str">
        <f t="shared" si="21"/>
        <v/>
      </c>
      <c r="N239" s="44" t="str">
        <f t="shared" si="22"/>
        <v/>
      </c>
      <c r="O239" s="46" t="str">
        <f t="shared" si="23"/>
        <v/>
      </c>
    </row>
    <row r="240" spans="1:15" x14ac:dyDescent="0.2">
      <c r="A240" s="32" t="str">
        <f>IF(G240="","",COUNT($G$4:$G240))</f>
        <v/>
      </c>
      <c r="B240" t="str">
        <f>IF('DESPESES REALITZADES'!$N484="x",'DESPESES REALITZADES'!B484,"")</f>
        <v/>
      </c>
      <c r="C240" t="str">
        <f>IF('DESPESES REALITZADES'!$N484="x",'DESPESES REALITZADES'!E484,"")</f>
        <v/>
      </c>
      <c r="D240" t="str">
        <f>IF('DESPESES REALITZADES'!$N484="x",'DESPESES REALITZADES'!F484,"")</f>
        <v/>
      </c>
      <c r="E240" t="str">
        <f>IF('DESPESES REALITZADES'!$N484="x",'DESPESES REALITZADES'!G484,"")</f>
        <v/>
      </c>
      <c r="F240" t="str">
        <f>IF('DESPESES REALITZADES'!$N484="x",'DESPESES REALITZADES'!H484,"")</f>
        <v/>
      </c>
      <c r="G240" t="str">
        <f>IF('DESPESES REALITZADES'!$N484="x",'DESPESES REALITZADES'!I484,"")</f>
        <v/>
      </c>
      <c r="H240" s="32">
        <v>235</v>
      </c>
      <c r="I240" s="32"/>
      <c r="J240" s="44" t="str">
        <f t="shared" si="18"/>
        <v/>
      </c>
      <c r="K240" s="44" t="str">
        <f t="shared" si="19"/>
        <v/>
      </c>
      <c r="L240" s="44" t="str">
        <f t="shared" si="20"/>
        <v/>
      </c>
      <c r="M240" s="45" t="str">
        <f t="shared" si="21"/>
        <v/>
      </c>
      <c r="N240" s="44" t="str">
        <f t="shared" si="22"/>
        <v/>
      </c>
      <c r="O240" s="46" t="str">
        <f t="shared" si="23"/>
        <v/>
      </c>
    </row>
    <row r="241" spans="1:15" x14ac:dyDescent="0.2">
      <c r="A241" s="32" t="str">
        <f>IF(G241="","",COUNT($G$4:$G241))</f>
        <v/>
      </c>
      <c r="B241" t="str">
        <f>IF('DESPESES REALITZADES'!$N485="x",'DESPESES REALITZADES'!B485,"")</f>
        <v/>
      </c>
      <c r="C241" t="str">
        <f>IF('DESPESES REALITZADES'!$N485="x",'DESPESES REALITZADES'!E485,"")</f>
        <v/>
      </c>
      <c r="D241" t="str">
        <f>IF('DESPESES REALITZADES'!$N485="x",'DESPESES REALITZADES'!F485,"")</f>
        <v/>
      </c>
      <c r="E241" t="str">
        <f>IF('DESPESES REALITZADES'!$N485="x",'DESPESES REALITZADES'!G485,"")</f>
        <v/>
      </c>
      <c r="F241" t="str">
        <f>IF('DESPESES REALITZADES'!$N485="x",'DESPESES REALITZADES'!H485,"")</f>
        <v/>
      </c>
      <c r="G241" t="str">
        <f>IF('DESPESES REALITZADES'!$N485="x",'DESPESES REALITZADES'!I485,"")</f>
        <v/>
      </c>
      <c r="H241" s="32">
        <v>236</v>
      </c>
      <c r="I241" s="32"/>
      <c r="J241" s="44" t="str">
        <f t="shared" si="18"/>
        <v/>
      </c>
      <c r="K241" s="44" t="str">
        <f t="shared" si="19"/>
        <v/>
      </c>
      <c r="L241" s="44" t="str">
        <f t="shared" si="20"/>
        <v/>
      </c>
      <c r="M241" s="45" t="str">
        <f t="shared" si="21"/>
        <v/>
      </c>
      <c r="N241" s="44" t="str">
        <f t="shared" si="22"/>
        <v/>
      </c>
      <c r="O241" s="46" t="str">
        <f t="shared" si="23"/>
        <v/>
      </c>
    </row>
    <row r="242" spans="1:15" x14ac:dyDescent="0.2">
      <c r="A242" s="32" t="str">
        <f>IF(G242="","",COUNT($G$4:$G242))</f>
        <v/>
      </c>
      <c r="B242" t="str">
        <f>IF('DESPESES REALITZADES'!$N486="x",'DESPESES REALITZADES'!B486,"")</f>
        <v/>
      </c>
      <c r="C242" t="str">
        <f>IF('DESPESES REALITZADES'!$N486="x",'DESPESES REALITZADES'!E486,"")</f>
        <v/>
      </c>
      <c r="D242" t="str">
        <f>IF('DESPESES REALITZADES'!$N486="x",'DESPESES REALITZADES'!F486,"")</f>
        <v/>
      </c>
      <c r="E242" t="str">
        <f>IF('DESPESES REALITZADES'!$N486="x",'DESPESES REALITZADES'!G486,"")</f>
        <v/>
      </c>
      <c r="F242" t="str">
        <f>IF('DESPESES REALITZADES'!$N486="x",'DESPESES REALITZADES'!H486,"")</f>
        <v/>
      </c>
      <c r="G242" t="str">
        <f>IF('DESPESES REALITZADES'!$N486="x",'DESPESES REALITZADES'!I486,"")</f>
        <v/>
      </c>
      <c r="H242" s="32">
        <v>237</v>
      </c>
      <c r="I242" s="32"/>
      <c r="J242" s="44" t="str">
        <f t="shared" si="18"/>
        <v/>
      </c>
      <c r="K242" s="44" t="str">
        <f t="shared" si="19"/>
        <v/>
      </c>
      <c r="L242" s="44" t="str">
        <f t="shared" si="20"/>
        <v/>
      </c>
      <c r="M242" s="45" t="str">
        <f t="shared" si="21"/>
        <v/>
      </c>
      <c r="N242" s="44" t="str">
        <f t="shared" si="22"/>
        <v/>
      </c>
      <c r="O242" s="46" t="str">
        <f t="shared" si="23"/>
        <v/>
      </c>
    </row>
    <row r="243" spans="1:15" x14ac:dyDescent="0.2">
      <c r="A243" s="32" t="str">
        <f>IF(G243="","",COUNT($G$4:$G243))</f>
        <v/>
      </c>
      <c r="B243" t="str">
        <f>IF('DESPESES REALITZADES'!$N487="x",'DESPESES REALITZADES'!B487,"")</f>
        <v/>
      </c>
      <c r="C243" t="str">
        <f>IF('DESPESES REALITZADES'!$N487="x",'DESPESES REALITZADES'!E487,"")</f>
        <v/>
      </c>
      <c r="D243" t="str">
        <f>IF('DESPESES REALITZADES'!$N487="x",'DESPESES REALITZADES'!F487,"")</f>
        <v/>
      </c>
      <c r="E243" t="str">
        <f>IF('DESPESES REALITZADES'!$N487="x",'DESPESES REALITZADES'!G487,"")</f>
        <v/>
      </c>
      <c r="F243" t="str">
        <f>IF('DESPESES REALITZADES'!$N487="x",'DESPESES REALITZADES'!H487,"")</f>
        <v/>
      </c>
      <c r="G243" t="str">
        <f>IF('DESPESES REALITZADES'!$N487="x",'DESPESES REALITZADES'!I487,"")</f>
        <v/>
      </c>
      <c r="H243" s="32">
        <v>238</v>
      </c>
      <c r="I243" s="32"/>
      <c r="J243" s="44" t="str">
        <f t="shared" si="18"/>
        <v/>
      </c>
      <c r="K243" s="44" t="str">
        <f t="shared" si="19"/>
        <v/>
      </c>
      <c r="L243" s="44" t="str">
        <f t="shared" si="20"/>
        <v/>
      </c>
      <c r="M243" s="45" t="str">
        <f t="shared" si="21"/>
        <v/>
      </c>
      <c r="N243" s="44" t="str">
        <f t="shared" si="22"/>
        <v/>
      </c>
      <c r="O243" s="46" t="str">
        <f t="shared" si="23"/>
        <v/>
      </c>
    </row>
    <row r="244" spans="1:15" x14ac:dyDescent="0.2">
      <c r="A244" s="32" t="str">
        <f>IF(G244="","",COUNT($G$4:$G244))</f>
        <v/>
      </c>
      <c r="B244" t="str">
        <f>IF('DESPESES REALITZADES'!$N488="x",'DESPESES REALITZADES'!B488,"")</f>
        <v/>
      </c>
      <c r="C244" t="str">
        <f>IF('DESPESES REALITZADES'!$N488="x",'DESPESES REALITZADES'!E488,"")</f>
        <v/>
      </c>
      <c r="D244" t="str">
        <f>IF('DESPESES REALITZADES'!$N488="x",'DESPESES REALITZADES'!F488,"")</f>
        <v/>
      </c>
      <c r="E244" t="str">
        <f>IF('DESPESES REALITZADES'!$N488="x",'DESPESES REALITZADES'!G488,"")</f>
        <v/>
      </c>
      <c r="F244" t="str">
        <f>IF('DESPESES REALITZADES'!$N488="x",'DESPESES REALITZADES'!H488,"")</f>
        <v/>
      </c>
      <c r="G244" t="str">
        <f>IF('DESPESES REALITZADES'!$N488="x",'DESPESES REALITZADES'!I488,"")</f>
        <v/>
      </c>
      <c r="H244" s="32">
        <v>239</v>
      </c>
      <c r="I244" s="32"/>
      <c r="J244" s="44" t="str">
        <f t="shared" si="18"/>
        <v/>
      </c>
      <c r="K244" s="44" t="str">
        <f t="shared" si="19"/>
        <v/>
      </c>
      <c r="L244" s="44" t="str">
        <f t="shared" si="20"/>
        <v/>
      </c>
      <c r="M244" s="45" t="str">
        <f t="shared" si="21"/>
        <v/>
      </c>
      <c r="N244" s="44" t="str">
        <f t="shared" si="22"/>
        <v/>
      </c>
      <c r="O244" s="46" t="str">
        <f t="shared" si="23"/>
        <v/>
      </c>
    </row>
    <row r="245" spans="1:15" x14ac:dyDescent="0.2">
      <c r="A245" s="32" t="str">
        <f>IF(G245="","",COUNT($G$4:$G245))</f>
        <v/>
      </c>
      <c r="B245" t="str">
        <f>IF('DESPESES REALITZADES'!$N489="x",'DESPESES REALITZADES'!B489,"")</f>
        <v/>
      </c>
      <c r="C245" t="str">
        <f>IF('DESPESES REALITZADES'!$N489="x",'DESPESES REALITZADES'!E489,"")</f>
        <v/>
      </c>
      <c r="D245" t="str">
        <f>IF('DESPESES REALITZADES'!$N489="x",'DESPESES REALITZADES'!F489,"")</f>
        <v/>
      </c>
      <c r="E245" t="str">
        <f>IF('DESPESES REALITZADES'!$N489="x",'DESPESES REALITZADES'!G489,"")</f>
        <v/>
      </c>
      <c r="F245" t="str">
        <f>IF('DESPESES REALITZADES'!$N489="x",'DESPESES REALITZADES'!H489,"")</f>
        <v/>
      </c>
      <c r="G245" t="str">
        <f>IF('DESPESES REALITZADES'!$N489="x",'DESPESES REALITZADES'!I489,"")</f>
        <v/>
      </c>
      <c r="H245" s="32">
        <v>240</v>
      </c>
      <c r="I245" s="32"/>
      <c r="J245" s="44" t="str">
        <f t="shared" si="18"/>
        <v/>
      </c>
      <c r="K245" s="44" t="str">
        <f t="shared" si="19"/>
        <v/>
      </c>
      <c r="L245" s="44" t="str">
        <f t="shared" si="20"/>
        <v/>
      </c>
      <c r="M245" s="45" t="str">
        <f t="shared" si="21"/>
        <v/>
      </c>
      <c r="N245" s="44" t="str">
        <f t="shared" si="22"/>
        <v/>
      </c>
      <c r="O245" s="46" t="str">
        <f t="shared" si="23"/>
        <v/>
      </c>
    </row>
    <row r="246" spans="1:15" x14ac:dyDescent="0.2">
      <c r="A246" s="32" t="str">
        <f>IF(G246="","",COUNT($G$4:$G246))</f>
        <v/>
      </c>
      <c r="B246" t="str">
        <f>IF('DESPESES REALITZADES'!$N490="x",'DESPESES REALITZADES'!B490,"")</f>
        <v/>
      </c>
      <c r="C246" t="str">
        <f>IF('DESPESES REALITZADES'!$N490="x",'DESPESES REALITZADES'!E490,"")</f>
        <v/>
      </c>
      <c r="D246" t="str">
        <f>IF('DESPESES REALITZADES'!$N490="x",'DESPESES REALITZADES'!F490,"")</f>
        <v/>
      </c>
      <c r="E246" t="str">
        <f>IF('DESPESES REALITZADES'!$N490="x",'DESPESES REALITZADES'!G490,"")</f>
        <v/>
      </c>
      <c r="F246" t="str">
        <f>IF('DESPESES REALITZADES'!$N490="x",'DESPESES REALITZADES'!H490,"")</f>
        <v/>
      </c>
      <c r="G246" t="str">
        <f>IF('DESPESES REALITZADES'!$N490="x",'DESPESES REALITZADES'!I490,"")</f>
        <v/>
      </c>
      <c r="H246" s="32">
        <v>241</v>
      </c>
      <c r="I246" s="32"/>
      <c r="J246" s="44" t="str">
        <f t="shared" si="18"/>
        <v/>
      </c>
      <c r="K246" s="44" t="str">
        <f t="shared" si="19"/>
        <v/>
      </c>
      <c r="L246" s="44" t="str">
        <f t="shared" si="20"/>
        <v/>
      </c>
      <c r="M246" s="45" t="str">
        <f t="shared" si="21"/>
        <v/>
      </c>
      <c r="N246" s="44" t="str">
        <f t="shared" si="22"/>
        <v/>
      </c>
      <c r="O246" s="46" t="str">
        <f t="shared" si="23"/>
        <v/>
      </c>
    </row>
    <row r="247" spans="1:15" x14ac:dyDescent="0.2">
      <c r="A247" s="32" t="str">
        <f>IF(G247="","",COUNT($G$4:$G247))</f>
        <v/>
      </c>
      <c r="B247" t="str">
        <f>IF('DESPESES REALITZADES'!$N491="x",'DESPESES REALITZADES'!B491,"")</f>
        <v/>
      </c>
      <c r="C247" t="str">
        <f>IF('DESPESES REALITZADES'!$N491="x",'DESPESES REALITZADES'!E491,"")</f>
        <v/>
      </c>
      <c r="D247" t="str">
        <f>IF('DESPESES REALITZADES'!$N491="x",'DESPESES REALITZADES'!F491,"")</f>
        <v/>
      </c>
      <c r="E247" t="str">
        <f>IF('DESPESES REALITZADES'!$N491="x",'DESPESES REALITZADES'!G491,"")</f>
        <v/>
      </c>
      <c r="F247" t="str">
        <f>IF('DESPESES REALITZADES'!$N491="x",'DESPESES REALITZADES'!H491,"")</f>
        <v/>
      </c>
      <c r="G247" t="str">
        <f>IF('DESPESES REALITZADES'!$N491="x",'DESPESES REALITZADES'!I491,"")</f>
        <v/>
      </c>
      <c r="H247" s="32">
        <v>242</v>
      </c>
      <c r="I247" s="32"/>
      <c r="J247" s="44" t="str">
        <f t="shared" si="18"/>
        <v/>
      </c>
      <c r="K247" s="44" t="str">
        <f t="shared" si="19"/>
        <v/>
      </c>
      <c r="L247" s="44" t="str">
        <f t="shared" si="20"/>
        <v/>
      </c>
      <c r="M247" s="45" t="str">
        <f t="shared" si="21"/>
        <v/>
      </c>
      <c r="N247" s="44" t="str">
        <f t="shared" si="22"/>
        <v/>
      </c>
      <c r="O247" s="46" t="str">
        <f t="shared" si="23"/>
        <v/>
      </c>
    </row>
    <row r="248" spans="1:15" x14ac:dyDescent="0.2">
      <c r="A248" s="32" t="str">
        <f>IF(G248="","",COUNT($G$4:$G248))</f>
        <v/>
      </c>
      <c r="B248" t="str">
        <f>IF('DESPESES REALITZADES'!$N501="x",'DESPESES REALITZADES'!B501,"")</f>
        <v/>
      </c>
      <c r="C248" t="str">
        <f>IF('DESPESES REALITZADES'!$N501="x",'DESPESES REALITZADES'!E501,"")</f>
        <v/>
      </c>
      <c r="D248" t="str">
        <f>IF('DESPESES REALITZADES'!$N501="x",'DESPESES REALITZADES'!F501,"")</f>
        <v/>
      </c>
      <c r="E248" t="str">
        <f>IF('DESPESES REALITZADES'!$N501="x",'DESPESES REALITZADES'!G501,"")</f>
        <v/>
      </c>
      <c r="F248" t="str">
        <f>IF('DESPESES REALITZADES'!$N501="x",'DESPESES REALITZADES'!H501,"")</f>
        <v/>
      </c>
      <c r="G248" t="str">
        <f>IF('DESPESES REALITZADES'!$N501="x",'DESPESES REALITZADES'!I501,"")</f>
        <v/>
      </c>
      <c r="H248" s="32">
        <v>243</v>
      </c>
      <c r="I248" s="32"/>
      <c r="J248" s="44" t="str">
        <f t="shared" si="18"/>
        <v/>
      </c>
      <c r="K248" s="44" t="str">
        <f t="shared" si="19"/>
        <v/>
      </c>
      <c r="L248" s="44" t="str">
        <f t="shared" si="20"/>
        <v/>
      </c>
      <c r="M248" s="45" t="str">
        <f t="shared" si="21"/>
        <v/>
      </c>
      <c r="N248" s="44" t="str">
        <f t="shared" si="22"/>
        <v/>
      </c>
      <c r="O248" s="46" t="str">
        <f t="shared" si="23"/>
        <v/>
      </c>
    </row>
    <row r="249" spans="1:15" x14ac:dyDescent="0.2">
      <c r="A249" s="32" t="str">
        <f>IF(G249="","",COUNT($G$4:$G249))</f>
        <v/>
      </c>
      <c r="B249" t="str">
        <f>IF('DESPESES REALITZADES'!$N502="x",'DESPESES REALITZADES'!B502,"")</f>
        <v/>
      </c>
      <c r="C249" t="str">
        <f>IF('DESPESES REALITZADES'!$N502="x",'DESPESES REALITZADES'!E502,"")</f>
        <v/>
      </c>
      <c r="D249" t="str">
        <f>IF('DESPESES REALITZADES'!$N502="x",'DESPESES REALITZADES'!F502,"")</f>
        <v/>
      </c>
      <c r="E249" t="str">
        <f>IF('DESPESES REALITZADES'!$N502="x",'DESPESES REALITZADES'!G502,"")</f>
        <v/>
      </c>
      <c r="F249" t="str">
        <f>IF('DESPESES REALITZADES'!$N502="x",'DESPESES REALITZADES'!H502,"")</f>
        <v/>
      </c>
      <c r="G249" t="str">
        <f>IF('DESPESES REALITZADES'!$N502="x",'DESPESES REALITZADES'!I502,"")</f>
        <v/>
      </c>
      <c r="H249" s="32">
        <v>244</v>
      </c>
      <c r="I249" s="32"/>
      <c r="J249" s="44" t="str">
        <f t="shared" si="18"/>
        <v/>
      </c>
      <c r="K249" s="44" t="str">
        <f t="shared" si="19"/>
        <v/>
      </c>
      <c r="L249" s="44" t="str">
        <f t="shared" si="20"/>
        <v/>
      </c>
      <c r="M249" s="45" t="str">
        <f t="shared" si="21"/>
        <v/>
      </c>
      <c r="N249" s="44" t="str">
        <f t="shared" si="22"/>
        <v/>
      </c>
      <c r="O249" s="46" t="str">
        <f t="shared" si="23"/>
        <v/>
      </c>
    </row>
    <row r="250" spans="1:15" x14ac:dyDescent="0.2">
      <c r="A250" s="32" t="str">
        <f>IF(G250="","",COUNT($G$4:$G250))</f>
        <v/>
      </c>
      <c r="B250" t="str">
        <f>IF('DESPESES REALITZADES'!$N503="x",'DESPESES REALITZADES'!B503,"")</f>
        <v/>
      </c>
      <c r="C250" t="str">
        <f>IF('DESPESES REALITZADES'!$N503="x",'DESPESES REALITZADES'!E503,"")</f>
        <v/>
      </c>
      <c r="D250" t="str">
        <f>IF('DESPESES REALITZADES'!$N503="x",'DESPESES REALITZADES'!F503,"")</f>
        <v/>
      </c>
      <c r="E250" t="str">
        <f>IF('DESPESES REALITZADES'!$N503="x",'DESPESES REALITZADES'!G503,"")</f>
        <v/>
      </c>
      <c r="F250" t="str">
        <f>IF('DESPESES REALITZADES'!$N503="x",'DESPESES REALITZADES'!H503,"")</f>
        <v/>
      </c>
      <c r="G250" t="str">
        <f>IF('DESPESES REALITZADES'!$N503="x",'DESPESES REALITZADES'!I503,"")</f>
        <v/>
      </c>
      <c r="H250" s="32">
        <v>245</v>
      </c>
      <c r="I250" s="32"/>
      <c r="J250" s="44" t="str">
        <f t="shared" si="18"/>
        <v/>
      </c>
      <c r="K250" s="44" t="str">
        <f t="shared" si="19"/>
        <v/>
      </c>
      <c r="L250" s="44" t="str">
        <f t="shared" si="20"/>
        <v/>
      </c>
      <c r="M250" s="45" t="str">
        <f t="shared" si="21"/>
        <v/>
      </c>
      <c r="N250" s="44" t="str">
        <f t="shared" si="22"/>
        <v/>
      </c>
      <c r="O250" s="46" t="str">
        <f t="shared" si="23"/>
        <v/>
      </c>
    </row>
    <row r="251" spans="1:15" x14ac:dyDescent="0.2">
      <c r="A251" s="32" t="str">
        <f>IF(G251="","",COUNT($G$4:$G251))</f>
        <v/>
      </c>
      <c r="B251" t="str">
        <f>IF('DESPESES REALITZADES'!$N504="x",'DESPESES REALITZADES'!B504,"")</f>
        <v/>
      </c>
      <c r="C251" t="str">
        <f>IF('DESPESES REALITZADES'!$N504="x",'DESPESES REALITZADES'!E504,"")</f>
        <v/>
      </c>
      <c r="D251" t="str">
        <f>IF('DESPESES REALITZADES'!$N504="x",'DESPESES REALITZADES'!F504,"")</f>
        <v/>
      </c>
      <c r="E251" t="str">
        <f>IF('DESPESES REALITZADES'!$N504="x",'DESPESES REALITZADES'!G504,"")</f>
        <v/>
      </c>
      <c r="F251" t="str">
        <f>IF('DESPESES REALITZADES'!$N504="x",'DESPESES REALITZADES'!H504,"")</f>
        <v/>
      </c>
      <c r="G251" t="str">
        <f>IF('DESPESES REALITZADES'!$N504="x",'DESPESES REALITZADES'!I504,"")</f>
        <v/>
      </c>
      <c r="H251" s="32">
        <v>246</v>
      </c>
      <c r="I251" s="32"/>
      <c r="J251" s="44" t="str">
        <f t="shared" si="18"/>
        <v/>
      </c>
      <c r="K251" s="44" t="str">
        <f t="shared" si="19"/>
        <v/>
      </c>
      <c r="L251" s="44" t="str">
        <f t="shared" si="20"/>
        <v/>
      </c>
      <c r="M251" s="45" t="str">
        <f t="shared" si="21"/>
        <v/>
      </c>
      <c r="N251" s="44" t="str">
        <f t="shared" si="22"/>
        <v/>
      </c>
      <c r="O251" s="46" t="str">
        <f t="shared" si="23"/>
        <v/>
      </c>
    </row>
    <row r="252" spans="1:15" x14ac:dyDescent="0.2">
      <c r="A252" s="32" t="str">
        <f>IF(G252="","",COUNT($G$4:$G252))</f>
        <v/>
      </c>
      <c r="B252" t="str">
        <f>IF('DESPESES REALITZADES'!$N505="x",'DESPESES REALITZADES'!B505,"")</f>
        <v/>
      </c>
      <c r="C252" t="str">
        <f>IF('DESPESES REALITZADES'!$N505="x",'DESPESES REALITZADES'!E505,"")</f>
        <v/>
      </c>
      <c r="D252" t="str">
        <f>IF('DESPESES REALITZADES'!$N505="x",'DESPESES REALITZADES'!F505,"")</f>
        <v/>
      </c>
      <c r="E252" t="str">
        <f>IF('DESPESES REALITZADES'!$N505="x",'DESPESES REALITZADES'!G505,"")</f>
        <v/>
      </c>
      <c r="F252" t="str">
        <f>IF('DESPESES REALITZADES'!$N505="x",'DESPESES REALITZADES'!H505,"")</f>
        <v/>
      </c>
      <c r="G252" t="str">
        <f>IF('DESPESES REALITZADES'!$N505="x",'DESPESES REALITZADES'!I505,"")</f>
        <v/>
      </c>
      <c r="H252" s="32">
        <v>247</v>
      </c>
      <c r="I252" s="32"/>
      <c r="J252" s="44" t="str">
        <f t="shared" si="18"/>
        <v/>
      </c>
      <c r="K252" s="44" t="str">
        <f t="shared" si="19"/>
        <v/>
      </c>
      <c r="L252" s="44" t="str">
        <f t="shared" si="20"/>
        <v/>
      </c>
      <c r="M252" s="45" t="str">
        <f t="shared" si="21"/>
        <v/>
      </c>
      <c r="N252" s="44" t="str">
        <f t="shared" si="22"/>
        <v/>
      </c>
      <c r="O252" s="46" t="str">
        <f t="shared" si="23"/>
        <v/>
      </c>
    </row>
    <row r="253" spans="1:15" x14ac:dyDescent="0.2">
      <c r="A253" s="32" t="str">
        <f>IF(G253="","",COUNT($G$4:$G253))</f>
        <v/>
      </c>
      <c r="B253" t="str">
        <f>IF('DESPESES REALITZADES'!$N506="x",'DESPESES REALITZADES'!B506,"")</f>
        <v/>
      </c>
      <c r="C253" t="str">
        <f>IF('DESPESES REALITZADES'!$N506="x",'DESPESES REALITZADES'!E506,"")</f>
        <v/>
      </c>
      <c r="D253" t="str">
        <f>IF('DESPESES REALITZADES'!$N506="x",'DESPESES REALITZADES'!F506,"")</f>
        <v/>
      </c>
      <c r="E253" t="str">
        <f>IF('DESPESES REALITZADES'!$N506="x",'DESPESES REALITZADES'!G506,"")</f>
        <v/>
      </c>
      <c r="F253" t="str">
        <f>IF('DESPESES REALITZADES'!$N506="x",'DESPESES REALITZADES'!H506,"")</f>
        <v/>
      </c>
      <c r="G253" t="str">
        <f>IF('DESPESES REALITZADES'!$N506="x",'DESPESES REALITZADES'!I506,"")</f>
        <v/>
      </c>
      <c r="H253" s="32">
        <v>248</v>
      </c>
      <c r="I253" s="32"/>
      <c r="J253" s="44" t="str">
        <f t="shared" si="18"/>
        <v/>
      </c>
      <c r="K253" s="44" t="str">
        <f t="shared" si="19"/>
        <v/>
      </c>
      <c r="L253" s="44" t="str">
        <f t="shared" si="20"/>
        <v/>
      </c>
      <c r="M253" s="45" t="str">
        <f t="shared" si="21"/>
        <v/>
      </c>
      <c r="N253" s="44" t="str">
        <f t="shared" si="22"/>
        <v/>
      </c>
      <c r="O253" s="46" t="str">
        <f t="shared" si="23"/>
        <v/>
      </c>
    </row>
    <row r="254" spans="1:15" x14ac:dyDescent="0.2">
      <c r="A254" s="32" t="str">
        <f>IF(G254="","",COUNT($G$4:$G254))</f>
        <v/>
      </c>
      <c r="B254" t="str">
        <f>IF('DESPESES REALITZADES'!$N507="x",'DESPESES REALITZADES'!B507,"")</f>
        <v/>
      </c>
      <c r="C254" t="str">
        <f>IF('DESPESES REALITZADES'!$N507="x",'DESPESES REALITZADES'!E507,"")</f>
        <v/>
      </c>
      <c r="D254" t="str">
        <f>IF('DESPESES REALITZADES'!$N507="x",'DESPESES REALITZADES'!F507,"")</f>
        <v/>
      </c>
      <c r="E254" t="str">
        <f>IF('DESPESES REALITZADES'!$N507="x",'DESPESES REALITZADES'!G507,"")</f>
        <v/>
      </c>
      <c r="F254" t="str">
        <f>IF('DESPESES REALITZADES'!$N507="x",'DESPESES REALITZADES'!H507,"")</f>
        <v/>
      </c>
      <c r="G254" t="str">
        <f>IF('DESPESES REALITZADES'!$N507="x",'DESPESES REALITZADES'!I507,"")</f>
        <v/>
      </c>
      <c r="H254" s="32">
        <v>249</v>
      </c>
      <c r="I254" s="32"/>
      <c r="J254" s="44" t="str">
        <f t="shared" si="18"/>
        <v/>
      </c>
      <c r="K254" s="44" t="str">
        <f t="shared" si="19"/>
        <v/>
      </c>
      <c r="L254" s="44" t="str">
        <f t="shared" si="20"/>
        <v/>
      </c>
      <c r="M254" s="45" t="str">
        <f t="shared" si="21"/>
        <v/>
      </c>
      <c r="N254" s="44" t="str">
        <f t="shared" si="22"/>
        <v/>
      </c>
      <c r="O254" s="46" t="str">
        <f t="shared" si="23"/>
        <v/>
      </c>
    </row>
    <row r="255" spans="1:15" x14ac:dyDescent="0.2">
      <c r="A255" s="32" t="str">
        <f>IF(G255="","",COUNT($G$4:$G255))</f>
        <v/>
      </c>
      <c r="B255" t="str">
        <f>IF('DESPESES REALITZADES'!$N508="x",'DESPESES REALITZADES'!B508,"")</f>
        <v/>
      </c>
      <c r="C255" t="str">
        <f>IF('DESPESES REALITZADES'!$N508="x",'DESPESES REALITZADES'!E508,"")</f>
        <v/>
      </c>
      <c r="D255" t="str">
        <f>IF('DESPESES REALITZADES'!$N508="x",'DESPESES REALITZADES'!F508,"")</f>
        <v/>
      </c>
      <c r="E255" t="str">
        <f>IF('DESPESES REALITZADES'!$N508="x",'DESPESES REALITZADES'!G508,"")</f>
        <v/>
      </c>
      <c r="F255" t="str">
        <f>IF('DESPESES REALITZADES'!$N508="x",'DESPESES REALITZADES'!H508,"")</f>
        <v/>
      </c>
      <c r="G255" t="str">
        <f>IF('DESPESES REALITZADES'!$N508="x",'DESPESES REALITZADES'!I508,"")</f>
        <v/>
      </c>
      <c r="H255" s="32">
        <v>250</v>
      </c>
      <c r="I255" s="32"/>
      <c r="J255" s="44" t="str">
        <f t="shared" si="18"/>
        <v/>
      </c>
      <c r="K255" s="44" t="str">
        <f t="shared" si="19"/>
        <v/>
      </c>
      <c r="L255" s="44" t="str">
        <f t="shared" si="20"/>
        <v/>
      </c>
      <c r="M255" s="45" t="str">
        <f t="shared" si="21"/>
        <v/>
      </c>
      <c r="N255" s="44" t="str">
        <f t="shared" si="22"/>
        <v/>
      </c>
      <c r="O255" s="46" t="str">
        <f t="shared" si="23"/>
        <v/>
      </c>
    </row>
    <row r="256" spans="1:15" x14ac:dyDescent="0.2">
      <c r="A256" s="32" t="str">
        <f>IF(G256="","",COUNT($G$4:$G256))</f>
        <v/>
      </c>
      <c r="B256" t="str">
        <f>IF('DESPESES REALITZADES'!$N509="x",'DESPESES REALITZADES'!B509,"")</f>
        <v/>
      </c>
      <c r="C256" t="str">
        <f>IF('DESPESES REALITZADES'!$N509="x",'DESPESES REALITZADES'!E509,"")</f>
        <v/>
      </c>
      <c r="D256" t="str">
        <f>IF('DESPESES REALITZADES'!$N509="x",'DESPESES REALITZADES'!F509,"")</f>
        <v/>
      </c>
      <c r="E256" t="str">
        <f>IF('DESPESES REALITZADES'!$N509="x",'DESPESES REALITZADES'!G509,"")</f>
        <v/>
      </c>
      <c r="F256" t="str">
        <f>IF('DESPESES REALITZADES'!$N509="x",'DESPESES REALITZADES'!H509,"")</f>
        <v/>
      </c>
      <c r="G256" t="str">
        <f>IF('DESPESES REALITZADES'!$N509="x",'DESPESES REALITZADES'!I509,"")</f>
        <v/>
      </c>
      <c r="H256" s="32">
        <v>251</v>
      </c>
      <c r="I256" s="32"/>
      <c r="J256" s="44" t="str">
        <f t="shared" si="18"/>
        <v/>
      </c>
      <c r="K256" s="44" t="str">
        <f t="shared" si="19"/>
        <v/>
      </c>
      <c r="L256" s="44" t="str">
        <f t="shared" si="20"/>
        <v/>
      </c>
      <c r="M256" s="45" t="str">
        <f t="shared" si="21"/>
        <v/>
      </c>
      <c r="N256" s="44" t="str">
        <f t="shared" si="22"/>
        <v/>
      </c>
      <c r="O256" s="46" t="str">
        <f t="shared" si="23"/>
        <v/>
      </c>
    </row>
    <row r="257" spans="1:15" x14ac:dyDescent="0.2">
      <c r="A257" s="32" t="str">
        <f>IF(G257="","",COUNT($G$4:$G257))</f>
        <v/>
      </c>
      <c r="B257" t="str">
        <f>IF('DESPESES REALITZADES'!$N510="x",'DESPESES REALITZADES'!B510,"")</f>
        <v/>
      </c>
      <c r="C257" t="str">
        <f>IF('DESPESES REALITZADES'!$N510="x",'DESPESES REALITZADES'!E510,"")</f>
        <v/>
      </c>
      <c r="D257" t="str">
        <f>IF('DESPESES REALITZADES'!$N510="x",'DESPESES REALITZADES'!F510,"")</f>
        <v/>
      </c>
      <c r="E257" t="str">
        <f>IF('DESPESES REALITZADES'!$N510="x",'DESPESES REALITZADES'!G510,"")</f>
        <v/>
      </c>
      <c r="F257" t="str">
        <f>IF('DESPESES REALITZADES'!$N510="x",'DESPESES REALITZADES'!H510,"")</f>
        <v/>
      </c>
      <c r="G257" t="str">
        <f>IF('DESPESES REALITZADES'!$N510="x",'DESPESES REALITZADES'!I510,"")</f>
        <v/>
      </c>
      <c r="H257" s="32">
        <v>252</v>
      </c>
      <c r="I257" s="32"/>
      <c r="J257" s="44" t="str">
        <f t="shared" si="18"/>
        <v/>
      </c>
      <c r="K257" s="44" t="str">
        <f t="shared" si="19"/>
        <v/>
      </c>
      <c r="L257" s="44" t="str">
        <f t="shared" si="20"/>
        <v/>
      </c>
      <c r="M257" s="45" t="str">
        <f t="shared" si="21"/>
        <v/>
      </c>
      <c r="N257" s="44" t="str">
        <f t="shared" si="22"/>
        <v/>
      </c>
      <c r="O257" s="46" t="str">
        <f t="shared" si="23"/>
        <v/>
      </c>
    </row>
    <row r="258" spans="1:15" x14ac:dyDescent="0.2">
      <c r="A258" s="32" t="str">
        <f>IF(G258="","",COUNT($G$4:$G258))</f>
        <v/>
      </c>
      <c r="B258" t="str">
        <f>IF('DESPESES REALITZADES'!$N511="x",'DESPESES REALITZADES'!B511,"")</f>
        <v/>
      </c>
      <c r="C258" t="str">
        <f>IF('DESPESES REALITZADES'!$N511="x",'DESPESES REALITZADES'!E511,"")</f>
        <v/>
      </c>
      <c r="D258" t="str">
        <f>IF('DESPESES REALITZADES'!$N511="x",'DESPESES REALITZADES'!F511,"")</f>
        <v/>
      </c>
      <c r="E258" t="str">
        <f>IF('DESPESES REALITZADES'!$N511="x",'DESPESES REALITZADES'!G511,"")</f>
        <v/>
      </c>
      <c r="F258" t="str">
        <f>IF('DESPESES REALITZADES'!$N511="x",'DESPESES REALITZADES'!H511,"")</f>
        <v/>
      </c>
      <c r="G258" t="str">
        <f>IF('DESPESES REALITZADES'!$N511="x",'DESPESES REALITZADES'!I511,"")</f>
        <v/>
      </c>
      <c r="H258" s="32">
        <v>253</v>
      </c>
      <c r="I258" s="32"/>
      <c r="J258" s="44" t="str">
        <f t="shared" si="18"/>
        <v/>
      </c>
      <c r="K258" s="44" t="str">
        <f t="shared" si="19"/>
        <v/>
      </c>
      <c r="L258" s="44" t="str">
        <f t="shared" si="20"/>
        <v/>
      </c>
      <c r="M258" s="45" t="str">
        <f t="shared" si="21"/>
        <v/>
      </c>
      <c r="N258" s="44" t="str">
        <f t="shared" si="22"/>
        <v/>
      </c>
      <c r="O258" s="46" t="str">
        <f t="shared" si="23"/>
        <v/>
      </c>
    </row>
    <row r="259" spans="1:15" x14ac:dyDescent="0.2">
      <c r="A259" s="32" t="str">
        <f>IF(G259="","",COUNT($G$4:$G259))</f>
        <v/>
      </c>
      <c r="B259" t="str">
        <f>IF('DESPESES REALITZADES'!$N512="x",'DESPESES REALITZADES'!B512,"")</f>
        <v/>
      </c>
      <c r="C259" t="str">
        <f>IF('DESPESES REALITZADES'!$N512="x",'DESPESES REALITZADES'!E512,"")</f>
        <v/>
      </c>
      <c r="D259" t="str">
        <f>IF('DESPESES REALITZADES'!$N512="x",'DESPESES REALITZADES'!F512,"")</f>
        <v/>
      </c>
      <c r="E259" t="str">
        <f>IF('DESPESES REALITZADES'!$N512="x",'DESPESES REALITZADES'!G512,"")</f>
        <v/>
      </c>
      <c r="F259" t="str">
        <f>IF('DESPESES REALITZADES'!$N512="x",'DESPESES REALITZADES'!H512,"")</f>
        <v/>
      </c>
      <c r="G259" t="str">
        <f>IF('DESPESES REALITZADES'!$N512="x",'DESPESES REALITZADES'!I512,"")</f>
        <v/>
      </c>
      <c r="H259" s="32">
        <v>254</v>
      </c>
      <c r="I259" s="32"/>
      <c r="J259" s="44" t="str">
        <f t="shared" si="18"/>
        <v/>
      </c>
      <c r="K259" s="44" t="str">
        <f t="shared" si="19"/>
        <v/>
      </c>
      <c r="L259" s="44" t="str">
        <f t="shared" si="20"/>
        <v/>
      </c>
      <c r="M259" s="45" t="str">
        <f t="shared" si="21"/>
        <v/>
      </c>
      <c r="N259" s="44" t="str">
        <f t="shared" si="22"/>
        <v/>
      </c>
      <c r="O259" s="46" t="str">
        <f t="shared" si="23"/>
        <v/>
      </c>
    </row>
    <row r="260" spans="1:15" x14ac:dyDescent="0.2">
      <c r="A260" s="32" t="str">
        <f>IF(G260="","",COUNT($G$4:$G260))</f>
        <v/>
      </c>
      <c r="B260" t="str">
        <f>IF('DESPESES REALITZADES'!$N539="x",'DESPESES REALITZADES'!B539,"")</f>
        <v/>
      </c>
      <c r="C260" t="str">
        <f>IF('DESPESES REALITZADES'!$N539="x",'DESPESES REALITZADES'!E539,"")</f>
        <v/>
      </c>
      <c r="D260" t="str">
        <f>IF('DESPESES REALITZADES'!$N539="x",'DESPESES REALITZADES'!F539,"")</f>
        <v/>
      </c>
      <c r="E260" t="str">
        <f>IF('DESPESES REALITZADES'!$N539="x",'DESPESES REALITZADES'!G539,"")</f>
        <v/>
      </c>
      <c r="F260" t="str">
        <f>IF('DESPESES REALITZADES'!$N539="x",'DESPESES REALITZADES'!H539,"")</f>
        <v/>
      </c>
      <c r="G260" t="str">
        <f>IF('DESPESES REALITZADES'!$N539="x",'DESPESES REALITZADES'!I539,"")</f>
        <v/>
      </c>
      <c r="H260" s="32">
        <v>255</v>
      </c>
      <c r="I260" s="32"/>
      <c r="J260" s="44" t="str">
        <f t="shared" si="18"/>
        <v/>
      </c>
      <c r="K260" s="44" t="str">
        <f t="shared" si="19"/>
        <v/>
      </c>
      <c r="L260" s="44" t="str">
        <f t="shared" si="20"/>
        <v/>
      </c>
      <c r="M260" s="45" t="str">
        <f t="shared" si="21"/>
        <v/>
      </c>
      <c r="N260" s="44" t="str">
        <f t="shared" si="22"/>
        <v/>
      </c>
      <c r="O260" s="46" t="str">
        <f t="shared" si="23"/>
        <v/>
      </c>
    </row>
    <row r="261" spans="1:15" x14ac:dyDescent="0.2">
      <c r="A261" s="32" t="str">
        <f>IF(G261="","",COUNT($G$4:$G261))</f>
        <v/>
      </c>
      <c r="B261" t="str">
        <f>IF('DESPESES REALITZADES'!$N540="x",'DESPESES REALITZADES'!B540,"")</f>
        <v/>
      </c>
      <c r="C261" t="str">
        <f>IF('DESPESES REALITZADES'!$N540="x",'DESPESES REALITZADES'!E540,"")</f>
        <v/>
      </c>
      <c r="D261" t="str">
        <f>IF('DESPESES REALITZADES'!$N540="x",'DESPESES REALITZADES'!F540,"")</f>
        <v/>
      </c>
      <c r="E261" t="str">
        <f>IF('DESPESES REALITZADES'!$N540="x",'DESPESES REALITZADES'!G540,"")</f>
        <v/>
      </c>
      <c r="F261" t="str">
        <f>IF('DESPESES REALITZADES'!$N540="x",'DESPESES REALITZADES'!H540,"")</f>
        <v/>
      </c>
      <c r="G261" t="str">
        <f>IF('DESPESES REALITZADES'!$N540="x",'DESPESES REALITZADES'!I540,"")</f>
        <v/>
      </c>
      <c r="H261" s="32">
        <v>256</v>
      </c>
      <c r="I261" s="32"/>
      <c r="J261" s="44" t="str">
        <f t="shared" si="18"/>
        <v/>
      </c>
      <c r="K261" s="44" t="str">
        <f t="shared" si="19"/>
        <v/>
      </c>
      <c r="L261" s="44" t="str">
        <f t="shared" si="20"/>
        <v/>
      </c>
      <c r="M261" s="45" t="str">
        <f t="shared" si="21"/>
        <v/>
      </c>
      <c r="N261" s="44" t="str">
        <f t="shared" si="22"/>
        <v/>
      </c>
      <c r="O261" s="46" t="str">
        <f t="shared" si="23"/>
        <v/>
      </c>
    </row>
    <row r="262" spans="1:15" x14ac:dyDescent="0.2">
      <c r="A262" s="32" t="str">
        <f>IF(G262="","",COUNT($G$4:$G262))</f>
        <v/>
      </c>
      <c r="B262" t="str">
        <f>IF('DESPESES REALITZADES'!$N541="x",'DESPESES REALITZADES'!B541,"")</f>
        <v/>
      </c>
      <c r="C262" t="str">
        <f>IF('DESPESES REALITZADES'!$N541="x",'DESPESES REALITZADES'!E541,"")</f>
        <v/>
      </c>
      <c r="D262" t="str">
        <f>IF('DESPESES REALITZADES'!$N541="x",'DESPESES REALITZADES'!F541,"")</f>
        <v/>
      </c>
      <c r="E262" t="str">
        <f>IF('DESPESES REALITZADES'!$N541="x",'DESPESES REALITZADES'!G541,"")</f>
        <v/>
      </c>
      <c r="F262" t="str">
        <f>IF('DESPESES REALITZADES'!$N541="x",'DESPESES REALITZADES'!H541,"")</f>
        <v/>
      </c>
      <c r="G262" t="str">
        <f>IF('DESPESES REALITZADES'!$N541="x",'DESPESES REALITZADES'!I541,"")</f>
        <v/>
      </c>
      <c r="H262" s="32">
        <v>257</v>
      </c>
      <c r="I262" s="32"/>
      <c r="J262" s="44" t="str">
        <f t="shared" ref="J262:J281" si="24">IFERROR(VLOOKUP($H262,$A$4:$G$381,2,FALSE),"")</f>
        <v/>
      </c>
      <c r="K262" s="44" t="str">
        <f t="shared" ref="K262:K281" si="25">IFERROR(VLOOKUP($H262,$A$4:$G$381,3,FALSE),"")</f>
        <v/>
      </c>
      <c r="L262" s="44" t="str">
        <f t="shared" ref="L262:L281" si="26">IFERROR(VLOOKUP($H262,$A$4:$G$381,4,FALSE),"")</f>
        <v/>
      </c>
      <c r="M262" s="45" t="str">
        <f t="shared" ref="M262:M281" si="27">IFERROR(VLOOKUP($H262,$A$4:$G$381,5,FALSE),"")</f>
        <v/>
      </c>
      <c r="N262" s="44" t="str">
        <f t="shared" ref="N262:N281" si="28">IFERROR(VLOOKUP($H262,$A$4:$G$381,6,FALSE),"")</f>
        <v/>
      </c>
      <c r="O262" s="46" t="str">
        <f t="shared" ref="O262:O281" si="29">IFERROR(VLOOKUP($H262,$A$4:$G$381,7,FALSE),"")</f>
        <v/>
      </c>
    </row>
    <row r="263" spans="1:15" x14ac:dyDescent="0.2">
      <c r="A263" s="32" t="str">
        <f>IF(G263="","",COUNT($G$4:$G263))</f>
        <v/>
      </c>
      <c r="B263" t="str">
        <f>IF('DESPESES REALITZADES'!$N542="x",'DESPESES REALITZADES'!B542,"")</f>
        <v/>
      </c>
      <c r="C263" t="str">
        <f>IF('DESPESES REALITZADES'!$N542="x",'DESPESES REALITZADES'!E542,"")</f>
        <v/>
      </c>
      <c r="D263" t="str">
        <f>IF('DESPESES REALITZADES'!$N542="x",'DESPESES REALITZADES'!F542,"")</f>
        <v/>
      </c>
      <c r="E263" t="str">
        <f>IF('DESPESES REALITZADES'!$N542="x",'DESPESES REALITZADES'!G542,"")</f>
        <v/>
      </c>
      <c r="F263" t="str">
        <f>IF('DESPESES REALITZADES'!$N542="x",'DESPESES REALITZADES'!H542,"")</f>
        <v/>
      </c>
      <c r="G263" t="str">
        <f>IF('DESPESES REALITZADES'!$N542="x",'DESPESES REALITZADES'!I542,"")</f>
        <v/>
      </c>
      <c r="H263" s="32">
        <v>258</v>
      </c>
      <c r="I263" s="32"/>
      <c r="J263" s="44" t="str">
        <f t="shared" si="24"/>
        <v/>
      </c>
      <c r="K263" s="44" t="str">
        <f t="shared" si="25"/>
        <v/>
      </c>
      <c r="L263" s="44" t="str">
        <f t="shared" si="26"/>
        <v/>
      </c>
      <c r="M263" s="45" t="str">
        <f t="shared" si="27"/>
        <v/>
      </c>
      <c r="N263" s="44" t="str">
        <f t="shared" si="28"/>
        <v/>
      </c>
      <c r="O263" s="46" t="str">
        <f t="shared" si="29"/>
        <v/>
      </c>
    </row>
    <row r="264" spans="1:15" x14ac:dyDescent="0.2">
      <c r="A264" s="32" t="str">
        <f>IF(G264="","",COUNT($G$4:$G264))</f>
        <v/>
      </c>
      <c r="B264" t="str">
        <f>IF('DESPESES REALITZADES'!$N543="x",'DESPESES REALITZADES'!B543,"")</f>
        <v/>
      </c>
      <c r="C264" t="str">
        <f>IF('DESPESES REALITZADES'!$N543="x",'DESPESES REALITZADES'!E543,"")</f>
        <v/>
      </c>
      <c r="D264" t="str">
        <f>IF('DESPESES REALITZADES'!$N543="x",'DESPESES REALITZADES'!F543,"")</f>
        <v/>
      </c>
      <c r="E264" t="str">
        <f>IF('DESPESES REALITZADES'!$N543="x",'DESPESES REALITZADES'!G543,"")</f>
        <v/>
      </c>
      <c r="F264" t="str">
        <f>IF('DESPESES REALITZADES'!$N543="x",'DESPESES REALITZADES'!H543,"")</f>
        <v/>
      </c>
      <c r="G264" t="str">
        <f>IF('DESPESES REALITZADES'!$N543="x",'DESPESES REALITZADES'!I543,"")</f>
        <v/>
      </c>
      <c r="H264" s="32">
        <v>259</v>
      </c>
      <c r="I264" s="32"/>
      <c r="J264" s="44" t="str">
        <f t="shared" si="24"/>
        <v/>
      </c>
      <c r="K264" s="44" t="str">
        <f t="shared" si="25"/>
        <v/>
      </c>
      <c r="L264" s="44" t="str">
        <f t="shared" si="26"/>
        <v/>
      </c>
      <c r="M264" s="45" t="str">
        <f t="shared" si="27"/>
        <v/>
      </c>
      <c r="N264" s="44" t="str">
        <f t="shared" si="28"/>
        <v/>
      </c>
      <c r="O264" s="46" t="str">
        <f t="shared" si="29"/>
        <v/>
      </c>
    </row>
    <row r="265" spans="1:15" x14ac:dyDescent="0.2">
      <c r="A265" s="32" t="str">
        <f>IF(G265="","",COUNT($G$4:$G265))</f>
        <v/>
      </c>
      <c r="B265" t="str">
        <f>IF('DESPESES REALITZADES'!$N544="x",'DESPESES REALITZADES'!B544,"")</f>
        <v/>
      </c>
      <c r="C265" t="str">
        <f>IF('DESPESES REALITZADES'!$N544="x",'DESPESES REALITZADES'!E544,"")</f>
        <v/>
      </c>
      <c r="D265" t="str">
        <f>IF('DESPESES REALITZADES'!$N544="x",'DESPESES REALITZADES'!F544,"")</f>
        <v/>
      </c>
      <c r="E265" t="str">
        <f>IF('DESPESES REALITZADES'!$N544="x",'DESPESES REALITZADES'!G544,"")</f>
        <v/>
      </c>
      <c r="F265" t="str">
        <f>IF('DESPESES REALITZADES'!$N544="x",'DESPESES REALITZADES'!H544,"")</f>
        <v/>
      </c>
      <c r="G265" t="str">
        <f>IF('DESPESES REALITZADES'!$N544="x",'DESPESES REALITZADES'!I544,"")</f>
        <v/>
      </c>
      <c r="H265" s="32">
        <v>260</v>
      </c>
      <c r="I265" s="32"/>
      <c r="J265" s="44" t="str">
        <f t="shared" si="24"/>
        <v/>
      </c>
      <c r="K265" s="44" t="str">
        <f t="shared" si="25"/>
        <v/>
      </c>
      <c r="L265" s="44" t="str">
        <f t="shared" si="26"/>
        <v/>
      </c>
      <c r="M265" s="45" t="str">
        <f t="shared" si="27"/>
        <v/>
      </c>
      <c r="N265" s="44" t="str">
        <f t="shared" si="28"/>
        <v/>
      </c>
      <c r="O265" s="46" t="str">
        <f t="shared" si="29"/>
        <v/>
      </c>
    </row>
    <row r="266" spans="1:15" x14ac:dyDescent="0.2">
      <c r="A266" s="32" t="str">
        <f>IF(G266="","",COUNT($G$4:$G266))</f>
        <v/>
      </c>
      <c r="B266" t="str">
        <f>IF('DESPESES REALITZADES'!$N545="x",'DESPESES REALITZADES'!B545,"")</f>
        <v/>
      </c>
      <c r="C266" t="str">
        <f>IF('DESPESES REALITZADES'!$N545="x",'DESPESES REALITZADES'!E545,"")</f>
        <v/>
      </c>
      <c r="D266" t="str">
        <f>IF('DESPESES REALITZADES'!$N545="x",'DESPESES REALITZADES'!F545,"")</f>
        <v/>
      </c>
      <c r="E266" t="str">
        <f>IF('DESPESES REALITZADES'!$N545="x",'DESPESES REALITZADES'!G545,"")</f>
        <v/>
      </c>
      <c r="F266" t="str">
        <f>IF('DESPESES REALITZADES'!$N545="x",'DESPESES REALITZADES'!H545,"")</f>
        <v/>
      </c>
      <c r="G266" t="str">
        <f>IF('DESPESES REALITZADES'!$N545="x",'DESPESES REALITZADES'!I545,"")</f>
        <v/>
      </c>
      <c r="H266" s="32">
        <v>261</v>
      </c>
      <c r="I266" s="32"/>
      <c r="J266" s="44" t="str">
        <f t="shared" si="24"/>
        <v/>
      </c>
      <c r="K266" s="44" t="str">
        <f t="shared" si="25"/>
        <v/>
      </c>
      <c r="L266" s="44" t="str">
        <f t="shared" si="26"/>
        <v/>
      </c>
      <c r="M266" s="45" t="str">
        <f t="shared" si="27"/>
        <v/>
      </c>
      <c r="N266" s="44" t="str">
        <f t="shared" si="28"/>
        <v/>
      </c>
      <c r="O266" s="46" t="str">
        <f t="shared" si="29"/>
        <v/>
      </c>
    </row>
    <row r="267" spans="1:15" x14ac:dyDescent="0.2">
      <c r="A267" s="32" t="str">
        <f>IF(G267="","",COUNT($G$4:$G267))</f>
        <v/>
      </c>
      <c r="B267" t="str">
        <f>IF('DESPESES REALITZADES'!$N546="x",'DESPESES REALITZADES'!B546,"")</f>
        <v/>
      </c>
      <c r="C267" t="str">
        <f>IF('DESPESES REALITZADES'!$N546="x",'DESPESES REALITZADES'!E546,"")</f>
        <v/>
      </c>
      <c r="D267" t="str">
        <f>IF('DESPESES REALITZADES'!$N546="x",'DESPESES REALITZADES'!F546,"")</f>
        <v/>
      </c>
      <c r="E267" t="str">
        <f>IF('DESPESES REALITZADES'!$N546="x",'DESPESES REALITZADES'!G546,"")</f>
        <v/>
      </c>
      <c r="F267" t="str">
        <f>IF('DESPESES REALITZADES'!$N546="x",'DESPESES REALITZADES'!H546,"")</f>
        <v/>
      </c>
      <c r="G267" t="str">
        <f>IF('DESPESES REALITZADES'!$N546="x",'DESPESES REALITZADES'!I546,"")</f>
        <v/>
      </c>
      <c r="H267" s="32">
        <v>262</v>
      </c>
      <c r="I267" s="32"/>
      <c r="J267" s="44" t="str">
        <f t="shared" si="24"/>
        <v/>
      </c>
      <c r="K267" s="44" t="str">
        <f t="shared" si="25"/>
        <v/>
      </c>
      <c r="L267" s="44" t="str">
        <f t="shared" si="26"/>
        <v/>
      </c>
      <c r="M267" s="45" t="str">
        <f t="shared" si="27"/>
        <v/>
      </c>
      <c r="N267" s="44" t="str">
        <f t="shared" si="28"/>
        <v/>
      </c>
      <c r="O267" s="46" t="str">
        <f t="shared" si="29"/>
        <v/>
      </c>
    </row>
    <row r="268" spans="1:15" x14ac:dyDescent="0.2">
      <c r="A268" s="32" t="str">
        <f>IF(G268="","",COUNT($G$4:$G268))</f>
        <v/>
      </c>
      <c r="B268" t="str">
        <f>IF('DESPESES REALITZADES'!$N547="x",'DESPESES REALITZADES'!B547,"")</f>
        <v/>
      </c>
      <c r="C268" t="str">
        <f>IF('DESPESES REALITZADES'!$N547="x",'DESPESES REALITZADES'!E547,"")</f>
        <v/>
      </c>
      <c r="D268" t="str">
        <f>IF('DESPESES REALITZADES'!$N547="x",'DESPESES REALITZADES'!F547,"")</f>
        <v/>
      </c>
      <c r="E268" t="str">
        <f>IF('DESPESES REALITZADES'!$N547="x",'DESPESES REALITZADES'!G547,"")</f>
        <v/>
      </c>
      <c r="F268" t="str">
        <f>IF('DESPESES REALITZADES'!$N547="x",'DESPESES REALITZADES'!H547,"")</f>
        <v/>
      </c>
      <c r="G268" t="str">
        <f>IF('DESPESES REALITZADES'!$N547="x",'DESPESES REALITZADES'!I547,"")</f>
        <v/>
      </c>
      <c r="H268" s="32">
        <v>263</v>
      </c>
      <c r="I268" s="32"/>
      <c r="J268" s="44" t="str">
        <f t="shared" si="24"/>
        <v/>
      </c>
      <c r="K268" s="44" t="str">
        <f t="shared" si="25"/>
        <v/>
      </c>
      <c r="L268" s="44" t="str">
        <f t="shared" si="26"/>
        <v/>
      </c>
      <c r="M268" s="45" t="str">
        <f t="shared" si="27"/>
        <v/>
      </c>
      <c r="N268" s="44" t="str">
        <f t="shared" si="28"/>
        <v/>
      </c>
      <c r="O268" s="46" t="str">
        <f t="shared" si="29"/>
        <v/>
      </c>
    </row>
    <row r="269" spans="1:15" x14ac:dyDescent="0.2">
      <c r="A269" s="32" t="str">
        <f>IF(G269="","",COUNT($G$4:$G269))</f>
        <v/>
      </c>
      <c r="B269" t="str">
        <f>IF('DESPESES REALITZADES'!$N548="x",'DESPESES REALITZADES'!B548,"")</f>
        <v/>
      </c>
      <c r="C269" t="str">
        <f>IF('DESPESES REALITZADES'!$N548="x",'DESPESES REALITZADES'!E548,"")</f>
        <v/>
      </c>
      <c r="D269" t="str">
        <f>IF('DESPESES REALITZADES'!$N548="x",'DESPESES REALITZADES'!F548,"")</f>
        <v/>
      </c>
      <c r="E269" t="str">
        <f>IF('DESPESES REALITZADES'!$N548="x",'DESPESES REALITZADES'!G548,"")</f>
        <v/>
      </c>
      <c r="F269" t="str">
        <f>IF('DESPESES REALITZADES'!$N548="x",'DESPESES REALITZADES'!H548,"")</f>
        <v/>
      </c>
      <c r="G269" t="str">
        <f>IF('DESPESES REALITZADES'!$N548="x",'DESPESES REALITZADES'!I548,"")</f>
        <v/>
      </c>
      <c r="H269" s="32">
        <v>264</v>
      </c>
      <c r="I269" s="32"/>
      <c r="J269" s="44" t="str">
        <f t="shared" si="24"/>
        <v/>
      </c>
      <c r="K269" s="44" t="str">
        <f t="shared" si="25"/>
        <v/>
      </c>
      <c r="L269" s="44" t="str">
        <f t="shared" si="26"/>
        <v/>
      </c>
      <c r="M269" s="45" t="str">
        <f t="shared" si="27"/>
        <v/>
      </c>
      <c r="N269" s="44" t="str">
        <f t="shared" si="28"/>
        <v/>
      </c>
      <c r="O269" s="46" t="str">
        <f t="shared" si="29"/>
        <v/>
      </c>
    </row>
    <row r="270" spans="1:15" x14ac:dyDescent="0.2">
      <c r="A270" s="32" t="str">
        <f>IF(G270="","",COUNT($G$4:$G270))</f>
        <v/>
      </c>
      <c r="B270" t="str">
        <f>IF('DESPESES REALITZADES'!$N549="x",'DESPESES REALITZADES'!B549,"")</f>
        <v/>
      </c>
      <c r="C270" t="str">
        <f>IF('DESPESES REALITZADES'!$N549="x",'DESPESES REALITZADES'!E549,"")</f>
        <v/>
      </c>
      <c r="D270" t="str">
        <f>IF('DESPESES REALITZADES'!$N549="x",'DESPESES REALITZADES'!F549,"")</f>
        <v/>
      </c>
      <c r="E270" t="str">
        <f>IF('DESPESES REALITZADES'!$N549="x",'DESPESES REALITZADES'!G549,"")</f>
        <v/>
      </c>
      <c r="F270" t="str">
        <f>IF('DESPESES REALITZADES'!$N549="x",'DESPESES REALITZADES'!H549,"")</f>
        <v/>
      </c>
      <c r="G270" t="str">
        <f>IF('DESPESES REALITZADES'!$N549="x",'DESPESES REALITZADES'!I549,"")</f>
        <v/>
      </c>
      <c r="H270" s="32">
        <v>265</v>
      </c>
      <c r="I270" s="32"/>
      <c r="J270" s="44" t="str">
        <f t="shared" si="24"/>
        <v/>
      </c>
      <c r="K270" s="44" t="str">
        <f t="shared" si="25"/>
        <v/>
      </c>
      <c r="L270" s="44" t="str">
        <f t="shared" si="26"/>
        <v/>
      </c>
      <c r="M270" s="45" t="str">
        <f t="shared" si="27"/>
        <v/>
      </c>
      <c r="N270" s="44" t="str">
        <f t="shared" si="28"/>
        <v/>
      </c>
      <c r="O270" s="46" t="str">
        <f t="shared" si="29"/>
        <v/>
      </c>
    </row>
    <row r="271" spans="1:15" x14ac:dyDescent="0.2">
      <c r="A271" s="32" t="str">
        <f>IF(G271="","",COUNT($G$4:$G271))</f>
        <v/>
      </c>
      <c r="B271" t="str">
        <f>IF('DESPESES REALITZADES'!$N550="x",'DESPESES REALITZADES'!B550,"")</f>
        <v/>
      </c>
      <c r="C271" t="str">
        <f>IF('DESPESES REALITZADES'!$N550="x",'DESPESES REALITZADES'!E550,"")</f>
        <v/>
      </c>
      <c r="D271" t="str">
        <f>IF('DESPESES REALITZADES'!$N550="x",'DESPESES REALITZADES'!F550,"")</f>
        <v/>
      </c>
      <c r="E271" t="str">
        <f>IF('DESPESES REALITZADES'!$N550="x",'DESPESES REALITZADES'!G550,"")</f>
        <v/>
      </c>
      <c r="F271" t="str">
        <f>IF('DESPESES REALITZADES'!$N550="x",'DESPESES REALITZADES'!H550,"")</f>
        <v/>
      </c>
      <c r="G271" t="str">
        <f>IF('DESPESES REALITZADES'!$N550="x",'DESPESES REALITZADES'!I550,"")</f>
        <v/>
      </c>
      <c r="H271" s="32">
        <v>266</v>
      </c>
      <c r="I271" s="32"/>
      <c r="J271" s="44" t="str">
        <f t="shared" si="24"/>
        <v/>
      </c>
      <c r="K271" s="44" t="str">
        <f t="shared" si="25"/>
        <v/>
      </c>
      <c r="L271" s="44" t="str">
        <f t="shared" si="26"/>
        <v/>
      </c>
      <c r="M271" s="45" t="str">
        <f t="shared" si="27"/>
        <v/>
      </c>
      <c r="N271" s="44" t="str">
        <f t="shared" si="28"/>
        <v/>
      </c>
      <c r="O271" s="46" t="str">
        <f t="shared" si="29"/>
        <v/>
      </c>
    </row>
    <row r="272" spans="1:15" x14ac:dyDescent="0.2">
      <c r="A272" s="32" t="str">
        <f>IF(G272="","",COUNT($G$4:$G272))</f>
        <v/>
      </c>
      <c r="B272" t="str">
        <f>IF('DESPESES REALITZADES'!$N551="x",'DESPESES REALITZADES'!B551,"")</f>
        <v/>
      </c>
      <c r="C272" t="str">
        <f>IF('DESPESES REALITZADES'!$N551="x",'DESPESES REALITZADES'!E551,"")</f>
        <v/>
      </c>
      <c r="D272" t="str">
        <f>IF('DESPESES REALITZADES'!$N551="x",'DESPESES REALITZADES'!F551,"")</f>
        <v/>
      </c>
      <c r="E272" t="str">
        <f>IF('DESPESES REALITZADES'!$N551="x",'DESPESES REALITZADES'!G551,"")</f>
        <v/>
      </c>
      <c r="F272" t="str">
        <f>IF('DESPESES REALITZADES'!$N551="x",'DESPESES REALITZADES'!H551,"")</f>
        <v/>
      </c>
      <c r="G272" t="str">
        <f>IF('DESPESES REALITZADES'!$N551="x",'DESPESES REALITZADES'!I551,"")</f>
        <v/>
      </c>
      <c r="H272" s="32">
        <v>267</v>
      </c>
      <c r="I272" s="32"/>
      <c r="J272" s="44" t="str">
        <f t="shared" si="24"/>
        <v/>
      </c>
      <c r="K272" s="44" t="str">
        <f t="shared" si="25"/>
        <v/>
      </c>
      <c r="L272" s="44" t="str">
        <f t="shared" si="26"/>
        <v/>
      </c>
      <c r="M272" s="45" t="str">
        <f t="shared" si="27"/>
        <v/>
      </c>
      <c r="N272" s="44" t="str">
        <f t="shared" si="28"/>
        <v/>
      </c>
      <c r="O272" s="46" t="str">
        <f t="shared" si="29"/>
        <v/>
      </c>
    </row>
    <row r="273" spans="1:15" x14ac:dyDescent="0.2">
      <c r="A273" s="32" t="str">
        <f>IF(G273="","",COUNT($G$4:$G273))</f>
        <v/>
      </c>
      <c r="B273" t="str">
        <f>IF('DESPESES REALITZADES'!$N552="x",'DESPESES REALITZADES'!B552,"")</f>
        <v/>
      </c>
      <c r="C273" t="str">
        <f>IF('DESPESES REALITZADES'!$N552="x",'DESPESES REALITZADES'!E552,"")</f>
        <v/>
      </c>
      <c r="D273" t="str">
        <f>IF('DESPESES REALITZADES'!$N552="x",'DESPESES REALITZADES'!F552,"")</f>
        <v/>
      </c>
      <c r="E273" t="str">
        <f>IF('DESPESES REALITZADES'!$N552="x",'DESPESES REALITZADES'!G552,"")</f>
        <v/>
      </c>
      <c r="F273" t="str">
        <f>IF('DESPESES REALITZADES'!$N552="x",'DESPESES REALITZADES'!H552,"")</f>
        <v/>
      </c>
      <c r="G273" t="str">
        <f>IF('DESPESES REALITZADES'!$N552="x",'DESPESES REALITZADES'!I552,"")</f>
        <v/>
      </c>
      <c r="H273" s="32">
        <v>268</v>
      </c>
      <c r="I273" s="32"/>
      <c r="J273" s="44" t="str">
        <f t="shared" si="24"/>
        <v/>
      </c>
      <c r="K273" s="44" t="str">
        <f t="shared" si="25"/>
        <v/>
      </c>
      <c r="L273" s="44" t="str">
        <f t="shared" si="26"/>
        <v/>
      </c>
      <c r="M273" s="45" t="str">
        <f t="shared" si="27"/>
        <v/>
      </c>
      <c r="N273" s="44" t="str">
        <f t="shared" si="28"/>
        <v/>
      </c>
      <c r="O273" s="46" t="str">
        <f t="shared" si="29"/>
        <v/>
      </c>
    </row>
    <row r="274" spans="1:15" x14ac:dyDescent="0.2">
      <c r="A274" s="32" t="str">
        <f>IF(G274="","",COUNT($G$4:$G274))</f>
        <v/>
      </c>
      <c r="B274" t="str">
        <f>IF('DESPESES REALITZADES'!$N553="x",'DESPESES REALITZADES'!B553,"")</f>
        <v/>
      </c>
      <c r="C274" t="str">
        <f>IF('DESPESES REALITZADES'!$N553="x",'DESPESES REALITZADES'!E553,"")</f>
        <v/>
      </c>
      <c r="D274" t="str">
        <f>IF('DESPESES REALITZADES'!$N553="x",'DESPESES REALITZADES'!F553,"")</f>
        <v/>
      </c>
      <c r="E274" t="str">
        <f>IF('DESPESES REALITZADES'!$N553="x",'DESPESES REALITZADES'!G553,"")</f>
        <v/>
      </c>
      <c r="F274" t="str">
        <f>IF('DESPESES REALITZADES'!$N553="x",'DESPESES REALITZADES'!H553,"")</f>
        <v/>
      </c>
      <c r="G274" t="str">
        <f>IF('DESPESES REALITZADES'!$N553="x",'DESPESES REALITZADES'!I553,"")</f>
        <v/>
      </c>
      <c r="H274" s="32">
        <v>269</v>
      </c>
      <c r="I274" s="32"/>
      <c r="J274" s="44" t="str">
        <f t="shared" si="24"/>
        <v/>
      </c>
      <c r="K274" s="44" t="str">
        <f t="shared" si="25"/>
        <v/>
      </c>
      <c r="L274" s="44" t="str">
        <f t="shared" si="26"/>
        <v/>
      </c>
      <c r="M274" s="45" t="str">
        <f t="shared" si="27"/>
        <v/>
      </c>
      <c r="N274" s="44" t="str">
        <f t="shared" si="28"/>
        <v/>
      </c>
      <c r="O274" s="46" t="str">
        <f t="shared" si="29"/>
        <v/>
      </c>
    </row>
    <row r="275" spans="1:15" x14ac:dyDescent="0.2">
      <c r="A275" s="32" t="str">
        <f>IF(G275="","",COUNT($G$4:$G275))</f>
        <v/>
      </c>
      <c r="B275" t="str">
        <f>IF('DESPESES REALITZADES'!$N554="x",'DESPESES REALITZADES'!B554,"")</f>
        <v/>
      </c>
      <c r="C275" t="str">
        <f>IF('DESPESES REALITZADES'!$N554="x",'DESPESES REALITZADES'!E554,"")</f>
        <v/>
      </c>
      <c r="D275" t="str">
        <f>IF('DESPESES REALITZADES'!$N554="x",'DESPESES REALITZADES'!F554,"")</f>
        <v/>
      </c>
      <c r="E275" t="str">
        <f>IF('DESPESES REALITZADES'!$N554="x",'DESPESES REALITZADES'!G554,"")</f>
        <v/>
      </c>
      <c r="F275" t="str">
        <f>IF('DESPESES REALITZADES'!$N554="x",'DESPESES REALITZADES'!H554,"")</f>
        <v/>
      </c>
      <c r="G275" t="str">
        <f>IF('DESPESES REALITZADES'!$N554="x",'DESPESES REALITZADES'!I554,"")</f>
        <v/>
      </c>
      <c r="H275" s="32">
        <v>270</v>
      </c>
      <c r="I275" s="32"/>
      <c r="J275" s="44" t="str">
        <f t="shared" si="24"/>
        <v/>
      </c>
      <c r="K275" s="44" t="str">
        <f t="shared" si="25"/>
        <v/>
      </c>
      <c r="L275" s="44" t="str">
        <f t="shared" si="26"/>
        <v/>
      </c>
      <c r="M275" s="45" t="str">
        <f t="shared" si="27"/>
        <v/>
      </c>
      <c r="N275" s="44" t="str">
        <f t="shared" si="28"/>
        <v/>
      </c>
      <c r="O275" s="46" t="str">
        <f t="shared" si="29"/>
        <v/>
      </c>
    </row>
    <row r="276" spans="1:15" x14ac:dyDescent="0.2">
      <c r="A276" s="32" t="str">
        <f>IF(G276="","",COUNT($G$4:$G276))</f>
        <v/>
      </c>
      <c r="B276" t="str">
        <f>IF('DESPESES REALITZADES'!$N555="x",'DESPESES REALITZADES'!B555,"")</f>
        <v/>
      </c>
      <c r="C276" t="str">
        <f>IF('DESPESES REALITZADES'!$N555="x",'DESPESES REALITZADES'!E555,"")</f>
        <v/>
      </c>
      <c r="D276" t="str">
        <f>IF('DESPESES REALITZADES'!$N555="x",'DESPESES REALITZADES'!F555,"")</f>
        <v/>
      </c>
      <c r="E276" t="str">
        <f>IF('DESPESES REALITZADES'!$N555="x",'DESPESES REALITZADES'!G555,"")</f>
        <v/>
      </c>
      <c r="F276" t="str">
        <f>IF('DESPESES REALITZADES'!$N555="x",'DESPESES REALITZADES'!H555,"")</f>
        <v/>
      </c>
      <c r="G276" t="str">
        <f>IF('DESPESES REALITZADES'!$N555="x",'DESPESES REALITZADES'!I555,"")</f>
        <v/>
      </c>
      <c r="H276" s="32">
        <v>271</v>
      </c>
      <c r="I276" s="32"/>
      <c r="J276" s="44" t="str">
        <f t="shared" si="24"/>
        <v/>
      </c>
      <c r="K276" s="44" t="str">
        <f t="shared" si="25"/>
        <v/>
      </c>
      <c r="L276" s="44" t="str">
        <f t="shared" si="26"/>
        <v/>
      </c>
      <c r="M276" s="45" t="str">
        <f t="shared" si="27"/>
        <v/>
      </c>
      <c r="N276" s="44" t="str">
        <f t="shared" si="28"/>
        <v/>
      </c>
      <c r="O276" s="46" t="str">
        <f t="shared" si="29"/>
        <v/>
      </c>
    </row>
    <row r="277" spans="1:15" x14ac:dyDescent="0.2">
      <c r="A277" s="32" t="str">
        <f>IF(G277="","",COUNT($G$4:$G277))</f>
        <v/>
      </c>
      <c r="B277" t="str">
        <f>IF('DESPESES REALITZADES'!$N556="x",'DESPESES REALITZADES'!B556,"")</f>
        <v/>
      </c>
      <c r="C277" t="str">
        <f>IF('DESPESES REALITZADES'!$N556="x",'DESPESES REALITZADES'!E556,"")</f>
        <v/>
      </c>
      <c r="D277" t="str">
        <f>IF('DESPESES REALITZADES'!$N556="x",'DESPESES REALITZADES'!F556,"")</f>
        <v/>
      </c>
      <c r="E277" t="str">
        <f>IF('DESPESES REALITZADES'!$N556="x",'DESPESES REALITZADES'!G556,"")</f>
        <v/>
      </c>
      <c r="F277" t="str">
        <f>IF('DESPESES REALITZADES'!$N556="x",'DESPESES REALITZADES'!H556,"")</f>
        <v/>
      </c>
      <c r="G277" t="str">
        <f>IF('DESPESES REALITZADES'!$N556="x",'DESPESES REALITZADES'!I556,"")</f>
        <v/>
      </c>
      <c r="H277" s="32">
        <v>272</v>
      </c>
      <c r="I277" s="32"/>
      <c r="J277" s="44" t="str">
        <f t="shared" si="24"/>
        <v/>
      </c>
      <c r="K277" s="44" t="str">
        <f t="shared" si="25"/>
        <v/>
      </c>
      <c r="L277" s="44" t="str">
        <f t="shared" si="26"/>
        <v/>
      </c>
      <c r="M277" s="45" t="str">
        <f t="shared" si="27"/>
        <v/>
      </c>
      <c r="N277" s="44" t="str">
        <f t="shared" si="28"/>
        <v/>
      </c>
      <c r="O277" s="46" t="str">
        <f t="shared" si="29"/>
        <v/>
      </c>
    </row>
    <row r="278" spans="1:15" x14ac:dyDescent="0.2">
      <c r="A278" s="32" t="str">
        <f>IF(G278="","",COUNT($G$4:$G278))</f>
        <v/>
      </c>
      <c r="B278" t="str">
        <f>IF('DESPESES REALITZADES'!$N557="x",'DESPESES REALITZADES'!B557,"")</f>
        <v/>
      </c>
      <c r="C278" t="str">
        <f>IF('DESPESES REALITZADES'!$N557="x",'DESPESES REALITZADES'!E557,"")</f>
        <v/>
      </c>
      <c r="D278" t="str">
        <f>IF('DESPESES REALITZADES'!$N557="x",'DESPESES REALITZADES'!F557,"")</f>
        <v/>
      </c>
      <c r="E278" t="str">
        <f>IF('DESPESES REALITZADES'!$N557="x",'DESPESES REALITZADES'!G557,"")</f>
        <v/>
      </c>
      <c r="F278" t="str">
        <f>IF('DESPESES REALITZADES'!$N557="x",'DESPESES REALITZADES'!H557,"")</f>
        <v/>
      </c>
      <c r="G278" t="str">
        <f>IF('DESPESES REALITZADES'!$N557="x",'DESPESES REALITZADES'!I557,"")</f>
        <v/>
      </c>
      <c r="H278" s="32">
        <v>273</v>
      </c>
      <c r="I278" s="32"/>
      <c r="J278" s="44" t="str">
        <f t="shared" si="24"/>
        <v/>
      </c>
      <c r="K278" s="44" t="str">
        <f t="shared" si="25"/>
        <v/>
      </c>
      <c r="L278" s="44" t="str">
        <f t="shared" si="26"/>
        <v/>
      </c>
      <c r="M278" s="45" t="str">
        <f t="shared" si="27"/>
        <v/>
      </c>
      <c r="N278" s="44" t="str">
        <f t="shared" si="28"/>
        <v/>
      </c>
      <c r="O278" s="46" t="str">
        <f t="shared" si="29"/>
        <v/>
      </c>
    </row>
    <row r="279" spans="1:15" x14ac:dyDescent="0.2">
      <c r="A279" s="32" t="str">
        <f>IF(G279="","",COUNT($G$4:$G279))</f>
        <v/>
      </c>
      <c r="B279" t="str">
        <f>IF('DESPESES REALITZADES'!$N558="x",'DESPESES REALITZADES'!B558,"")</f>
        <v/>
      </c>
      <c r="C279" t="str">
        <f>IF('DESPESES REALITZADES'!$N558="x",'DESPESES REALITZADES'!E558,"")</f>
        <v/>
      </c>
      <c r="D279" t="str">
        <f>IF('DESPESES REALITZADES'!$N558="x",'DESPESES REALITZADES'!F558,"")</f>
        <v/>
      </c>
      <c r="E279" t="str">
        <f>IF('DESPESES REALITZADES'!$N558="x",'DESPESES REALITZADES'!G558,"")</f>
        <v/>
      </c>
      <c r="F279" t="str">
        <f>IF('DESPESES REALITZADES'!$N558="x",'DESPESES REALITZADES'!H558,"")</f>
        <v/>
      </c>
      <c r="G279" t="str">
        <f>IF('DESPESES REALITZADES'!$N558="x",'DESPESES REALITZADES'!I558,"")</f>
        <v/>
      </c>
      <c r="H279" s="32">
        <v>274</v>
      </c>
      <c r="I279" s="32"/>
      <c r="J279" s="44" t="str">
        <f t="shared" si="24"/>
        <v/>
      </c>
      <c r="K279" s="44" t="str">
        <f t="shared" si="25"/>
        <v/>
      </c>
      <c r="L279" s="44" t="str">
        <f t="shared" si="26"/>
        <v/>
      </c>
      <c r="M279" s="45" t="str">
        <f t="shared" si="27"/>
        <v/>
      </c>
      <c r="N279" s="44" t="str">
        <f t="shared" si="28"/>
        <v/>
      </c>
      <c r="O279" s="46" t="str">
        <f t="shared" si="29"/>
        <v/>
      </c>
    </row>
    <row r="280" spans="1:15" x14ac:dyDescent="0.2">
      <c r="A280" s="32" t="str">
        <f>IF(G280="","",COUNT($G$4:$G280))</f>
        <v/>
      </c>
      <c r="B280" t="str">
        <f>IF('DESPESES REALITZADES'!$N559="x",'DESPESES REALITZADES'!B559,"")</f>
        <v/>
      </c>
      <c r="C280" t="str">
        <f>IF('DESPESES REALITZADES'!$N559="x",'DESPESES REALITZADES'!E559,"")</f>
        <v/>
      </c>
      <c r="D280" t="str">
        <f>IF('DESPESES REALITZADES'!$N559="x",'DESPESES REALITZADES'!F559,"")</f>
        <v/>
      </c>
      <c r="E280" t="str">
        <f>IF('DESPESES REALITZADES'!$N559="x",'DESPESES REALITZADES'!G559,"")</f>
        <v/>
      </c>
      <c r="F280" t="str">
        <f>IF('DESPESES REALITZADES'!$N559="x",'DESPESES REALITZADES'!H559,"")</f>
        <v/>
      </c>
      <c r="G280" t="str">
        <f>IF('DESPESES REALITZADES'!$N559="x",'DESPESES REALITZADES'!I559,"")</f>
        <v/>
      </c>
      <c r="H280" s="32">
        <v>275</v>
      </c>
      <c r="I280" s="32"/>
      <c r="J280" s="44" t="str">
        <f t="shared" si="24"/>
        <v/>
      </c>
      <c r="K280" s="44" t="str">
        <f t="shared" si="25"/>
        <v/>
      </c>
      <c r="L280" s="44" t="str">
        <f t="shared" si="26"/>
        <v/>
      </c>
      <c r="M280" s="45" t="str">
        <f t="shared" si="27"/>
        <v/>
      </c>
      <c r="N280" s="44" t="str">
        <f t="shared" si="28"/>
        <v/>
      </c>
      <c r="O280" s="46" t="str">
        <f t="shared" si="29"/>
        <v/>
      </c>
    </row>
    <row r="281" spans="1:15" x14ac:dyDescent="0.2">
      <c r="A281" s="32" t="str">
        <f>IF(G281="","",COUNT($G$4:$G281))</f>
        <v/>
      </c>
      <c r="B281" t="str">
        <f>IF('DESPESES REALITZADES'!$N560="x",'DESPESES REALITZADES'!B560,"")</f>
        <v/>
      </c>
      <c r="C281" t="str">
        <f>IF('DESPESES REALITZADES'!$N560="x",'DESPESES REALITZADES'!E560,"")</f>
        <v/>
      </c>
      <c r="D281" t="str">
        <f>IF('DESPESES REALITZADES'!$N560="x",'DESPESES REALITZADES'!F560,"")</f>
        <v/>
      </c>
      <c r="E281" t="str">
        <f>IF('DESPESES REALITZADES'!$N560="x",'DESPESES REALITZADES'!G560,"")</f>
        <v/>
      </c>
      <c r="F281" t="str">
        <f>IF('DESPESES REALITZADES'!$N560="x",'DESPESES REALITZADES'!H560,"")</f>
        <v/>
      </c>
      <c r="G281" t="str">
        <f>IF('DESPESES REALITZADES'!$N560="x",'DESPESES REALITZADES'!I560,"")</f>
        <v/>
      </c>
      <c r="H281" s="32">
        <v>276</v>
      </c>
      <c r="I281" s="32"/>
      <c r="J281" s="44" t="str">
        <f t="shared" si="24"/>
        <v/>
      </c>
      <c r="K281" s="44" t="str">
        <f t="shared" si="25"/>
        <v/>
      </c>
      <c r="L281" s="44" t="str">
        <f t="shared" si="26"/>
        <v/>
      </c>
      <c r="M281" s="45" t="str">
        <f t="shared" si="27"/>
        <v/>
      </c>
      <c r="N281" s="44" t="str">
        <f t="shared" si="28"/>
        <v/>
      </c>
      <c r="O281" s="46" t="str">
        <f t="shared" si="29"/>
        <v/>
      </c>
    </row>
    <row r="282" spans="1:15" x14ac:dyDescent="0.2">
      <c r="A282" s="32" t="str">
        <f>IF(G282="","",COUNT($G$4:$G282))</f>
        <v/>
      </c>
      <c r="B282" t="str">
        <f>IF('DESPESES REALITZADES'!$N561="x",'DESPESES REALITZADES'!B561,"")</f>
        <v/>
      </c>
      <c r="C282" t="str">
        <f>IF('DESPESES REALITZADES'!$N561="x",'DESPESES REALITZADES'!E561,"")</f>
        <v/>
      </c>
      <c r="D282" t="str">
        <f>IF('DESPESES REALITZADES'!$N561="x",'DESPESES REALITZADES'!F561,"")</f>
        <v/>
      </c>
      <c r="E282" t="str">
        <f>IF('DESPESES REALITZADES'!$N561="x",'DESPESES REALITZADES'!G561,"")</f>
        <v/>
      </c>
      <c r="F282" t="str">
        <f>IF('DESPESES REALITZADES'!$N561="x",'DESPESES REALITZADES'!H561,"")</f>
        <v/>
      </c>
      <c r="G282" t="str">
        <f>IF('DESPESES REALITZADES'!$N561="x",'DESPESES REALITZADES'!I561,"")</f>
        <v/>
      </c>
      <c r="H282" s="32">
        <v>277</v>
      </c>
      <c r="I282" s="32"/>
    </row>
    <row r="283" spans="1:15" x14ac:dyDescent="0.2">
      <c r="A283" s="32" t="str">
        <f>IF(G283="","",COUNT($G$4:$G283))</f>
        <v/>
      </c>
      <c r="B283" t="str">
        <f>IF('DESPESES REALITZADES'!$N562="x",'DESPESES REALITZADES'!B562,"")</f>
        <v/>
      </c>
      <c r="C283" t="str">
        <f>IF('DESPESES REALITZADES'!$N562="x",'DESPESES REALITZADES'!E562,"")</f>
        <v/>
      </c>
      <c r="D283" t="str">
        <f>IF('DESPESES REALITZADES'!$N562="x",'DESPESES REALITZADES'!F562,"")</f>
        <v/>
      </c>
      <c r="E283" t="str">
        <f>IF('DESPESES REALITZADES'!$N562="x",'DESPESES REALITZADES'!G562,"")</f>
        <v/>
      </c>
      <c r="F283" t="str">
        <f>IF('DESPESES REALITZADES'!$N562="x",'DESPESES REALITZADES'!H562,"")</f>
        <v/>
      </c>
      <c r="G283" t="str">
        <f>IF('DESPESES REALITZADES'!$N562="x",'DESPESES REALITZADES'!I562,"")</f>
        <v/>
      </c>
      <c r="H283" s="32">
        <v>278</v>
      </c>
      <c r="I283" s="32"/>
    </row>
    <row r="284" spans="1:15" x14ac:dyDescent="0.2">
      <c r="A284" s="32" t="str">
        <f>IF(G284="","",COUNT($G$4:$G284))</f>
        <v/>
      </c>
      <c r="B284" t="str">
        <f>IF('DESPESES REALITZADES'!$N563="x",'DESPESES REALITZADES'!B563,"")</f>
        <v/>
      </c>
      <c r="C284" t="str">
        <f>IF('DESPESES REALITZADES'!$N563="x",'DESPESES REALITZADES'!E563,"")</f>
        <v/>
      </c>
      <c r="D284" t="str">
        <f>IF('DESPESES REALITZADES'!$N563="x",'DESPESES REALITZADES'!F563,"")</f>
        <v/>
      </c>
      <c r="E284" t="str">
        <f>IF('DESPESES REALITZADES'!$N563="x",'DESPESES REALITZADES'!G563,"")</f>
        <v/>
      </c>
      <c r="F284" t="str">
        <f>IF('DESPESES REALITZADES'!$N563="x",'DESPESES REALITZADES'!H563,"")</f>
        <v/>
      </c>
      <c r="G284" t="str">
        <f>IF('DESPESES REALITZADES'!$N563="x",'DESPESES REALITZADES'!I563,"")</f>
        <v/>
      </c>
      <c r="H284" s="32">
        <v>279</v>
      </c>
      <c r="I284" s="32"/>
    </row>
    <row r="285" spans="1:15" x14ac:dyDescent="0.2">
      <c r="A285" s="32" t="str">
        <f>IF(G285="","",COUNT($G$4:$G285))</f>
        <v/>
      </c>
      <c r="B285" t="str">
        <f>IF('DESPESES REALITZADES'!$N564="x",'DESPESES REALITZADES'!B564,"")</f>
        <v/>
      </c>
      <c r="C285" t="str">
        <f>IF('DESPESES REALITZADES'!$N564="x",'DESPESES REALITZADES'!E564,"")</f>
        <v/>
      </c>
      <c r="D285" t="str">
        <f>IF('DESPESES REALITZADES'!$N564="x",'DESPESES REALITZADES'!F564,"")</f>
        <v/>
      </c>
      <c r="E285" t="str">
        <f>IF('DESPESES REALITZADES'!$N564="x",'DESPESES REALITZADES'!G564,"")</f>
        <v/>
      </c>
      <c r="F285" t="str">
        <f>IF('DESPESES REALITZADES'!$N564="x",'DESPESES REALITZADES'!H564,"")</f>
        <v/>
      </c>
      <c r="G285" t="str">
        <f>IF('DESPESES REALITZADES'!$N564="x",'DESPESES REALITZADES'!I564,"")</f>
        <v/>
      </c>
      <c r="H285" s="32">
        <v>280</v>
      </c>
      <c r="I285" s="32"/>
    </row>
    <row r="286" spans="1:15" x14ac:dyDescent="0.2">
      <c r="A286" s="32" t="str">
        <f>IF(G286="","",COUNT($G$4:$G286))</f>
        <v/>
      </c>
      <c r="B286" t="str">
        <f>IF('DESPESES REALITZADES'!$N565="x",'DESPESES REALITZADES'!B565,"")</f>
        <v/>
      </c>
      <c r="C286" t="str">
        <f>IF('DESPESES REALITZADES'!$N565="x",'DESPESES REALITZADES'!E565,"")</f>
        <v/>
      </c>
      <c r="D286" t="str">
        <f>IF('DESPESES REALITZADES'!$N565="x",'DESPESES REALITZADES'!F565,"")</f>
        <v/>
      </c>
      <c r="E286" t="str">
        <f>IF('DESPESES REALITZADES'!$N565="x",'DESPESES REALITZADES'!G565,"")</f>
        <v/>
      </c>
      <c r="F286" t="str">
        <f>IF('DESPESES REALITZADES'!$N565="x",'DESPESES REALITZADES'!H565,"")</f>
        <v/>
      </c>
      <c r="G286" t="str">
        <f>IF('DESPESES REALITZADES'!$N565="x",'DESPESES REALITZADES'!I565,"")</f>
        <v/>
      </c>
      <c r="H286" s="32">
        <v>281</v>
      </c>
      <c r="I286" s="32"/>
    </row>
    <row r="287" spans="1:15" x14ac:dyDescent="0.2">
      <c r="A287" s="32" t="str">
        <f>IF(G287="","",COUNT($G$4:$G287))</f>
        <v/>
      </c>
      <c r="B287" t="str">
        <f>IF('DESPESES REALITZADES'!$N566="x",'DESPESES REALITZADES'!B566,"")</f>
        <v/>
      </c>
      <c r="C287" t="str">
        <f>IF('DESPESES REALITZADES'!$N566="x",'DESPESES REALITZADES'!E566,"")</f>
        <v/>
      </c>
      <c r="D287" t="str">
        <f>IF('DESPESES REALITZADES'!$N566="x",'DESPESES REALITZADES'!F566,"")</f>
        <v/>
      </c>
      <c r="E287" t="str">
        <f>IF('DESPESES REALITZADES'!$N566="x",'DESPESES REALITZADES'!G566,"")</f>
        <v/>
      </c>
      <c r="F287" t="str">
        <f>IF('DESPESES REALITZADES'!$N566="x",'DESPESES REALITZADES'!H566,"")</f>
        <v/>
      </c>
      <c r="G287" t="str">
        <f>IF('DESPESES REALITZADES'!$N566="x",'DESPESES REALITZADES'!I566,"")</f>
        <v/>
      </c>
      <c r="H287" s="32">
        <v>282</v>
      </c>
      <c r="I287" s="32"/>
    </row>
    <row r="288" spans="1:15" x14ac:dyDescent="0.2">
      <c r="A288" s="32" t="str">
        <f>IF(G288="","",COUNT($G$4:$G288))</f>
        <v/>
      </c>
      <c r="B288" t="str">
        <f>IF('DESPESES REALITZADES'!$N567="x",'DESPESES REALITZADES'!B567,"")</f>
        <v/>
      </c>
      <c r="C288" t="str">
        <f>IF('DESPESES REALITZADES'!$N567="x",'DESPESES REALITZADES'!E567,"")</f>
        <v/>
      </c>
      <c r="D288" t="str">
        <f>IF('DESPESES REALITZADES'!$N567="x",'DESPESES REALITZADES'!F567,"")</f>
        <v/>
      </c>
      <c r="E288" t="str">
        <f>IF('DESPESES REALITZADES'!$N567="x",'DESPESES REALITZADES'!G567,"")</f>
        <v/>
      </c>
      <c r="F288" t="str">
        <f>IF('DESPESES REALITZADES'!$N567="x",'DESPESES REALITZADES'!H567,"")</f>
        <v/>
      </c>
      <c r="G288" t="str">
        <f>IF('DESPESES REALITZADES'!$N567="x",'DESPESES REALITZADES'!I567,"")</f>
        <v/>
      </c>
      <c r="H288" s="32">
        <v>283</v>
      </c>
      <c r="I288" s="32"/>
    </row>
    <row r="289" spans="1:9" x14ac:dyDescent="0.2">
      <c r="A289" s="32" t="str">
        <f>IF(G289="","",COUNT($G$4:$G289))</f>
        <v/>
      </c>
      <c r="B289" t="str">
        <f>IF('DESPESES REALITZADES'!$N568="x",'DESPESES REALITZADES'!B568,"")</f>
        <v/>
      </c>
      <c r="C289" t="str">
        <f>IF('DESPESES REALITZADES'!$N568="x",'DESPESES REALITZADES'!E568,"")</f>
        <v/>
      </c>
      <c r="D289" t="str">
        <f>IF('DESPESES REALITZADES'!$N568="x",'DESPESES REALITZADES'!F568,"")</f>
        <v/>
      </c>
      <c r="E289" t="str">
        <f>IF('DESPESES REALITZADES'!$N568="x",'DESPESES REALITZADES'!G568,"")</f>
        <v/>
      </c>
      <c r="F289" t="str">
        <f>IF('DESPESES REALITZADES'!$N568="x",'DESPESES REALITZADES'!H568,"")</f>
        <v/>
      </c>
      <c r="G289" t="str">
        <f>IF('DESPESES REALITZADES'!$N568="x",'DESPESES REALITZADES'!I568,"")</f>
        <v/>
      </c>
      <c r="H289" s="32">
        <v>284</v>
      </c>
      <c r="I289" s="32"/>
    </row>
    <row r="290" spans="1:9" x14ac:dyDescent="0.2">
      <c r="A290" s="32" t="str">
        <f>IF(G290="","",COUNT($G$4:$G290))</f>
        <v/>
      </c>
      <c r="B290" t="str">
        <f>IF('DESPESES REALITZADES'!$N569="x",'DESPESES REALITZADES'!B569,"")</f>
        <v/>
      </c>
      <c r="C290" t="str">
        <f>IF('DESPESES REALITZADES'!$N569="x",'DESPESES REALITZADES'!E569,"")</f>
        <v/>
      </c>
      <c r="D290" t="str">
        <f>IF('DESPESES REALITZADES'!$N569="x",'DESPESES REALITZADES'!F569,"")</f>
        <v/>
      </c>
      <c r="E290" t="str">
        <f>IF('DESPESES REALITZADES'!$N569="x",'DESPESES REALITZADES'!G569,"")</f>
        <v/>
      </c>
      <c r="F290" t="str">
        <f>IF('DESPESES REALITZADES'!$N569="x",'DESPESES REALITZADES'!H569,"")</f>
        <v/>
      </c>
      <c r="G290" t="str">
        <f>IF('DESPESES REALITZADES'!$N569="x",'DESPESES REALITZADES'!I569,"")</f>
        <v/>
      </c>
      <c r="H290" s="32">
        <v>285</v>
      </c>
      <c r="I290" s="32"/>
    </row>
    <row r="291" spans="1:9" x14ac:dyDescent="0.2">
      <c r="A291" s="32" t="str">
        <f>IF(G291="","",COUNT($G$4:$G291))</f>
        <v/>
      </c>
      <c r="B291" t="str">
        <f>IF('DESPESES REALITZADES'!$N570="x",'DESPESES REALITZADES'!B570,"")</f>
        <v/>
      </c>
      <c r="C291" t="str">
        <f>IF('DESPESES REALITZADES'!$N570="x",'DESPESES REALITZADES'!E570,"")</f>
        <v/>
      </c>
      <c r="D291" t="str">
        <f>IF('DESPESES REALITZADES'!$N570="x",'DESPESES REALITZADES'!F570,"")</f>
        <v/>
      </c>
      <c r="E291" t="str">
        <f>IF('DESPESES REALITZADES'!$N570="x",'DESPESES REALITZADES'!G570,"")</f>
        <v/>
      </c>
      <c r="F291" t="str">
        <f>IF('DESPESES REALITZADES'!$N570="x",'DESPESES REALITZADES'!H570,"")</f>
        <v/>
      </c>
      <c r="G291" t="str">
        <f>IF('DESPESES REALITZADES'!$N570="x",'DESPESES REALITZADES'!I570,"")</f>
        <v/>
      </c>
      <c r="H291" s="32">
        <v>286</v>
      </c>
      <c r="I291" s="32"/>
    </row>
    <row r="292" spans="1:9" x14ac:dyDescent="0.2">
      <c r="A292" s="32" t="str">
        <f>IF(G292="","",COUNT($G$4:$G292))</f>
        <v/>
      </c>
      <c r="B292" t="str">
        <f>IF('DESPESES REALITZADES'!$N571="x",'DESPESES REALITZADES'!B571,"")</f>
        <v/>
      </c>
      <c r="C292" t="str">
        <f>IF('DESPESES REALITZADES'!$N571="x",'DESPESES REALITZADES'!E571,"")</f>
        <v/>
      </c>
      <c r="D292" t="str">
        <f>IF('DESPESES REALITZADES'!$N571="x",'DESPESES REALITZADES'!F571,"")</f>
        <v/>
      </c>
      <c r="E292" t="str">
        <f>IF('DESPESES REALITZADES'!$N571="x",'DESPESES REALITZADES'!G571,"")</f>
        <v/>
      </c>
      <c r="F292" t="str">
        <f>IF('DESPESES REALITZADES'!$N571="x",'DESPESES REALITZADES'!H571,"")</f>
        <v/>
      </c>
      <c r="G292" t="str">
        <f>IF('DESPESES REALITZADES'!$N571="x",'DESPESES REALITZADES'!I571,"")</f>
        <v/>
      </c>
      <c r="H292" s="32">
        <v>287</v>
      </c>
      <c r="I292" s="32"/>
    </row>
    <row r="293" spans="1:9" x14ac:dyDescent="0.2">
      <c r="A293" s="32" t="str">
        <f>IF(G293="","",COUNT($G$4:$G293))</f>
        <v/>
      </c>
      <c r="B293" t="str">
        <f>IF('DESPESES REALITZADES'!$N572="x",'DESPESES REALITZADES'!B572,"")</f>
        <v/>
      </c>
      <c r="C293" t="str">
        <f>IF('DESPESES REALITZADES'!$N572="x",'DESPESES REALITZADES'!E572,"")</f>
        <v/>
      </c>
      <c r="D293" t="str">
        <f>IF('DESPESES REALITZADES'!$N572="x",'DESPESES REALITZADES'!F572,"")</f>
        <v/>
      </c>
      <c r="E293" t="str">
        <f>IF('DESPESES REALITZADES'!$N572="x",'DESPESES REALITZADES'!G572,"")</f>
        <v/>
      </c>
      <c r="F293" t="str">
        <f>IF('DESPESES REALITZADES'!$N572="x",'DESPESES REALITZADES'!H572,"")</f>
        <v/>
      </c>
      <c r="G293" t="str">
        <f>IF('DESPESES REALITZADES'!$N572="x",'DESPESES REALITZADES'!I572,"")</f>
        <v/>
      </c>
      <c r="H293" s="32">
        <v>288</v>
      </c>
      <c r="I293" s="32"/>
    </row>
    <row r="294" spans="1:9" x14ac:dyDescent="0.2">
      <c r="A294" s="32" t="str">
        <f>IF(G294="","",COUNT($G$4:$G294))</f>
        <v/>
      </c>
      <c r="B294" t="str">
        <f>IF('DESPESES REALITZADES'!$N573="x",'DESPESES REALITZADES'!B573,"")</f>
        <v/>
      </c>
      <c r="C294" t="str">
        <f>IF('DESPESES REALITZADES'!$N573="x",'DESPESES REALITZADES'!E573,"")</f>
        <v/>
      </c>
      <c r="D294" t="str">
        <f>IF('DESPESES REALITZADES'!$N573="x",'DESPESES REALITZADES'!F573,"")</f>
        <v/>
      </c>
      <c r="E294" t="str">
        <f>IF('DESPESES REALITZADES'!$N573="x",'DESPESES REALITZADES'!G573,"")</f>
        <v/>
      </c>
      <c r="F294" t="str">
        <f>IF('DESPESES REALITZADES'!$N573="x",'DESPESES REALITZADES'!H573,"")</f>
        <v/>
      </c>
      <c r="G294" t="str">
        <f>IF('DESPESES REALITZADES'!$N573="x",'DESPESES REALITZADES'!I573,"")</f>
        <v/>
      </c>
      <c r="H294" s="32">
        <v>289</v>
      </c>
      <c r="I294" s="32"/>
    </row>
    <row r="295" spans="1:9" x14ac:dyDescent="0.2">
      <c r="A295" s="32" t="str">
        <f>IF(G295="","",COUNT($G$4:$G295))</f>
        <v/>
      </c>
      <c r="B295" t="str">
        <f>IF('DESPESES REALITZADES'!$N574="x",'DESPESES REALITZADES'!B574,"")</f>
        <v/>
      </c>
      <c r="C295" t="str">
        <f>IF('DESPESES REALITZADES'!$N574="x",'DESPESES REALITZADES'!E574,"")</f>
        <v/>
      </c>
      <c r="D295" t="str">
        <f>IF('DESPESES REALITZADES'!$N574="x",'DESPESES REALITZADES'!F574,"")</f>
        <v/>
      </c>
      <c r="E295" t="str">
        <f>IF('DESPESES REALITZADES'!$N574="x",'DESPESES REALITZADES'!G574,"")</f>
        <v/>
      </c>
      <c r="F295" t="str">
        <f>IF('DESPESES REALITZADES'!$N574="x",'DESPESES REALITZADES'!H574,"")</f>
        <v/>
      </c>
      <c r="G295" t="str">
        <f>IF('DESPESES REALITZADES'!$N574="x",'DESPESES REALITZADES'!I574,"")</f>
        <v/>
      </c>
      <c r="H295" s="32">
        <v>290</v>
      </c>
      <c r="I295" s="32"/>
    </row>
    <row r="296" spans="1:9" x14ac:dyDescent="0.2">
      <c r="A296" s="32" t="str">
        <f>IF(G296="","",COUNT($G$4:$G296))</f>
        <v/>
      </c>
      <c r="B296" t="str">
        <f>IF('DESPESES REALITZADES'!$N575="x",'DESPESES REALITZADES'!B575,"")</f>
        <v/>
      </c>
      <c r="C296" t="str">
        <f>IF('DESPESES REALITZADES'!$N575="x",'DESPESES REALITZADES'!E575,"")</f>
        <v/>
      </c>
      <c r="D296" t="str">
        <f>IF('DESPESES REALITZADES'!$N575="x",'DESPESES REALITZADES'!F575,"")</f>
        <v/>
      </c>
      <c r="E296" t="str">
        <f>IF('DESPESES REALITZADES'!$N575="x",'DESPESES REALITZADES'!G575,"")</f>
        <v/>
      </c>
      <c r="F296" t="str">
        <f>IF('DESPESES REALITZADES'!$N575="x",'DESPESES REALITZADES'!H575,"")</f>
        <v/>
      </c>
      <c r="G296" t="str">
        <f>IF('DESPESES REALITZADES'!$N575="x",'DESPESES REALITZADES'!I575,"")</f>
        <v/>
      </c>
      <c r="H296" s="32">
        <v>291</v>
      </c>
      <c r="I296" s="32"/>
    </row>
    <row r="297" spans="1:9" x14ac:dyDescent="0.2">
      <c r="A297" s="32" t="str">
        <f>IF(G297="","",COUNT($G$4:$G297))</f>
        <v/>
      </c>
      <c r="B297" t="str">
        <f>IF('DESPESES REALITZADES'!$N576="x",'DESPESES REALITZADES'!B576,"")</f>
        <v/>
      </c>
      <c r="C297" t="str">
        <f>IF('DESPESES REALITZADES'!$N576="x",'DESPESES REALITZADES'!E576,"")</f>
        <v/>
      </c>
      <c r="D297" t="str">
        <f>IF('DESPESES REALITZADES'!$N576="x",'DESPESES REALITZADES'!F576,"")</f>
        <v/>
      </c>
      <c r="E297" t="str">
        <f>IF('DESPESES REALITZADES'!$N576="x",'DESPESES REALITZADES'!G576,"")</f>
        <v/>
      </c>
      <c r="F297" t="str">
        <f>IF('DESPESES REALITZADES'!$N576="x",'DESPESES REALITZADES'!H576,"")</f>
        <v/>
      </c>
      <c r="G297" t="str">
        <f>IF('DESPESES REALITZADES'!$N576="x",'DESPESES REALITZADES'!I576,"")</f>
        <v/>
      </c>
      <c r="H297" s="32">
        <v>292</v>
      </c>
      <c r="I297" s="32"/>
    </row>
    <row r="298" spans="1:9" x14ac:dyDescent="0.2">
      <c r="A298" s="32" t="str">
        <f>IF(G298="","",COUNT($G$4:$G298))</f>
        <v/>
      </c>
      <c r="B298" t="str">
        <f>IF('DESPESES REALITZADES'!$N577="x",'DESPESES REALITZADES'!B577,"")</f>
        <v/>
      </c>
      <c r="C298" t="str">
        <f>IF('DESPESES REALITZADES'!$N577="x",'DESPESES REALITZADES'!E577,"")</f>
        <v/>
      </c>
      <c r="D298" t="str">
        <f>IF('DESPESES REALITZADES'!$N577="x",'DESPESES REALITZADES'!F577,"")</f>
        <v/>
      </c>
      <c r="E298" t="str">
        <f>IF('DESPESES REALITZADES'!$N577="x",'DESPESES REALITZADES'!G577,"")</f>
        <v/>
      </c>
      <c r="F298" t="str">
        <f>IF('DESPESES REALITZADES'!$N577="x",'DESPESES REALITZADES'!H577,"")</f>
        <v/>
      </c>
      <c r="G298" t="str">
        <f>IF('DESPESES REALITZADES'!$N577="x",'DESPESES REALITZADES'!I577,"")</f>
        <v/>
      </c>
      <c r="H298" s="32">
        <v>293</v>
      </c>
      <c r="I298" s="32"/>
    </row>
    <row r="299" spans="1:9" x14ac:dyDescent="0.2">
      <c r="A299" s="32" t="str">
        <f>IF(G299="","",COUNT($G$4:$G299))</f>
        <v/>
      </c>
      <c r="B299" t="str">
        <f>IF('DESPESES REALITZADES'!$N578="x",'DESPESES REALITZADES'!B578,"")</f>
        <v/>
      </c>
      <c r="C299" t="str">
        <f>IF('DESPESES REALITZADES'!$N578="x",'DESPESES REALITZADES'!E578,"")</f>
        <v/>
      </c>
      <c r="D299" t="str">
        <f>IF('DESPESES REALITZADES'!$N578="x",'DESPESES REALITZADES'!F578,"")</f>
        <v/>
      </c>
      <c r="E299" t="str">
        <f>IF('DESPESES REALITZADES'!$N578="x",'DESPESES REALITZADES'!G578,"")</f>
        <v/>
      </c>
      <c r="F299" t="str">
        <f>IF('DESPESES REALITZADES'!$N578="x",'DESPESES REALITZADES'!H578,"")</f>
        <v/>
      </c>
      <c r="G299" t="str">
        <f>IF('DESPESES REALITZADES'!$N578="x",'DESPESES REALITZADES'!I578,"")</f>
        <v/>
      </c>
      <c r="H299" s="32">
        <v>294</v>
      </c>
      <c r="I299" s="32"/>
    </row>
    <row r="300" spans="1:9" x14ac:dyDescent="0.2">
      <c r="A300" s="32" t="str">
        <f>IF(G300="","",COUNT($G$4:$G300))</f>
        <v/>
      </c>
      <c r="B300" t="str">
        <f>IF('DESPESES REALITZADES'!$N579="x",'DESPESES REALITZADES'!B579,"")</f>
        <v/>
      </c>
      <c r="C300" t="str">
        <f>IF('DESPESES REALITZADES'!$N579="x",'DESPESES REALITZADES'!E579,"")</f>
        <v/>
      </c>
      <c r="D300" t="str">
        <f>IF('DESPESES REALITZADES'!$N579="x",'DESPESES REALITZADES'!F579,"")</f>
        <v/>
      </c>
      <c r="E300" t="str">
        <f>IF('DESPESES REALITZADES'!$N579="x",'DESPESES REALITZADES'!G579,"")</f>
        <v/>
      </c>
      <c r="F300" t="str">
        <f>IF('DESPESES REALITZADES'!$N579="x",'DESPESES REALITZADES'!H579,"")</f>
        <v/>
      </c>
      <c r="G300" t="str">
        <f>IF('DESPESES REALITZADES'!$N579="x",'DESPESES REALITZADES'!I579,"")</f>
        <v/>
      </c>
      <c r="H300" s="32">
        <v>295</v>
      </c>
      <c r="I300" s="32"/>
    </row>
    <row r="301" spans="1:9" x14ac:dyDescent="0.2">
      <c r="A301" s="32" t="str">
        <f>IF(G301="","",COUNT($G$4:$G301))</f>
        <v/>
      </c>
      <c r="B301" t="str">
        <f>IF('DESPESES REALITZADES'!$N580="x",'DESPESES REALITZADES'!B580,"")</f>
        <v/>
      </c>
      <c r="C301" t="str">
        <f>IF('DESPESES REALITZADES'!$N580="x",'DESPESES REALITZADES'!E580,"")</f>
        <v/>
      </c>
      <c r="D301" t="str">
        <f>IF('DESPESES REALITZADES'!$N580="x",'DESPESES REALITZADES'!F580,"")</f>
        <v/>
      </c>
      <c r="E301" t="str">
        <f>IF('DESPESES REALITZADES'!$N580="x",'DESPESES REALITZADES'!G580,"")</f>
        <v/>
      </c>
      <c r="F301" t="str">
        <f>IF('DESPESES REALITZADES'!$N580="x",'DESPESES REALITZADES'!H580,"")</f>
        <v/>
      </c>
      <c r="G301" t="str">
        <f>IF('DESPESES REALITZADES'!$N580="x",'DESPESES REALITZADES'!I580,"")</f>
        <v/>
      </c>
      <c r="H301" s="32">
        <v>296</v>
      </c>
      <c r="I301" s="32"/>
    </row>
    <row r="302" spans="1:9" x14ac:dyDescent="0.2">
      <c r="A302" s="32" t="str">
        <f>IF(G302="","",COUNT($G$4:$G302))</f>
        <v/>
      </c>
      <c r="B302" t="str">
        <f>IF('DESPESES REALITZADES'!$N581="x",'DESPESES REALITZADES'!B581,"")</f>
        <v/>
      </c>
      <c r="C302" t="str">
        <f>IF('DESPESES REALITZADES'!$N581="x",'DESPESES REALITZADES'!E581,"")</f>
        <v/>
      </c>
      <c r="D302" t="str">
        <f>IF('DESPESES REALITZADES'!$N581="x",'DESPESES REALITZADES'!F581,"")</f>
        <v/>
      </c>
      <c r="E302" t="str">
        <f>IF('DESPESES REALITZADES'!$N581="x",'DESPESES REALITZADES'!G581,"")</f>
        <v/>
      </c>
      <c r="F302" t="str">
        <f>IF('DESPESES REALITZADES'!$N581="x",'DESPESES REALITZADES'!H581,"")</f>
        <v/>
      </c>
      <c r="G302" t="str">
        <f>IF('DESPESES REALITZADES'!$N581="x",'DESPESES REALITZADES'!I581,"")</f>
        <v/>
      </c>
      <c r="H302" s="32">
        <v>297</v>
      </c>
      <c r="I302" s="32"/>
    </row>
    <row r="303" spans="1:9" x14ac:dyDescent="0.2">
      <c r="A303" s="32" t="str">
        <f>IF(G303="","",COUNT($G$4:$G303))</f>
        <v/>
      </c>
      <c r="B303" t="str">
        <f>IF('DESPESES REALITZADES'!$N582="x",'DESPESES REALITZADES'!B582,"")</f>
        <v/>
      </c>
      <c r="C303" t="str">
        <f>IF('DESPESES REALITZADES'!$N582="x",'DESPESES REALITZADES'!E582,"")</f>
        <v/>
      </c>
      <c r="D303" t="str">
        <f>IF('DESPESES REALITZADES'!$N582="x",'DESPESES REALITZADES'!F582,"")</f>
        <v/>
      </c>
      <c r="E303" t="str">
        <f>IF('DESPESES REALITZADES'!$N582="x",'DESPESES REALITZADES'!G582,"")</f>
        <v/>
      </c>
      <c r="F303" t="str">
        <f>IF('DESPESES REALITZADES'!$N582="x",'DESPESES REALITZADES'!H582,"")</f>
        <v/>
      </c>
      <c r="G303" t="str">
        <f>IF('DESPESES REALITZADES'!$N582="x",'DESPESES REALITZADES'!I582,"")</f>
        <v/>
      </c>
      <c r="H303" s="32">
        <v>298</v>
      </c>
      <c r="I303" s="32"/>
    </row>
    <row r="304" spans="1:9" x14ac:dyDescent="0.2">
      <c r="A304" s="32" t="str">
        <f>IF(G304="","",COUNT($G$4:$G304))</f>
        <v/>
      </c>
      <c r="B304" t="str">
        <f>IF('DESPESES REALITZADES'!$N583="x",'DESPESES REALITZADES'!B583,"")</f>
        <v/>
      </c>
      <c r="C304" t="str">
        <f>IF('DESPESES REALITZADES'!$N583="x",'DESPESES REALITZADES'!E583,"")</f>
        <v/>
      </c>
      <c r="D304" t="str">
        <f>IF('DESPESES REALITZADES'!$N583="x",'DESPESES REALITZADES'!F583,"")</f>
        <v/>
      </c>
      <c r="E304" t="str">
        <f>IF('DESPESES REALITZADES'!$N583="x",'DESPESES REALITZADES'!G583,"")</f>
        <v/>
      </c>
      <c r="F304" t="str">
        <f>IF('DESPESES REALITZADES'!$N583="x",'DESPESES REALITZADES'!H583,"")</f>
        <v/>
      </c>
      <c r="G304" t="str">
        <f>IF('DESPESES REALITZADES'!$N583="x",'DESPESES REALITZADES'!I583,"")</f>
        <v/>
      </c>
      <c r="H304" s="32">
        <v>299</v>
      </c>
      <c r="I304" s="32"/>
    </row>
    <row r="305" spans="1:9" x14ac:dyDescent="0.2">
      <c r="A305" s="32" t="str">
        <f>IF(G305="","",COUNT($G$4:$G305))</f>
        <v/>
      </c>
      <c r="B305" t="str">
        <f>IF('DESPESES REALITZADES'!$N584="x",'DESPESES REALITZADES'!B584,"")</f>
        <v/>
      </c>
      <c r="C305" t="str">
        <f>IF('DESPESES REALITZADES'!$N584="x",'DESPESES REALITZADES'!E584,"")</f>
        <v/>
      </c>
      <c r="D305" t="str">
        <f>IF('DESPESES REALITZADES'!$N584="x",'DESPESES REALITZADES'!F584,"")</f>
        <v/>
      </c>
      <c r="E305" t="str">
        <f>IF('DESPESES REALITZADES'!$N584="x",'DESPESES REALITZADES'!G584,"")</f>
        <v/>
      </c>
      <c r="F305" t="str">
        <f>IF('DESPESES REALITZADES'!$N584="x",'DESPESES REALITZADES'!H584,"")</f>
        <v/>
      </c>
      <c r="G305" t="str">
        <f>IF('DESPESES REALITZADES'!$N584="x",'DESPESES REALITZADES'!I584,"")</f>
        <v/>
      </c>
      <c r="H305" s="32">
        <v>300</v>
      </c>
      <c r="I305" s="32"/>
    </row>
    <row r="306" spans="1:9" x14ac:dyDescent="0.2">
      <c r="A306" s="32" t="str">
        <f>IF(G306="","",COUNT($G$4:$G306))</f>
        <v/>
      </c>
      <c r="B306" t="str">
        <f>IF('DESPESES REALITZADES'!$N585="x",'DESPESES REALITZADES'!B585,"")</f>
        <v/>
      </c>
      <c r="C306" t="str">
        <f>IF('DESPESES REALITZADES'!$N585="x",'DESPESES REALITZADES'!E585,"")</f>
        <v/>
      </c>
      <c r="D306" t="str">
        <f>IF('DESPESES REALITZADES'!$N585="x",'DESPESES REALITZADES'!F585,"")</f>
        <v/>
      </c>
      <c r="E306" t="str">
        <f>IF('DESPESES REALITZADES'!$N585="x",'DESPESES REALITZADES'!G585,"")</f>
        <v/>
      </c>
      <c r="F306" t="str">
        <f>IF('DESPESES REALITZADES'!$N585="x",'DESPESES REALITZADES'!H585,"")</f>
        <v/>
      </c>
      <c r="G306" t="str">
        <f>IF('DESPESES REALITZADES'!$N585="x",'DESPESES REALITZADES'!I585,"")</f>
        <v/>
      </c>
      <c r="H306" s="32">
        <v>301</v>
      </c>
      <c r="I306" s="32"/>
    </row>
    <row r="307" spans="1:9" x14ac:dyDescent="0.2">
      <c r="A307" s="32" t="str">
        <f>IF(G307="","",COUNT($G$4:$G307))</f>
        <v/>
      </c>
      <c r="B307" t="str">
        <f>IF('DESPESES REALITZADES'!$N586="x",'DESPESES REALITZADES'!B586,"")</f>
        <v/>
      </c>
      <c r="C307" t="str">
        <f>IF('DESPESES REALITZADES'!$N586="x",'DESPESES REALITZADES'!E586,"")</f>
        <v/>
      </c>
      <c r="D307" t="str">
        <f>IF('DESPESES REALITZADES'!$N586="x",'DESPESES REALITZADES'!F586,"")</f>
        <v/>
      </c>
      <c r="E307" t="str">
        <f>IF('DESPESES REALITZADES'!$N586="x",'DESPESES REALITZADES'!G586,"")</f>
        <v/>
      </c>
      <c r="F307" t="str">
        <f>IF('DESPESES REALITZADES'!$N586="x",'DESPESES REALITZADES'!H586,"")</f>
        <v/>
      </c>
      <c r="G307" t="str">
        <f>IF('DESPESES REALITZADES'!$N586="x",'DESPESES REALITZADES'!I586,"")</f>
        <v/>
      </c>
      <c r="H307" s="32">
        <v>302</v>
      </c>
      <c r="I307" s="32"/>
    </row>
    <row r="308" spans="1:9" x14ac:dyDescent="0.2">
      <c r="A308" s="32" t="str">
        <f>IF(G308="","",COUNT($G$4:$G308))</f>
        <v/>
      </c>
      <c r="B308" t="str">
        <f>IF('DESPESES REALITZADES'!$N587="x",'DESPESES REALITZADES'!B587,"")</f>
        <v/>
      </c>
      <c r="C308" t="str">
        <f>IF('DESPESES REALITZADES'!$N587="x",'DESPESES REALITZADES'!E587,"")</f>
        <v/>
      </c>
      <c r="D308" t="str">
        <f>IF('DESPESES REALITZADES'!$N587="x",'DESPESES REALITZADES'!F587,"")</f>
        <v/>
      </c>
      <c r="E308" t="str">
        <f>IF('DESPESES REALITZADES'!$N587="x",'DESPESES REALITZADES'!G587,"")</f>
        <v/>
      </c>
      <c r="F308" t="str">
        <f>IF('DESPESES REALITZADES'!$N587="x",'DESPESES REALITZADES'!H587,"")</f>
        <v/>
      </c>
      <c r="G308" t="str">
        <f>IF('DESPESES REALITZADES'!$N587="x",'DESPESES REALITZADES'!I587,"")</f>
        <v/>
      </c>
      <c r="H308" s="32">
        <v>303</v>
      </c>
      <c r="I308" s="32"/>
    </row>
    <row r="309" spans="1:9" x14ac:dyDescent="0.2">
      <c r="A309" s="32" t="str">
        <f>IF(G309="","",COUNT($G$4:$G309))</f>
        <v/>
      </c>
      <c r="B309" t="str">
        <f>IF('DESPESES REALITZADES'!$N588="x",'DESPESES REALITZADES'!B588,"")</f>
        <v/>
      </c>
      <c r="C309" t="str">
        <f>IF('DESPESES REALITZADES'!$N588="x",'DESPESES REALITZADES'!E588,"")</f>
        <v/>
      </c>
      <c r="D309" t="str">
        <f>IF('DESPESES REALITZADES'!$N588="x",'DESPESES REALITZADES'!F588,"")</f>
        <v/>
      </c>
      <c r="E309" t="str">
        <f>IF('DESPESES REALITZADES'!$N588="x",'DESPESES REALITZADES'!G588,"")</f>
        <v/>
      </c>
      <c r="F309" t="str">
        <f>IF('DESPESES REALITZADES'!$N588="x",'DESPESES REALITZADES'!H588,"")</f>
        <v/>
      </c>
      <c r="G309" t="str">
        <f>IF('DESPESES REALITZADES'!$N588="x",'DESPESES REALITZADES'!I588,"")</f>
        <v/>
      </c>
      <c r="H309" s="32">
        <v>304</v>
      </c>
      <c r="I309" s="32"/>
    </row>
    <row r="310" spans="1:9" x14ac:dyDescent="0.2">
      <c r="A310" s="32" t="str">
        <f>IF(G310="","",COUNT($G$4:$G310))</f>
        <v/>
      </c>
      <c r="B310" t="str">
        <f>IF('DESPESES REALITZADES'!$N589="x",'DESPESES REALITZADES'!B589,"")</f>
        <v/>
      </c>
      <c r="C310" t="str">
        <f>IF('DESPESES REALITZADES'!$N589="x",'DESPESES REALITZADES'!E589,"")</f>
        <v/>
      </c>
      <c r="D310" t="str">
        <f>IF('DESPESES REALITZADES'!$N589="x",'DESPESES REALITZADES'!F589,"")</f>
        <v/>
      </c>
      <c r="E310" t="str">
        <f>IF('DESPESES REALITZADES'!$N589="x",'DESPESES REALITZADES'!G589,"")</f>
        <v/>
      </c>
      <c r="F310" t="str">
        <f>IF('DESPESES REALITZADES'!$N589="x",'DESPESES REALITZADES'!H589,"")</f>
        <v/>
      </c>
      <c r="G310" t="str">
        <f>IF('DESPESES REALITZADES'!$N589="x",'DESPESES REALITZADES'!I589,"")</f>
        <v/>
      </c>
      <c r="H310" s="32">
        <v>305</v>
      </c>
      <c r="I310" s="32"/>
    </row>
    <row r="311" spans="1:9" x14ac:dyDescent="0.2">
      <c r="A311" s="32" t="str">
        <f>IF(G311="","",COUNT($G$4:$G311))</f>
        <v/>
      </c>
      <c r="B311" t="str">
        <f>IF('DESPESES REALITZADES'!$N590="x",'DESPESES REALITZADES'!B590,"")</f>
        <v/>
      </c>
      <c r="C311" t="str">
        <f>IF('DESPESES REALITZADES'!$N590="x",'DESPESES REALITZADES'!E590,"")</f>
        <v/>
      </c>
      <c r="D311" t="str">
        <f>IF('DESPESES REALITZADES'!$N590="x",'DESPESES REALITZADES'!F590,"")</f>
        <v/>
      </c>
      <c r="E311" t="str">
        <f>IF('DESPESES REALITZADES'!$N590="x",'DESPESES REALITZADES'!G590,"")</f>
        <v/>
      </c>
      <c r="F311" t="str">
        <f>IF('DESPESES REALITZADES'!$N590="x",'DESPESES REALITZADES'!H590,"")</f>
        <v/>
      </c>
      <c r="G311" t="str">
        <f>IF('DESPESES REALITZADES'!$N590="x",'DESPESES REALITZADES'!I590,"")</f>
        <v/>
      </c>
      <c r="H311" s="32">
        <v>306</v>
      </c>
      <c r="I311" s="32"/>
    </row>
    <row r="312" spans="1:9" x14ac:dyDescent="0.2">
      <c r="A312" s="32" t="str">
        <f>IF(G312="","",COUNT($G$4:$G312))</f>
        <v/>
      </c>
      <c r="B312" t="str">
        <f>IF('DESPESES REALITZADES'!$N591="x",'DESPESES REALITZADES'!B591,"")</f>
        <v/>
      </c>
      <c r="C312" t="str">
        <f>IF('DESPESES REALITZADES'!$N591="x",'DESPESES REALITZADES'!E591,"")</f>
        <v/>
      </c>
      <c r="D312" t="str">
        <f>IF('DESPESES REALITZADES'!$N591="x",'DESPESES REALITZADES'!F591,"")</f>
        <v/>
      </c>
      <c r="E312" t="str">
        <f>IF('DESPESES REALITZADES'!$N591="x",'DESPESES REALITZADES'!G591,"")</f>
        <v/>
      </c>
      <c r="F312" t="str">
        <f>IF('DESPESES REALITZADES'!$N591="x",'DESPESES REALITZADES'!H591,"")</f>
        <v/>
      </c>
      <c r="G312" t="str">
        <f>IF('DESPESES REALITZADES'!$N591="x",'DESPESES REALITZADES'!I591,"")</f>
        <v/>
      </c>
      <c r="H312" s="32">
        <v>307</v>
      </c>
      <c r="I312" s="32"/>
    </row>
    <row r="313" spans="1:9" x14ac:dyDescent="0.2">
      <c r="A313" s="32" t="str">
        <f>IF(G313="","",COUNT($G$4:$G313))</f>
        <v/>
      </c>
      <c r="B313" t="str">
        <f>IF('DESPESES REALITZADES'!$N592="x",'DESPESES REALITZADES'!B592,"")</f>
        <v/>
      </c>
      <c r="C313" t="str">
        <f>IF('DESPESES REALITZADES'!$N592="x",'DESPESES REALITZADES'!E592,"")</f>
        <v/>
      </c>
      <c r="D313" t="str">
        <f>IF('DESPESES REALITZADES'!$N592="x",'DESPESES REALITZADES'!F592,"")</f>
        <v/>
      </c>
      <c r="E313" t="str">
        <f>IF('DESPESES REALITZADES'!$N592="x",'DESPESES REALITZADES'!G592,"")</f>
        <v/>
      </c>
      <c r="F313" t="str">
        <f>IF('DESPESES REALITZADES'!$N592="x",'DESPESES REALITZADES'!H592,"")</f>
        <v/>
      </c>
      <c r="G313" t="str">
        <f>IF('DESPESES REALITZADES'!$N592="x",'DESPESES REALITZADES'!I592,"")</f>
        <v/>
      </c>
      <c r="H313" s="32">
        <v>308</v>
      </c>
      <c r="I313" s="32"/>
    </row>
    <row r="314" spans="1:9" x14ac:dyDescent="0.2">
      <c r="A314" s="32" t="str">
        <f>IF(G314="","",COUNT($G$4:$G314))</f>
        <v/>
      </c>
      <c r="B314" t="str">
        <f>IF('DESPESES REALITZADES'!$N593="x",'DESPESES REALITZADES'!B593,"")</f>
        <v/>
      </c>
      <c r="C314" t="str">
        <f>IF('DESPESES REALITZADES'!$N593="x",'DESPESES REALITZADES'!E593,"")</f>
        <v/>
      </c>
      <c r="D314" t="str">
        <f>IF('DESPESES REALITZADES'!$N593="x",'DESPESES REALITZADES'!F593,"")</f>
        <v/>
      </c>
      <c r="E314" t="str">
        <f>IF('DESPESES REALITZADES'!$N593="x",'DESPESES REALITZADES'!G593,"")</f>
        <v/>
      </c>
      <c r="F314" t="str">
        <f>IF('DESPESES REALITZADES'!$N593="x",'DESPESES REALITZADES'!H593,"")</f>
        <v/>
      </c>
      <c r="G314" t="str">
        <f>IF('DESPESES REALITZADES'!$N593="x",'DESPESES REALITZADES'!I593,"")</f>
        <v/>
      </c>
      <c r="H314" s="32">
        <v>309</v>
      </c>
      <c r="I314" s="32"/>
    </row>
    <row r="315" spans="1:9" x14ac:dyDescent="0.2">
      <c r="A315" s="32" t="str">
        <f>IF(G315="","",COUNT($G$4:$G315))</f>
        <v/>
      </c>
      <c r="B315" t="str">
        <f>IF('DESPESES REALITZADES'!$N594="x",'DESPESES REALITZADES'!B594,"")</f>
        <v/>
      </c>
      <c r="C315" t="str">
        <f>IF('DESPESES REALITZADES'!$N594="x",'DESPESES REALITZADES'!E594,"")</f>
        <v/>
      </c>
      <c r="D315" t="str">
        <f>IF('DESPESES REALITZADES'!$N594="x",'DESPESES REALITZADES'!F594,"")</f>
        <v/>
      </c>
      <c r="E315" t="str">
        <f>IF('DESPESES REALITZADES'!$N594="x",'DESPESES REALITZADES'!G594,"")</f>
        <v/>
      </c>
      <c r="F315" t="str">
        <f>IF('DESPESES REALITZADES'!$N594="x",'DESPESES REALITZADES'!H594,"")</f>
        <v/>
      </c>
      <c r="G315" t="str">
        <f>IF('DESPESES REALITZADES'!$N594="x",'DESPESES REALITZADES'!I594,"")</f>
        <v/>
      </c>
      <c r="H315" s="32">
        <v>310</v>
      </c>
      <c r="I315" s="32"/>
    </row>
    <row r="316" spans="1:9" x14ac:dyDescent="0.2">
      <c r="A316" s="32" t="str">
        <f>IF(G316="","",COUNT($G$4:$G316))</f>
        <v/>
      </c>
      <c r="B316" t="str">
        <f>IF('DESPESES REALITZADES'!$N595="x",'DESPESES REALITZADES'!B595,"")</f>
        <v/>
      </c>
      <c r="C316" t="str">
        <f>IF('DESPESES REALITZADES'!$N595="x",'DESPESES REALITZADES'!E595,"")</f>
        <v/>
      </c>
      <c r="D316" t="str">
        <f>IF('DESPESES REALITZADES'!$N595="x",'DESPESES REALITZADES'!F595,"")</f>
        <v/>
      </c>
      <c r="E316" t="str">
        <f>IF('DESPESES REALITZADES'!$N595="x",'DESPESES REALITZADES'!G595,"")</f>
        <v/>
      </c>
      <c r="F316" t="str">
        <f>IF('DESPESES REALITZADES'!$N595="x",'DESPESES REALITZADES'!H595,"")</f>
        <v/>
      </c>
      <c r="G316" t="str">
        <f>IF('DESPESES REALITZADES'!$N595="x",'DESPESES REALITZADES'!I595,"")</f>
        <v/>
      </c>
      <c r="H316" s="32">
        <v>311</v>
      </c>
      <c r="I316" s="32"/>
    </row>
    <row r="317" spans="1:9" x14ac:dyDescent="0.2">
      <c r="A317" s="32" t="str">
        <f>IF(G317="","",COUNT($G$4:$G317))</f>
        <v/>
      </c>
      <c r="B317" t="str">
        <f>IF('DESPESES REALITZADES'!$N596="x",'DESPESES REALITZADES'!B596,"")</f>
        <v/>
      </c>
      <c r="C317" t="str">
        <f>IF('DESPESES REALITZADES'!$N596="x",'DESPESES REALITZADES'!E596,"")</f>
        <v/>
      </c>
      <c r="D317" t="str">
        <f>IF('DESPESES REALITZADES'!$N596="x",'DESPESES REALITZADES'!F596,"")</f>
        <v/>
      </c>
      <c r="E317" t="str">
        <f>IF('DESPESES REALITZADES'!$N596="x",'DESPESES REALITZADES'!G596,"")</f>
        <v/>
      </c>
      <c r="F317" t="str">
        <f>IF('DESPESES REALITZADES'!$N596="x",'DESPESES REALITZADES'!H596,"")</f>
        <v/>
      </c>
      <c r="G317" t="str">
        <f>IF('DESPESES REALITZADES'!$N596="x",'DESPESES REALITZADES'!I596,"")</f>
        <v/>
      </c>
      <c r="H317" s="32">
        <v>312</v>
      </c>
      <c r="I317" s="32"/>
    </row>
    <row r="318" spans="1:9" x14ac:dyDescent="0.2">
      <c r="A318" s="32" t="str">
        <f>IF(G318="","",COUNT($G$4:$G318))</f>
        <v/>
      </c>
      <c r="B318" t="str">
        <f>IF('DESPESES REALITZADES'!$N597="x",'DESPESES REALITZADES'!B597,"")</f>
        <v/>
      </c>
      <c r="C318" t="str">
        <f>IF('DESPESES REALITZADES'!$N597="x",'DESPESES REALITZADES'!E597,"")</f>
        <v/>
      </c>
      <c r="D318" t="str">
        <f>IF('DESPESES REALITZADES'!$N597="x",'DESPESES REALITZADES'!F597,"")</f>
        <v/>
      </c>
      <c r="E318" t="str">
        <f>IF('DESPESES REALITZADES'!$N597="x",'DESPESES REALITZADES'!G597,"")</f>
        <v/>
      </c>
      <c r="F318" t="str">
        <f>IF('DESPESES REALITZADES'!$N597="x",'DESPESES REALITZADES'!H597,"")</f>
        <v/>
      </c>
      <c r="G318" t="str">
        <f>IF('DESPESES REALITZADES'!$N597="x",'DESPESES REALITZADES'!I597,"")</f>
        <v/>
      </c>
      <c r="H318" s="32">
        <v>313</v>
      </c>
      <c r="I318" s="32"/>
    </row>
    <row r="319" spans="1:9" x14ac:dyDescent="0.2">
      <c r="A319" s="32" t="str">
        <f>IF(G319="","",COUNT($G$4:$G319))</f>
        <v/>
      </c>
      <c r="B319" t="str">
        <f>IF('DESPESES REALITZADES'!$N598="x",'DESPESES REALITZADES'!B598,"")</f>
        <v/>
      </c>
      <c r="C319" t="str">
        <f>IF('DESPESES REALITZADES'!$N598="x",'DESPESES REALITZADES'!E598,"")</f>
        <v/>
      </c>
      <c r="D319" t="str">
        <f>IF('DESPESES REALITZADES'!$N598="x",'DESPESES REALITZADES'!F598,"")</f>
        <v/>
      </c>
      <c r="E319" t="str">
        <f>IF('DESPESES REALITZADES'!$N598="x",'DESPESES REALITZADES'!G598,"")</f>
        <v/>
      </c>
      <c r="F319" t="str">
        <f>IF('DESPESES REALITZADES'!$N598="x",'DESPESES REALITZADES'!H598,"")</f>
        <v/>
      </c>
      <c r="G319" t="str">
        <f>IF('DESPESES REALITZADES'!$N598="x",'DESPESES REALITZADES'!I598,"")</f>
        <v/>
      </c>
      <c r="H319" s="32">
        <v>314</v>
      </c>
      <c r="I319" s="32"/>
    </row>
    <row r="320" spans="1:9" x14ac:dyDescent="0.2">
      <c r="A320" s="32" t="str">
        <f>IF(G320="","",COUNT($G$4:$G320))</f>
        <v/>
      </c>
      <c r="B320" t="str">
        <f>IF('DESPESES REALITZADES'!$N599="x",'DESPESES REALITZADES'!B599,"")</f>
        <v/>
      </c>
      <c r="C320" t="str">
        <f>IF('DESPESES REALITZADES'!$N599="x",'DESPESES REALITZADES'!E599,"")</f>
        <v/>
      </c>
      <c r="D320" t="str">
        <f>IF('DESPESES REALITZADES'!$N599="x",'DESPESES REALITZADES'!F599,"")</f>
        <v/>
      </c>
      <c r="E320" t="str">
        <f>IF('DESPESES REALITZADES'!$N599="x",'DESPESES REALITZADES'!G599,"")</f>
        <v/>
      </c>
      <c r="F320" t="str">
        <f>IF('DESPESES REALITZADES'!$N599="x",'DESPESES REALITZADES'!H599,"")</f>
        <v/>
      </c>
      <c r="G320" t="str">
        <f>IF('DESPESES REALITZADES'!$N599="x",'DESPESES REALITZADES'!I599,"")</f>
        <v/>
      </c>
      <c r="H320" s="32">
        <v>315</v>
      </c>
      <c r="I320" s="32"/>
    </row>
    <row r="321" spans="1:9" x14ac:dyDescent="0.2">
      <c r="A321" s="32" t="str">
        <f>IF(G321="","",COUNT($G$4:$G321))</f>
        <v/>
      </c>
      <c r="B321" t="str">
        <f>IF('DESPESES REALITZADES'!$N600="x",'DESPESES REALITZADES'!B600,"")</f>
        <v/>
      </c>
      <c r="C321" t="str">
        <f>IF('DESPESES REALITZADES'!$N600="x",'DESPESES REALITZADES'!E600,"")</f>
        <v/>
      </c>
      <c r="D321" t="str">
        <f>IF('DESPESES REALITZADES'!$N600="x",'DESPESES REALITZADES'!F600,"")</f>
        <v/>
      </c>
      <c r="E321" t="str">
        <f>IF('DESPESES REALITZADES'!$N600="x",'DESPESES REALITZADES'!G600,"")</f>
        <v/>
      </c>
      <c r="F321" t="str">
        <f>IF('DESPESES REALITZADES'!$N600="x",'DESPESES REALITZADES'!H600,"")</f>
        <v/>
      </c>
      <c r="G321" t="str">
        <f>IF('DESPESES REALITZADES'!$N600="x",'DESPESES REALITZADES'!I600,"")</f>
        <v/>
      </c>
      <c r="H321" s="32">
        <v>316</v>
      </c>
      <c r="I321" s="32"/>
    </row>
    <row r="322" spans="1:9" x14ac:dyDescent="0.2">
      <c r="A322" s="32" t="str">
        <f>IF(G322="","",COUNT($G$4:$G322))</f>
        <v/>
      </c>
      <c r="B322" t="str">
        <f>IF('DESPESES REALITZADES'!$N601="x",'DESPESES REALITZADES'!B601,"")</f>
        <v/>
      </c>
      <c r="C322" t="str">
        <f>IF('DESPESES REALITZADES'!$N601="x",'DESPESES REALITZADES'!E601,"")</f>
        <v/>
      </c>
      <c r="D322" t="str">
        <f>IF('DESPESES REALITZADES'!$N601="x",'DESPESES REALITZADES'!F601,"")</f>
        <v/>
      </c>
      <c r="E322" t="str">
        <f>IF('DESPESES REALITZADES'!$N601="x",'DESPESES REALITZADES'!G601,"")</f>
        <v/>
      </c>
      <c r="F322" t="str">
        <f>IF('DESPESES REALITZADES'!$N601="x",'DESPESES REALITZADES'!H601,"")</f>
        <v/>
      </c>
      <c r="G322" t="str">
        <f>IF('DESPESES REALITZADES'!$N601="x",'DESPESES REALITZADES'!I601,"")</f>
        <v/>
      </c>
      <c r="H322" s="32">
        <v>317</v>
      </c>
      <c r="I322" s="32"/>
    </row>
    <row r="323" spans="1:9" x14ac:dyDescent="0.2">
      <c r="A323" s="32" t="str">
        <f>IF(G323="","",COUNT($G$4:$G323))</f>
        <v/>
      </c>
      <c r="B323" t="str">
        <f>IF('DESPESES REALITZADES'!$N602="x",'DESPESES REALITZADES'!B602,"")</f>
        <v/>
      </c>
      <c r="C323" t="str">
        <f>IF('DESPESES REALITZADES'!$N602="x",'DESPESES REALITZADES'!E602,"")</f>
        <v/>
      </c>
      <c r="D323" t="str">
        <f>IF('DESPESES REALITZADES'!$N602="x",'DESPESES REALITZADES'!F602,"")</f>
        <v/>
      </c>
      <c r="E323" t="str">
        <f>IF('DESPESES REALITZADES'!$N602="x",'DESPESES REALITZADES'!G602,"")</f>
        <v/>
      </c>
      <c r="F323" t="str">
        <f>IF('DESPESES REALITZADES'!$N602="x",'DESPESES REALITZADES'!H602,"")</f>
        <v/>
      </c>
      <c r="G323" t="str">
        <f>IF('DESPESES REALITZADES'!$N602="x",'DESPESES REALITZADES'!I602,"")</f>
        <v/>
      </c>
      <c r="H323" s="32">
        <v>318</v>
      </c>
      <c r="I323" s="32"/>
    </row>
    <row r="324" spans="1:9" x14ac:dyDescent="0.2">
      <c r="A324" s="32" t="str">
        <f>IF(G324="","",COUNT($G$4:$G324))</f>
        <v/>
      </c>
      <c r="B324" t="str">
        <f>IF('DESPESES REALITZADES'!$N603="x",'DESPESES REALITZADES'!B603,"")</f>
        <v/>
      </c>
      <c r="C324" t="str">
        <f>IF('DESPESES REALITZADES'!$N603="x",'DESPESES REALITZADES'!E603,"")</f>
        <v/>
      </c>
      <c r="D324" t="str">
        <f>IF('DESPESES REALITZADES'!$N603="x",'DESPESES REALITZADES'!F603,"")</f>
        <v/>
      </c>
      <c r="E324" t="str">
        <f>IF('DESPESES REALITZADES'!$N603="x",'DESPESES REALITZADES'!G603,"")</f>
        <v/>
      </c>
      <c r="F324" t="str">
        <f>IF('DESPESES REALITZADES'!$N603="x",'DESPESES REALITZADES'!H603,"")</f>
        <v/>
      </c>
      <c r="G324" t="str">
        <f>IF('DESPESES REALITZADES'!$N603="x",'DESPESES REALITZADES'!I603,"")</f>
        <v/>
      </c>
      <c r="H324" s="32">
        <v>319</v>
      </c>
      <c r="I324" s="32"/>
    </row>
    <row r="325" spans="1:9" x14ac:dyDescent="0.2">
      <c r="A325" s="32" t="str">
        <f>IF(G325="","",COUNT($G$4:$G325))</f>
        <v/>
      </c>
      <c r="B325" t="str">
        <f>IF('DESPESES REALITZADES'!$N604="x",'DESPESES REALITZADES'!B604,"")</f>
        <v/>
      </c>
      <c r="C325" t="str">
        <f>IF('DESPESES REALITZADES'!$N604="x",'DESPESES REALITZADES'!E604,"")</f>
        <v/>
      </c>
      <c r="D325" t="str">
        <f>IF('DESPESES REALITZADES'!$N604="x",'DESPESES REALITZADES'!F604,"")</f>
        <v/>
      </c>
      <c r="E325" t="str">
        <f>IF('DESPESES REALITZADES'!$N604="x",'DESPESES REALITZADES'!G604,"")</f>
        <v/>
      </c>
      <c r="F325" t="str">
        <f>IF('DESPESES REALITZADES'!$N604="x",'DESPESES REALITZADES'!H604,"")</f>
        <v/>
      </c>
      <c r="G325" t="str">
        <f>IF('DESPESES REALITZADES'!$N604="x",'DESPESES REALITZADES'!I604,"")</f>
        <v/>
      </c>
      <c r="H325" s="32">
        <v>320</v>
      </c>
      <c r="I325" s="32"/>
    </row>
    <row r="326" spans="1:9" x14ac:dyDescent="0.2">
      <c r="A326" s="32" t="str">
        <f>IF(G326="","",COUNT($G$4:$G326))</f>
        <v/>
      </c>
      <c r="B326" t="str">
        <f>IF('DESPESES REALITZADES'!$N605="x",'DESPESES REALITZADES'!B605,"")</f>
        <v/>
      </c>
      <c r="C326" t="str">
        <f>IF('DESPESES REALITZADES'!$N605="x",'DESPESES REALITZADES'!E605,"")</f>
        <v/>
      </c>
      <c r="D326" t="str">
        <f>IF('DESPESES REALITZADES'!$N605="x",'DESPESES REALITZADES'!F605,"")</f>
        <v/>
      </c>
      <c r="E326" t="str">
        <f>IF('DESPESES REALITZADES'!$N605="x",'DESPESES REALITZADES'!G605,"")</f>
        <v/>
      </c>
      <c r="F326" t="str">
        <f>IF('DESPESES REALITZADES'!$N605="x",'DESPESES REALITZADES'!H605,"")</f>
        <v/>
      </c>
      <c r="G326" t="str">
        <f>IF('DESPESES REALITZADES'!$N605="x",'DESPESES REALITZADES'!I605,"")</f>
        <v/>
      </c>
      <c r="H326" s="32">
        <v>321</v>
      </c>
      <c r="I326" s="32"/>
    </row>
    <row r="327" spans="1:9" x14ac:dyDescent="0.2">
      <c r="A327" s="32" t="str">
        <f>IF(G327="","",COUNT($G$4:$G327))</f>
        <v/>
      </c>
      <c r="B327" t="str">
        <f>IF('DESPESES REALITZADES'!$N606="x",'DESPESES REALITZADES'!B606,"")</f>
        <v/>
      </c>
      <c r="C327" t="str">
        <f>IF('DESPESES REALITZADES'!$N606="x",'DESPESES REALITZADES'!E606,"")</f>
        <v/>
      </c>
      <c r="D327" t="str">
        <f>IF('DESPESES REALITZADES'!$N606="x",'DESPESES REALITZADES'!F606,"")</f>
        <v/>
      </c>
      <c r="E327" t="str">
        <f>IF('DESPESES REALITZADES'!$N606="x",'DESPESES REALITZADES'!G606,"")</f>
        <v/>
      </c>
      <c r="F327" t="str">
        <f>IF('DESPESES REALITZADES'!$N606="x",'DESPESES REALITZADES'!H606,"")</f>
        <v/>
      </c>
      <c r="G327" t="str">
        <f>IF('DESPESES REALITZADES'!$N606="x",'DESPESES REALITZADES'!I606,"")</f>
        <v/>
      </c>
      <c r="H327" s="32">
        <v>322</v>
      </c>
      <c r="I327" s="32"/>
    </row>
    <row r="328" spans="1:9" x14ac:dyDescent="0.2">
      <c r="A328" s="32" t="str">
        <f>IF(G328="","",COUNT($G$4:$G328))</f>
        <v/>
      </c>
      <c r="B328" t="str">
        <f>IF('DESPESES REALITZADES'!$N607="x",'DESPESES REALITZADES'!B607,"")</f>
        <v/>
      </c>
      <c r="C328" t="str">
        <f>IF('DESPESES REALITZADES'!$N607="x",'DESPESES REALITZADES'!E607,"")</f>
        <v/>
      </c>
      <c r="D328" t="str">
        <f>IF('DESPESES REALITZADES'!$N607="x",'DESPESES REALITZADES'!F607,"")</f>
        <v/>
      </c>
      <c r="E328" t="str">
        <f>IF('DESPESES REALITZADES'!$N607="x",'DESPESES REALITZADES'!G607,"")</f>
        <v/>
      </c>
      <c r="F328" t="str">
        <f>IF('DESPESES REALITZADES'!$N607="x",'DESPESES REALITZADES'!H607,"")</f>
        <v/>
      </c>
      <c r="G328" t="str">
        <f>IF('DESPESES REALITZADES'!$N607="x",'DESPESES REALITZADES'!I607,"")</f>
        <v/>
      </c>
      <c r="H328" s="32">
        <v>323</v>
      </c>
      <c r="I328" s="32"/>
    </row>
    <row r="329" spans="1:9" x14ac:dyDescent="0.2">
      <c r="A329" s="32" t="str">
        <f>IF(G329="","",COUNT($G$4:$G329))</f>
        <v/>
      </c>
      <c r="B329" t="str">
        <f>IF('DESPESES REALITZADES'!$N608="x",'DESPESES REALITZADES'!B608,"")</f>
        <v/>
      </c>
      <c r="C329" t="str">
        <f>IF('DESPESES REALITZADES'!$N608="x",'DESPESES REALITZADES'!E608,"")</f>
        <v/>
      </c>
      <c r="D329" t="str">
        <f>IF('DESPESES REALITZADES'!$N608="x",'DESPESES REALITZADES'!F608,"")</f>
        <v/>
      </c>
      <c r="E329" t="str">
        <f>IF('DESPESES REALITZADES'!$N608="x",'DESPESES REALITZADES'!G608,"")</f>
        <v/>
      </c>
      <c r="F329" t="str">
        <f>IF('DESPESES REALITZADES'!$N608="x",'DESPESES REALITZADES'!H608,"")</f>
        <v/>
      </c>
      <c r="G329" t="str">
        <f>IF('DESPESES REALITZADES'!$N608="x",'DESPESES REALITZADES'!I608,"")</f>
        <v/>
      </c>
      <c r="H329" s="32">
        <v>324</v>
      </c>
      <c r="I329" s="32"/>
    </row>
    <row r="330" spans="1:9" x14ac:dyDescent="0.2">
      <c r="A330" s="32" t="str">
        <f>IF(G330="","",COUNT($G$4:$G330))</f>
        <v/>
      </c>
      <c r="B330" t="str">
        <f>IF('DESPESES REALITZADES'!$N609="x",'DESPESES REALITZADES'!B609,"")</f>
        <v/>
      </c>
      <c r="C330" t="str">
        <f>IF('DESPESES REALITZADES'!$N609="x",'DESPESES REALITZADES'!E609,"")</f>
        <v/>
      </c>
      <c r="D330" t="str">
        <f>IF('DESPESES REALITZADES'!$N609="x",'DESPESES REALITZADES'!F609,"")</f>
        <v/>
      </c>
      <c r="E330" t="str">
        <f>IF('DESPESES REALITZADES'!$N609="x",'DESPESES REALITZADES'!G609,"")</f>
        <v/>
      </c>
      <c r="F330" t="str">
        <f>IF('DESPESES REALITZADES'!$N609="x",'DESPESES REALITZADES'!H609,"")</f>
        <v/>
      </c>
      <c r="G330" t="str">
        <f>IF('DESPESES REALITZADES'!$N609="x",'DESPESES REALITZADES'!I609,"")</f>
        <v/>
      </c>
      <c r="H330" s="32">
        <v>325</v>
      </c>
      <c r="I330" s="32"/>
    </row>
    <row r="331" spans="1:9" x14ac:dyDescent="0.2">
      <c r="A331" s="32" t="str">
        <f>IF(G331="","",COUNT($G$4:$G331))</f>
        <v/>
      </c>
      <c r="B331" t="str">
        <f>IF('DESPESES REALITZADES'!$N610="x",'DESPESES REALITZADES'!B610,"")</f>
        <v/>
      </c>
      <c r="C331" t="str">
        <f>IF('DESPESES REALITZADES'!$N610="x",'DESPESES REALITZADES'!E610,"")</f>
        <v/>
      </c>
      <c r="D331" t="str">
        <f>IF('DESPESES REALITZADES'!$N610="x",'DESPESES REALITZADES'!F610,"")</f>
        <v/>
      </c>
      <c r="E331" t="str">
        <f>IF('DESPESES REALITZADES'!$N610="x",'DESPESES REALITZADES'!G610,"")</f>
        <v/>
      </c>
      <c r="F331" t="str">
        <f>IF('DESPESES REALITZADES'!$N610="x",'DESPESES REALITZADES'!H610,"")</f>
        <v/>
      </c>
      <c r="G331" t="str">
        <f>IF('DESPESES REALITZADES'!$N610="x",'DESPESES REALITZADES'!I610,"")</f>
        <v/>
      </c>
      <c r="H331" s="32">
        <v>326</v>
      </c>
      <c r="I331" s="32"/>
    </row>
    <row r="332" spans="1:9" x14ac:dyDescent="0.2">
      <c r="A332" s="32" t="str">
        <f>IF(G332="","",COUNT($G$4:$G332))</f>
        <v/>
      </c>
      <c r="B332" t="str">
        <f>IF('DESPESES REALITZADES'!$N611="x",'DESPESES REALITZADES'!B611,"")</f>
        <v/>
      </c>
      <c r="C332" t="str">
        <f>IF('DESPESES REALITZADES'!$N611="x",'DESPESES REALITZADES'!E611,"")</f>
        <v/>
      </c>
      <c r="D332" t="str">
        <f>IF('DESPESES REALITZADES'!$N611="x",'DESPESES REALITZADES'!F611,"")</f>
        <v/>
      </c>
      <c r="E332" t="str">
        <f>IF('DESPESES REALITZADES'!$N611="x",'DESPESES REALITZADES'!G611,"")</f>
        <v/>
      </c>
      <c r="F332" t="str">
        <f>IF('DESPESES REALITZADES'!$N611="x",'DESPESES REALITZADES'!H611,"")</f>
        <v/>
      </c>
      <c r="G332" t="str">
        <f>IF('DESPESES REALITZADES'!$N611="x",'DESPESES REALITZADES'!I611,"")</f>
        <v/>
      </c>
      <c r="H332" s="32">
        <v>327</v>
      </c>
      <c r="I332" s="32"/>
    </row>
    <row r="333" spans="1:9" x14ac:dyDescent="0.2">
      <c r="A333" s="32" t="str">
        <f>IF(G333="","",COUNT($G$4:$G333))</f>
        <v/>
      </c>
      <c r="B333" t="str">
        <f>IF('DESPESES REALITZADES'!$N612="x",'DESPESES REALITZADES'!B612,"")</f>
        <v/>
      </c>
      <c r="C333" t="str">
        <f>IF('DESPESES REALITZADES'!$N612="x",'DESPESES REALITZADES'!E612,"")</f>
        <v/>
      </c>
      <c r="D333" t="str">
        <f>IF('DESPESES REALITZADES'!$N612="x",'DESPESES REALITZADES'!F612,"")</f>
        <v/>
      </c>
      <c r="E333" t="str">
        <f>IF('DESPESES REALITZADES'!$N612="x",'DESPESES REALITZADES'!G612,"")</f>
        <v/>
      </c>
      <c r="F333" t="str">
        <f>IF('DESPESES REALITZADES'!$N612="x",'DESPESES REALITZADES'!H612,"")</f>
        <v/>
      </c>
      <c r="G333" t="str">
        <f>IF('DESPESES REALITZADES'!$N612="x",'DESPESES REALITZADES'!I612,"")</f>
        <v/>
      </c>
      <c r="H333" s="32">
        <v>328</v>
      </c>
      <c r="I333" s="32"/>
    </row>
    <row r="334" spans="1:9" x14ac:dyDescent="0.2">
      <c r="A334" s="32" t="str">
        <f>IF(G334="","",COUNT($G$4:$G334))</f>
        <v/>
      </c>
      <c r="B334" t="str">
        <f>IF('DESPESES REALITZADES'!$N613="x",'DESPESES REALITZADES'!B613,"")</f>
        <v/>
      </c>
      <c r="C334" t="str">
        <f>IF('DESPESES REALITZADES'!$N613="x",'DESPESES REALITZADES'!E613,"")</f>
        <v/>
      </c>
      <c r="D334" t="str">
        <f>IF('DESPESES REALITZADES'!$N613="x",'DESPESES REALITZADES'!F613,"")</f>
        <v/>
      </c>
      <c r="E334" t="str">
        <f>IF('DESPESES REALITZADES'!$N613="x",'DESPESES REALITZADES'!G613,"")</f>
        <v/>
      </c>
      <c r="F334" t="str">
        <f>IF('DESPESES REALITZADES'!$N613="x",'DESPESES REALITZADES'!H613,"")</f>
        <v/>
      </c>
      <c r="G334" t="str">
        <f>IF('DESPESES REALITZADES'!$N613="x",'DESPESES REALITZADES'!I613,"")</f>
        <v/>
      </c>
      <c r="H334" s="32">
        <v>329</v>
      </c>
      <c r="I334" s="32"/>
    </row>
    <row r="335" spans="1:9" x14ac:dyDescent="0.2">
      <c r="A335" s="32" t="str">
        <f>IF(G335="","",COUNT($G$4:$G335))</f>
        <v/>
      </c>
      <c r="B335" t="str">
        <f>IF('DESPESES REALITZADES'!$N614="x",'DESPESES REALITZADES'!B614,"")</f>
        <v/>
      </c>
      <c r="C335" t="str">
        <f>IF('DESPESES REALITZADES'!$N614="x",'DESPESES REALITZADES'!E614,"")</f>
        <v/>
      </c>
      <c r="D335" t="str">
        <f>IF('DESPESES REALITZADES'!$N614="x",'DESPESES REALITZADES'!F614,"")</f>
        <v/>
      </c>
      <c r="E335" t="str">
        <f>IF('DESPESES REALITZADES'!$N614="x",'DESPESES REALITZADES'!G614,"")</f>
        <v/>
      </c>
      <c r="F335" t="str">
        <f>IF('DESPESES REALITZADES'!$N614="x",'DESPESES REALITZADES'!H614,"")</f>
        <v/>
      </c>
      <c r="G335" t="str">
        <f>IF('DESPESES REALITZADES'!$N614="x",'DESPESES REALITZADES'!I614,"")</f>
        <v/>
      </c>
      <c r="H335" s="32">
        <v>330</v>
      </c>
      <c r="I335" s="32"/>
    </row>
    <row r="336" spans="1:9" x14ac:dyDescent="0.2">
      <c r="A336" s="32" t="str">
        <f>IF(G336="","",COUNT($G$4:$G336))</f>
        <v/>
      </c>
      <c r="B336" t="str">
        <f>IF('DESPESES REALITZADES'!$N615="x",'DESPESES REALITZADES'!B615,"")</f>
        <v/>
      </c>
      <c r="C336" t="str">
        <f>IF('DESPESES REALITZADES'!$N615="x",'DESPESES REALITZADES'!E615,"")</f>
        <v/>
      </c>
      <c r="D336" t="str">
        <f>IF('DESPESES REALITZADES'!$N615="x",'DESPESES REALITZADES'!F615,"")</f>
        <v/>
      </c>
      <c r="E336" t="str">
        <f>IF('DESPESES REALITZADES'!$N615="x",'DESPESES REALITZADES'!G615,"")</f>
        <v/>
      </c>
      <c r="F336" t="str">
        <f>IF('DESPESES REALITZADES'!$N615="x",'DESPESES REALITZADES'!H615,"")</f>
        <v/>
      </c>
      <c r="G336" t="str">
        <f>IF('DESPESES REALITZADES'!$N615="x",'DESPESES REALITZADES'!I615,"")</f>
        <v/>
      </c>
      <c r="H336" s="32">
        <v>331</v>
      </c>
      <c r="I336" s="32"/>
    </row>
    <row r="337" spans="1:9" x14ac:dyDescent="0.2">
      <c r="A337" s="32" t="str">
        <f>IF(G337="","",COUNT($G$4:$G337))</f>
        <v/>
      </c>
      <c r="B337" t="str">
        <f>IF('DESPESES REALITZADES'!$N616="x",'DESPESES REALITZADES'!B616,"")</f>
        <v/>
      </c>
      <c r="C337" t="str">
        <f>IF('DESPESES REALITZADES'!$N616="x",'DESPESES REALITZADES'!E616,"")</f>
        <v/>
      </c>
      <c r="D337" t="str">
        <f>IF('DESPESES REALITZADES'!$N616="x",'DESPESES REALITZADES'!F616,"")</f>
        <v/>
      </c>
      <c r="E337" t="str">
        <f>IF('DESPESES REALITZADES'!$N616="x",'DESPESES REALITZADES'!G616,"")</f>
        <v/>
      </c>
      <c r="F337" t="str">
        <f>IF('DESPESES REALITZADES'!$N616="x",'DESPESES REALITZADES'!H616,"")</f>
        <v/>
      </c>
      <c r="G337" t="str">
        <f>IF('DESPESES REALITZADES'!$N616="x",'DESPESES REALITZADES'!I616,"")</f>
        <v/>
      </c>
      <c r="H337" s="32">
        <v>332</v>
      </c>
      <c r="I337" s="32"/>
    </row>
    <row r="338" spans="1:9" x14ac:dyDescent="0.2">
      <c r="A338" s="32" t="str">
        <f>IF(G338="","",COUNT($G$4:$G338))</f>
        <v/>
      </c>
      <c r="B338" t="str">
        <f>IF('DESPESES REALITZADES'!$N617="x",'DESPESES REALITZADES'!B617,"")</f>
        <v/>
      </c>
      <c r="C338" t="str">
        <f>IF('DESPESES REALITZADES'!$N617="x",'DESPESES REALITZADES'!E617,"")</f>
        <v/>
      </c>
      <c r="D338" t="str">
        <f>IF('DESPESES REALITZADES'!$N617="x",'DESPESES REALITZADES'!F617,"")</f>
        <v/>
      </c>
      <c r="E338" t="str">
        <f>IF('DESPESES REALITZADES'!$N617="x",'DESPESES REALITZADES'!G617,"")</f>
        <v/>
      </c>
      <c r="F338" t="str">
        <f>IF('DESPESES REALITZADES'!$N617="x",'DESPESES REALITZADES'!H617,"")</f>
        <v/>
      </c>
      <c r="G338" t="str">
        <f>IF('DESPESES REALITZADES'!$N617="x",'DESPESES REALITZADES'!I617,"")</f>
        <v/>
      </c>
      <c r="H338" s="32">
        <v>333</v>
      </c>
      <c r="I338" s="32"/>
    </row>
    <row r="339" spans="1:9" x14ac:dyDescent="0.2">
      <c r="A339" s="32" t="str">
        <f>IF(G339="","",COUNT($G$4:$G339))</f>
        <v/>
      </c>
      <c r="B339" t="str">
        <f>IF('DESPESES REALITZADES'!$N618="x",'DESPESES REALITZADES'!B618,"")</f>
        <v/>
      </c>
      <c r="C339" t="str">
        <f>IF('DESPESES REALITZADES'!$N618="x",'DESPESES REALITZADES'!E618,"")</f>
        <v/>
      </c>
      <c r="D339" t="str">
        <f>IF('DESPESES REALITZADES'!$N618="x",'DESPESES REALITZADES'!F618,"")</f>
        <v/>
      </c>
      <c r="E339" t="str">
        <f>IF('DESPESES REALITZADES'!$N618="x",'DESPESES REALITZADES'!G618,"")</f>
        <v/>
      </c>
      <c r="F339" t="str">
        <f>IF('DESPESES REALITZADES'!$N618="x",'DESPESES REALITZADES'!H618,"")</f>
        <v/>
      </c>
      <c r="G339" t="str">
        <f>IF('DESPESES REALITZADES'!$N618="x",'DESPESES REALITZADES'!I618,"")</f>
        <v/>
      </c>
      <c r="H339" s="32">
        <v>334</v>
      </c>
      <c r="I339" s="32"/>
    </row>
    <row r="340" spans="1:9" x14ac:dyDescent="0.2">
      <c r="A340" s="32" t="str">
        <f>IF(G340="","",COUNT($G$4:$G340))</f>
        <v/>
      </c>
      <c r="B340" t="str">
        <f>IF('DESPESES REALITZADES'!$N619="x",'DESPESES REALITZADES'!B619,"")</f>
        <v/>
      </c>
      <c r="C340" t="str">
        <f>IF('DESPESES REALITZADES'!$N619="x",'DESPESES REALITZADES'!E619,"")</f>
        <v/>
      </c>
      <c r="D340" t="str">
        <f>IF('DESPESES REALITZADES'!$N619="x",'DESPESES REALITZADES'!F619,"")</f>
        <v/>
      </c>
      <c r="E340" t="str">
        <f>IF('DESPESES REALITZADES'!$N619="x",'DESPESES REALITZADES'!G619,"")</f>
        <v/>
      </c>
      <c r="F340" t="str">
        <f>IF('DESPESES REALITZADES'!$N619="x",'DESPESES REALITZADES'!H619,"")</f>
        <v/>
      </c>
      <c r="G340" t="str">
        <f>IF('DESPESES REALITZADES'!$N619="x",'DESPESES REALITZADES'!I619,"")</f>
        <v/>
      </c>
      <c r="H340" s="32">
        <v>335</v>
      </c>
      <c r="I340" s="32"/>
    </row>
    <row r="341" spans="1:9" x14ac:dyDescent="0.2">
      <c r="A341" s="32" t="str">
        <f>IF(G341="","",COUNT($G$4:$G341))</f>
        <v/>
      </c>
      <c r="B341" t="str">
        <f>IF('DESPESES REALITZADES'!$N620="x",'DESPESES REALITZADES'!B620,"")</f>
        <v/>
      </c>
      <c r="C341" t="str">
        <f>IF('DESPESES REALITZADES'!$N620="x",'DESPESES REALITZADES'!E620,"")</f>
        <v/>
      </c>
      <c r="D341" t="str">
        <f>IF('DESPESES REALITZADES'!$N620="x",'DESPESES REALITZADES'!F620,"")</f>
        <v/>
      </c>
      <c r="E341" t="str">
        <f>IF('DESPESES REALITZADES'!$N620="x",'DESPESES REALITZADES'!G620,"")</f>
        <v/>
      </c>
      <c r="F341" t="str">
        <f>IF('DESPESES REALITZADES'!$N620="x",'DESPESES REALITZADES'!H620,"")</f>
        <v/>
      </c>
      <c r="G341" t="str">
        <f>IF('DESPESES REALITZADES'!$N620="x",'DESPESES REALITZADES'!I620,"")</f>
        <v/>
      </c>
      <c r="H341" s="32">
        <v>336</v>
      </c>
      <c r="I341" s="32"/>
    </row>
    <row r="342" spans="1:9" x14ac:dyDescent="0.2">
      <c r="A342" s="32" t="str">
        <f>IF(G342="","",COUNT($G$4:$G342))</f>
        <v/>
      </c>
      <c r="B342" t="str">
        <f>IF('DESPESES REALITZADES'!$N621="x",'DESPESES REALITZADES'!B621,"")</f>
        <v/>
      </c>
      <c r="C342" t="str">
        <f>IF('DESPESES REALITZADES'!$N621="x",'DESPESES REALITZADES'!E621,"")</f>
        <v/>
      </c>
      <c r="D342" t="str">
        <f>IF('DESPESES REALITZADES'!$N621="x",'DESPESES REALITZADES'!F621,"")</f>
        <v/>
      </c>
      <c r="E342" t="str">
        <f>IF('DESPESES REALITZADES'!$N621="x",'DESPESES REALITZADES'!G621,"")</f>
        <v/>
      </c>
      <c r="F342" t="str">
        <f>IF('DESPESES REALITZADES'!$N621="x",'DESPESES REALITZADES'!H621,"")</f>
        <v/>
      </c>
      <c r="G342" t="str">
        <f>IF('DESPESES REALITZADES'!$N621="x",'DESPESES REALITZADES'!I621,"")</f>
        <v/>
      </c>
      <c r="H342" s="32">
        <v>337</v>
      </c>
      <c r="I342" s="32"/>
    </row>
    <row r="343" spans="1:9" x14ac:dyDescent="0.2">
      <c r="A343" s="32" t="str">
        <f>IF(G343="","",COUNT($G$4:$G343))</f>
        <v/>
      </c>
      <c r="B343" t="str">
        <f>IF('DESPESES REALITZADES'!$N622="x",'DESPESES REALITZADES'!B622,"")</f>
        <v/>
      </c>
      <c r="C343" t="str">
        <f>IF('DESPESES REALITZADES'!$N622="x",'DESPESES REALITZADES'!E622,"")</f>
        <v/>
      </c>
      <c r="D343" t="str">
        <f>IF('DESPESES REALITZADES'!$N622="x",'DESPESES REALITZADES'!F622,"")</f>
        <v/>
      </c>
      <c r="E343" t="str">
        <f>IF('DESPESES REALITZADES'!$N622="x",'DESPESES REALITZADES'!G622,"")</f>
        <v/>
      </c>
      <c r="F343" t="str">
        <f>IF('DESPESES REALITZADES'!$N622="x",'DESPESES REALITZADES'!H622,"")</f>
        <v/>
      </c>
      <c r="G343" t="str">
        <f>IF('DESPESES REALITZADES'!$N622="x",'DESPESES REALITZADES'!I622,"")</f>
        <v/>
      </c>
      <c r="H343" s="32">
        <v>338</v>
      </c>
      <c r="I343" s="32"/>
    </row>
    <row r="344" spans="1:9" x14ac:dyDescent="0.2">
      <c r="A344" s="32" t="str">
        <f>IF(G344="","",COUNT($G$4:$G344))</f>
        <v/>
      </c>
      <c r="B344" t="str">
        <f>IF('DESPESES REALITZADES'!$N623="x",'DESPESES REALITZADES'!B623,"")</f>
        <v/>
      </c>
      <c r="C344" t="str">
        <f>IF('DESPESES REALITZADES'!$N623="x",'DESPESES REALITZADES'!E623,"")</f>
        <v/>
      </c>
      <c r="D344" t="str">
        <f>IF('DESPESES REALITZADES'!$N623="x",'DESPESES REALITZADES'!F623,"")</f>
        <v/>
      </c>
      <c r="E344" t="str">
        <f>IF('DESPESES REALITZADES'!$N623="x",'DESPESES REALITZADES'!G623,"")</f>
        <v/>
      </c>
      <c r="F344" t="str">
        <f>IF('DESPESES REALITZADES'!$N623="x",'DESPESES REALITZADES'!H623,"")</f>
        <v/>
      </c>
      <c r="G344" t="str">
        <f>IF('DESPESES REALITZADES'!$N623="x",'DESPESES REALITZADES'!I623,"")</f>
        <v/>
      </c>
      <c r="H344" s="32">
        <v>339</v>
      </c>
      <c r="I344" s="32"/>
    </row>
    <row r="345" spans="1:9" x14ac:dyDescent="0.2">
      <c r="A345" s="32" t="str">
        <f>IF(G345="","",COUNT($G$4:$G345))</f>
        <v/>
      </c>
      <c r="B345" t="str">
        <f>IF('DESPESES REALITZADES'!$N624="x",'DESPESES REALITZADES'!B624,"")</f>
        <v/>
      </c>
      <c r="C345" t="str">
        <f>IF('DESPESES REALITZADES'!$N624="x",'DESPESES REALITZADES'!E624,"")</f>
        <v/>
      </c>
      <c r="D345" t="str">
        <f>IF('DESPESES REALITZADES'!$N624="x",'DESPESES REALITZADES'!F624,"")</f>
        <v/>
      </c>
      <c r="E345" t="str">
        <f>IF('DESPESES REALITZADES'!$N624="x",'DESPESES REALITZADES'!G624,"")</f>
        <v/>
      </c>
      <c r="F345" t="str">
        <f>IF('DESPESES REALITZADES'!$N624="x",'DESPESES REALITZADES'!H624,"")</f>
        <v/>
      </c>
      <c r="G345" t="str">
        <f>IF('DESPESES REALITZADES'!$N624="x",'DESPESES REALITZADES'!I624,"")</f>
        <v/>
      </c>
      <c r="H345" s="32">
        <v>340</v>
      </c>
      <c r="I345" s="32"/>
    </row>
    <row r="346" spans="1:9" x14ac:dyDescent="0.2">
      <c r="A346" s="32" t="str">
        <f>IF(G346="","",COUNT($G$4:$G346))</f>
        <v/>
      </c>
      <c r="B346" t="str">
        <f>IF('DESPESES REALITZADES'!$N625="x",'DESPESES REALITZADES'!B625,"")</f>
        <v/>
      </c>
      <c r="C346" t="str">
        <f>IF('DESPESES REALITZADES'!$N625="x",'DESPESES REALITZADES'!E625,"")</f>
        <v/>
      </c>
      <c r="D346" t="str">
        <f>IF('DESPESES REALITZADES'!$N625="x",'DESPESES REALITZADES'!F625,"")</f>
        <v/>
      </c>
      <c r="E346" t="str">
        <f>IF('DESPESES REALITZADES'!$N625="x",'DESPESES REALITZADES'!G625,"")</f>
        <v/>
      </c>
      <c r="F346" t="str">
        <f>IF('DESPESES REALITZADES'!$N625="x",'DESPESES REALITZADES'!H625,"")</f>
        <v/>
      </c>
      <c r="G346" t="str">
        <f>IF('DESPESES REALITZADES'!$N625="x",'DESPESES REALITZADES'!I625,"")</f>
        <v/>
      </c>
      <c r="H346" s="32">
        <v>341</v>
      </c>
      <c r="I346" s="32"/>
    </row>
    <row r="347" spans="1:9" x14ac:dyDescent="0.2">
      <c r="A347" s="32" t="str">
        <f>IF(G347="","",COUNT($G$4:$G347))</f>
        <v/>
      </c>
      <c r="B347" t="str">
        <f>IF('DESPESES REALITZADES'!$N626="x",'DESPESES REALITZADES'!B626,"")</f>
        <v/>
      </c>
      <c r="C347" t="str">
        <f>IF('DESPESES REALITZADES'!$N626="x",'DESPESES REALITZADES'!E626,"")</f>
        <v/>
      </c>
      <c r="D347" t="str">
        <f>IF('DESPESES REALITZADES'!$N626="x",'DESPESES REALITZADES'!F626,"")</f>
        <v/>
      </c>
      <c r="E347" t="str">
        <f>IF('DESPESES REALITZADES'!$N626="x",'DESPESES REALITZADES'!G626,"")</f>
        <v/>
      </c>
      <c r="F347" t="str">
        <f>IF('DESPESES REALITZADES'!$N626="x",'DESPESES REALITZADES'!H626,"")</f>
        <v/>
      </c>
      <c r="G347" t="str">
        <f>IF('DESPESES REALITZADES'!$N626="x",'DESPESES REALITZADES'!I626,"")</f>
        <v/>
      </c>
      <c r="H347" s="32">
        <v>342</v>
      </c>
      <c r="I347" s="32"/>
    </row>
    <row r="348" spans="1:9" x14ac:dyDescent="0.2">
      <c r="A348" s="32" t="str">
        <f>IF(G348="","",COUNT($G$4:$G348))</f>
        <v/>
      </c>
      <c r="B348" t="str">
        <f>IF('DESPESES REALITZADES'!$N627="x",'DESPESES REALITZADES'!B627,"")</f>
        <v/>
      </c>
      <c r="C348" t="str">
        <f>IF('DESPESES REALITZADES'!$N627="x",'DESPESES REALITZADES'!E627,"")</f>
        <v/>
      </c>
      <c r="D348" t="str">
        <f>IF('DESPESES REALITZADES'!$N627="x",'DESPESES REALITZADES'!F627,"")</f>
        <v/>
      </c>
      <c r="E348" t="str">
        <f>IF('DESPESES REALITZADES'!$N627="x",'DESPESES REALITZADES'!G627,"")</f>
        <v/>
      </c>
      <c r="F348" t="str">
        <f>IF('DESPESES REALITZADES'!$N627="x",'DESPESES REALITZADES'!H627,"")</f>
        <v/>
      </c>
      <c r="G348" t="str">
        <f>IF('DESPESES REALITZADES'!$N627="x",'DESPESES REALITZADES'!I627,"")</f>
        <v/>
      </c>
      <c r="H348" s="32">
        <v>343</v>
      </c>
      <c r="I348" s="32"/>
    </row>
    <row r="349" spans="1:9" x14ac:dyDescent="0.2">
      <c r="A349" s="32" t="str">
        <f>IF(G349="","",COUNT($G$4:$G349))</f>
        <v/>
      </c>
      <c r="B349" t="str">
        <f>IF('DESPESES REALITZADES'!$N628="x",'DESPESES REALITZADES'!B628,"")</f>
        <v/>
      </c>
      <c r="C349" t="str">
        <f>IF('DESPESES REALITZADES'!$N628="x",'DESPESES REALITZADES'!E628,"")</f>
        <v/>
      </c>
      <c r="D349" t="str">
        <f>IF('DESPESES REALITZADES'!$N628="x",'DESPESES REALITZADES'!F628,"")</f>
        <v/>
      </c>
      <c r="E349" t="str">
        <f>IF('DESPESES REALITZADES'!$N628="x",'DESPESES REALITZADES'!G628,"")</f>
        <v/>
      </c>
      <c r="F349" t="str">
        <f>IF('DESPESES REALITZADES'!$N628="x",'DESPESES REALITZADES'!H628,"")</f>
        <v/>
      </c>
      <c r="G349" t="str">
        <f>IF('DESPESES REALITZADES'!$N628="x",'DESPESES REALITZADES'!I628,"")</f>
        <v/>
      </c>
      <c r="H349" s="32">
        <v>344</v>
      </c>
      <c r="I349" s="32"/>
    </row>
    <row r="350" spans="1:9" x14ac:dyDescent="0.2">
      <c r="A350" s="32" t="str">
        <f>IF(G350="","",COUNT($G$4:$G350))</f>
        <v/>
      </c>
      <c r="B350" t="str">
        <f>IF('DESPESES REALITZADES'!$N629="x",'DESPESES REALITZADES'!B629,"")</f>
        <v/>
      </c>
      <c r="C350" t="str">
        <f>IF('DESPESES REALITZADES'!$N629="x",'DESPESES REALITZADES'!E629,"")</f>
        <v/>
      </c>
      <c r="D350" t="str">
        <f>IF('DESPESES REALITZADES'!$N629="x",'DESPESES REALITZADES'!F629,"")</f>
        <v/>
      </c>
      <c r="E350" t="str">
        <f>IF('DESPESES REALITZADES'!$N629="x",'DESPESES REALITZADES'!G629,"")</f>
        <v/>
      </c>
      <c r="F350" t="str">
        <f>IF('DESPESES REALITZADES'!$N629="x",'DESPESES REALITZADES'!H629,"")</f>
        <v/>
      </c>
      <c r="G350" t="str">
        <f>IF('DESPESES REALITZADES'!$N629="x",'DESPESES REALITZADES'!I629,"")</f>
        <v/>
      </c>
      <c r="H350" s="32">
        <v>345</v>
      </c>
      <c r="I350" s="32"/>
    </row>
    <row r="351" spans="1:9" x14ac:dyDescent="0.2">
      <c r="A351" s="32" t="str">
        <f>IF(G351="","",COUNT($G$4:$G351))</f>
        <v/>
      </c>
      <c r="B351" t="str">
        <f>IF('DESPESES REALITZADES'!$N630="x",'DESPESES REALITZADES'!B630,"")</f>
        <v/>
      </c>
      <c r="C351" t="str">
        <f>IF('DESPESES REALITZADES'!$N630="x",'DESPESES REALITZADES'!E630,"")</f>
        <v/>
      </c>
      <c r="D351" t="str">
        <f>IF('DESPESES REALITZADES'!$N630="x",'DESPESES REALITZADES'!F630,"")</f>
        <v/>
      </c>
      <c r="E351" t="str">
        <f>IF('DESPESES REALITZADES'!$N630="x",'DESPESES REALITZADES'!G630,"")</f>
        <v/>
      </c>
      <c r="F351" t="str">
        <f>IF('DESPESES REALITZADES'!$N630="x",'DESPESES REALITZADES'!H630,"")</f>
        <v/>
      </c>
      <c r="G351" t="str">
        <f>IF('DESPESES REALITZADES'!$N630="x",'DESPESES REALITZADES'!I630,"")</f>
        <v/>
      </c>
      <c r="H351" s="32">
        <v>346</v>
      </c>
      <c r="I351" s="32"/>
    </row>
    <row r="352" spans="1:9" x14ac:dyDescent="0.2">
      <c r="A352" s="32" t="str">
        <f>IF(G352="","",COUNT($G$4:$G352))</f>
        <v/>
      </c>
      <c r="B352" t="str">
        <f>IF('DESPESES REALITZADES'!$N631="x",'DESPESES REALITZADES'!B631,"")</f>
        <v/>
      </c>
      <c r="C352" t="str">
        <f>IF('DESPESES REALITZADES'!$N631="x",'DESPESES REALITZADES'!E631,"")</f>
        <v/>
      </c>
      <c r="D352" t="str">
        <f>IF('DESPESES REALITZADES'!$N631="x",'DESPESES REALITZADES'!F631,"")</f>
        <v/>
      </c>
      <c r="E352" t="str">
        <f>IF('DESPESES REALITZADES'!$N631="x",'DESPESES REALITZADES'!G631,"")</f>
        <v/>
      </c>
      <c r="F352" t="str">
        <f>IF('DESPESES REALITZADES'!$N631="x",'DESPESES REALITZADES'!H631,"")</f>
        <v/>
      </c>
      <c r="G352" t="str">
        <f>IF('DESPESES REALITZADES'!$N631="x",'DESPESES REALITZADES'!I631,"")</f>
        <v/>
      </c>
      <c r="H352" s="32">
        <v>347</v>
      </c>
      <c r="I352" s="32"/>
    </row>
    <row r="353" spans="1:9" x14ac:dyDescent="0.2">
      <c r="A353" s="32" t="str">
        <f>IF(G353="","",COUNT($G$4:$G353))</f>
        <v/>
      </c>
      <c r="B353" t="str">
        <f>IF('DESPESES REALITZADES'!$N632="x",'DESPESES REALITZADES'!B632,"")</f>
        <v/>
      </c>
      <c r="C353" t="str">
        <f>IF('DESPESES REALITZADES'!$N632="x",'DESPESES REALITZADES'!E632,"")</f>
        <v/>
      </c>
      <c r="D353" t="str">
        <f>IF('DESPESES REALITZADES'!$N632="x",'DESPESES REALITZADES'!F632,"")</f>
        <v/>
      </c>
      <c r="E353" t="str">
        <f>IF('DESPESES REALITZADES'!$N632="x",'DESPESES REALITZADES'!G632,"")</f>
        <v/>
      </c>
      <c r="F353" t="str">
        <f>IF('DESPESES REALITZADES'!$N632="x",'DESPESES REALITZADES'!H632,"")</f>
        <v/>
      </c>
      <c r="G353" t="str">
        <f>IF('DESPESES REALITZADES'!$N632="x",'DESPESES REALITZADES'!I632,"")</f>
        <v/>
      </c>
      <c r="H353" s="32">
        <v>348</v>
      </c>
      <c r="I353" s="32"/>
    </row>
    <row r="354" spans="1:9" x14ac:dyDescent="0.2">
      <c r="A354" s="32" t="str">
        <f>IF(G354="","",COUNT($G$4:$G354))</f>
        <v/>
      </c>
      <c r="B354" t="str">
        <f>IF('DESPESES REALITZADES'!$N633="x",'DESPESES REALITZADES'!B633,"")</f>
        <v/>
      </c>
      <c r="C354" t="str">
        <f>IF('DESPESES REALITZADES'!$N633="x",'DESPESES REALITZADES'!E633,"")</f>
        <v/>
      </c>
      <c r="D354" t="str">
        <f>IF('DESPESES REALITZADES'!$N633="x",'DESPESES REALITZADES'!F633,"")</f>
        <v/>
      </c>
      <c r="E354" t="str">
        <f>IF('DESPESES REALITZADES'!$N633="x",'DESPESES REALITZADES'!G633,"")</f>
        <v/>
      </c>
      <c r="F354" t="str">
        <f>IF('DESPESES REALITZADES'!$N633="x",'DESPESES REALITZADES'!H633,"")</f>
        <v/>
      </c>
      <c r="G354" t="str">
        <f>IF('DESPESES REALITZADES'!$N633="x",'DESPESES REALITZADES'!I633,"")</f>
        <v/>
      </c>
      <c r="H354" s="32">
        <v>349</v>
      </c>
      <c r="I354" s="32"/>
    </row>
    <row r="355" spans="1:9" x14ac:dyDescent="0.2">
      <c r="A355" s="32" t="str">
        <f>IF(G355="","",COUNT($G$4:$G355))</f>
        <v/>
      </c>
      <c r="B355" t="str">
        <f>IF('DESPESES REALITZADES'!$N634="x",'DESPESES REALITZADES'!B634,"")</f>
        <v/>
      </c>
      <c r="C355" t="str">
        <f>IF('DESPESES REALITZADES'!$N634="x",'DESPESES REALITZADES'!E634,"")</f>
        <v/>
      </c>
      <c r="D355" t="str">
        <f>IF('DESPESES REALITZADES'!$N634="x",'DESPESES REALITZADES'!F634,"")</f>
        <v/>
      </c>
      <c r="E355" t="str">
        <f>IF('DESPESES REALITZADES'!$N634="x",'DESPESES REALITZADES'!G634,"")</f>
        <v/>
      </c>
      <c r="F355" t="str">
        <f>IF('DESPESES REALITZADES'!$N634="x",'DESPESES REALITZADES'!H634,"")</f>
        <v/>
      </c>
      <c r="G355" t="str">
        <f>IF('DESPESES REALITZADES'!$N634="x",'DESPESES REALITZADES'!I634,"")</f>
        <v/>
      </c>
      <c r="H355" s="32">
        <v>350</v>
      </c>
      <c r="I355" s="32"/>
    </row>
    <row r="356" spans="1:9" x14ac:dyDescent="0.2">
      <c r="A356" s="32" t="str">
        <f>IF(G356="","",COUNT($G$4:$G356))</f>
        <v/>
      </c>
      <c r="B356" t="str">
        <f>IF('DESPESES REALITZADES'!$N635="x",'DESPESES REALITZADES'!B635,"")</f>
        <v/>
      </c>
      <c r="C356" t="str">
        <f>IF('DESPESES REALITZADES'!$N635="x",'DESPESES REALITZADES'!E635,"")</f>
        <v/>
      </c>
      <c r="D356" t="str">
        <f>IF('DESPESES REALITZADES'!$N635="x",'DESPESES REALITZADES'!F635,"")</f>
        <v/>
      </c>
      <c r="E356" t="str">
        <f>IF('DESPESES REALITZADES'!$N635="x",'DESPESES REALITZADES'!G635,"")</f>
        <v/>
      </c>
      <c r="F356" t="str">
        <f>IF('DESPESES REALITZADES'!$N635="x",'DESPESES REALITZADES'!H635,"")</f>
        <v/>
      </c>
      <c r="G356" t="str">
        <f>IF('DESPESES REALITZADES'!$N635="x",'DESPESES REALITZADES'!I635,"")</f>
        <v/>
      </c>
      <c r="H356" s="32">
        <v>351</v>
      </c>
      <c r="I356" s="32"/>
    </row>
    <row r="357" spans="1:9" x14ac:dyDescent="0.2">
      <c r="A357" s="32" t="str">
        <f>IF(G357="","",COUNT($G$4:$G357))</f>
        <v/>
      </c>
      <c r="B357" t="str">
        <f>IF('DESPESES REALITZADES'!$N636="x",'DESPESES REALITZADES'!B636,"")</f>
        <v/>
      </c>
      <c r="C357" t="str">
        <f>IF('DESPESES REALITZADES'!$N636="x",'DESPESES REALITZADES'!E636,"")</f>
        <v/>
      </c>
      <c r="D357" t="str">
        <f>IF('DESPESES REALITZADES'!$N636="x",'DESPESES REALITZADES'!F636,"")</f>
        <v/>
      </c>
      <c r="E357" t="str">
        <f>IF('DESPESES REALITZADES'!$N636="x",'DESPESES REALITZADES'!G636,"")</f>
        <v/>
      </c>
      <c r="F357" t="str">
        <f>IF('DESPESES REALITZADES'!$N636="x",'DESPESES REALITZADES'!H636,"")</f>
        <v/>
      </c>
      <c r="G357" t="str">
        <f>IF('DESPESES REALITZADES'!$N636="x",'DESPESES REALITZADES'!I636,"")</f>
        <v/>
      </c>
      <c r="H357" s="32">
        <v>352</v>
      </c>
      <c r="I357" s="32"/>
    </row>
    <row r="358" spans="1:9" x14ac:dyDescent="0.2">
      <c r="A358" s="32" t="str">
        <f>IF(G358="","",COUNT($G$4:$G358))</f>
        <v/>
      </c>
      <c r="B358" t="str">
        <f>IF('DESPESES REALITZADES'!$N637="x",'DESPESES REALITZADES'!B637,"")</f>
        <v/>
      </c>
      <c r="C358" t="str">
        <f>IF('DESPESES REALITZADES'!$N637="x",'DESPESES REALITZADES'!E637,"")</f>
        <v/>
      </c>
      <c r="D358" t="str">
        <f>IF('DESPESES REALITZADES'!$N637="x",'DESPESES REALITZADES'!F637,"")</f>
        <v/>
      </c>
      <c r="E358" t="str">
        <f>IF('DESPESES REALITZADES'!$N637="x",'DESPESES REALITZADES'!G637,"")</f>
        <v/>
      </c>
      <c r="F358" t="str">
        <f>IF('DESPESES REALITZADES'!$N637="x",'DESPESES REALITZADES'!H637,"")</f>
        <v/>
      </c>
      <c r="G358" t="str">
        <f>IF('DESPESES REALITZADES'!$N637="x",'DESPESES REALITZADES'!I637,"")</f>
        <v/>
      </c>
      <c r="H358" s="32">
        <v>353</v>
      </c>
      <c r="I358" s="32"/>
    </row>
    <row r="359" spans="1:9" x14ac:dyDescent="0.2">
      <c r="A359" s="32" t="str">
        <f>IF(G359="","",COUNT($G$4:$G359))</f>
        <v/>
      </c>
      <c r="B359" t="str">
        <f>IF('DESPESES REALITZADES'!$N638="x",'DESPESES REALITZADES'!B638,"")</f>
        <v/>
      </c>
      <c r="C359" t="str">
        <f>IF('DESPESES REALITZADES'!$N638="x",'DESPESES REALITZADES'!E638,"")</f>
        <v/>
      </c>
      <c r="D359" t="str">
        <f>IF('DESPESES REALITZADES'!$N638="x",'DESPESES REALITZADES'!F638,"")</f>
        <v/>
      </c>
      <c r="E359" t="str">
        <f>IF('DESPESES REALITZADES'!$N638="x",'DESPESES REALITZADES'!G638,"")</f>
        <v/>
      </c>
      <c r="F359" t="str">
        <f>IF('DESPESES REALITZADES'!$N638="x",'DESPESES REALITZADES'!H638,"")</f>
        <v/>
      </c>
      <c r="G359" t="str">
        <f>IF('DESPESES REALITZADES'!$N638="x",'DESPESES REALITZADES'!I638,"")</f>
        <v/>
      </c>
      <c r="H359" s="32">
        <v>354</v>
      </c>
      <c r="I359" s="32"/>
    </row>
    <row r="360" spans="1:9" x14ac:dyDescent="0.2">
      <c r="A360" s="32" t="str">
        <f>IF(G360="","",COUNT($G$4:$G360))</f>
        <v/>
      </c>
      <c r="B360" t="str">
        <f>IF('DESPESES REALITZADES'!$N639="x",'DESPESES REALITZADES'!B639,"")</f>
        <v/>
      </c>
      <c r="C360" t="str">
        <f>IF('DESPESES REALITZADES'!$N639="x",'DESPESES REALITZADES'!E639,"")</f>
        <v/>
      </c>
      <c r="D360" t="str">
        <f>IF('DESPESES REALITZADES'!$N639="x",'DESPESES REALITZADES'!F639,"")</f>
        <v/>
      </c>
      <c r="E360" t="str">
        <f>IF('DESPESES REALITZADES'!$N639="x",'DESPESES REALITZADES'!G639,"")</f>
        <v/>
      </c>
      <c r="F360" t="str">
        <f>IF('DESPESES REALITZADES'!$N639="x",'DESPESES REALITZADES'!H639,"")</f>
        <v/>
      </c>
      <c r="G360" t="str">
        <f>IF('DESPESES REALITZADES'!$N639="x",'DESPESES REALITZADES'!I639,"")</f>
        <v/>
      </c>
      <c r="H360" s="32">
        <v>355</v>
      </c>
      <c r="I360" s="32"/>
    </row>
    <row r="361" spans="1:9" x14ac:dyDescent="0.2">
      <c r="A361" s="32" t="str">
        <f>IF(G361="","",COUNT($G$4:$G361))</f>
        <v/>
      </c>
      <c r="B361" t="str">
        <f>IF('DESPESES REALITZADES'!$N640="x",'DESPESES REALITZADES'!B640,"")</f>
        <v/>
      </c>
      <c r="C361" t="str">
        <f>IF('DESPESES REALITZADES'!$N640="x",'DESPESES REALITZADES'!E640,"")</f>
        <v/>
      </c>
      <c r="D361" t="str">
        <f>IF('DESPESES REALITZADES'!$N640="x",'DESPESES REALITZADES'!F640,"")</f>
        <v/>
      </c>
      <c r="E361" t="str">
        <f>IF('DESPESES REALITZADES'!$N640="x",'DESPESES REALITZADES'!G640,"")</f>
        <v/>
      </c>
      <c r="F361" t="str">
        <f>IF('DESPESES REALITZADES'!$N640="x",'DESPESES REALITZADES'!H640,"")</f>
        <v/>
      </c>
      <c r="G361" t="str">
        <f>IF('DESPESES REALITZADES'!$N640="x",'DESPESES REALITZADES'!I640,"")</f>
        <v/>
      </c>
      <c r="H361" s="32">
        <v>356</v>
      </c>
      <c r="I361" s="32"/>
    </row>
    <row r="362" spans="1:9" x14ac:dyDescent="0.2">
      <c r="A362" s="32" t="str">
        <f>IF(G362="","",COUNT($G$4:$G362))</f>
        <v/>
      </c>
      <c r="B362" t="str">
        <f>IF('DESPESES REALITZADES'!$N677="x",'DESPESES REALITZADES'!B677,"")</f>
        <v/>
      </c>
      <c r="C362" t="str">
        <f>IF('DESPESES REALITZADES'!$N677="x",'DESPESES REALITZADES'!E677,"")</f>
        <v/>
      </c>
      <c r="D362" t="str">
        <f>IF('DESPESES REALITZADES'!$N677="x",'DESPESES REALITZADES'!F677,"")</f>
        <v/>
      </c>
      <c r="E362" t="str">
        <f>IF('DESPESES REALITZADES'!$N677="x",'DESPESES REALITZADES'!G677,"")</f>
        <v/>
      </c>
      <c r="F362" t="str">
        <f>IF('DESPESES REALITZADES'!$N677="x",'DESPESES REALITZADES'!H677,"")</f>
        <v/>
      </c>
      <c r="G362" t="str">
        <f>IF('DESPESES REALITZADES'!$N677="x",'DESPESES REALITZADES'!I677,"")</f>
        <v/>
      </c>
      <c r="H362" s="32">
        <v>357</v>
      </c>
      <c r="I362" s="32"/>
    </row>
    <row r="363" spans="1:9" x14ac:dyDescent="0.2">
      <c r="A363" s="32" t="str">
        <f>IF(G363="","",COUNT($G$4:$G363))</f>
        <v/>
      </c>
      <c r="B363" t="str">
        <f>IF('DESPESES REALITZADES'!$N678="x",'DESPESES REALITZADES'!B678,"")</f>
        <v/>
      </c>
      <c r="C363" t="str">
        <f>IF('DESPESES REALITZADES'!$N678="x",'DESPESES REALITZADES'!E678,"")</f>
        <v/>
      </c>
      <c r="D363" t="str">
        <f>IF('DESPESES REALITZADES'!$N678="x",'DESPESES REALITZADES'!F678,"")</f>
        <v/>
      </c>
      <c r="E363" t="str">
        <f>IF('DESPESES REALITZADES'!$N678="x",'DESPESES REALITZADES'!G678,"")</f>
        <v/>
      </c>
      <c r="F363" t="str">
        <f>IF('DESPESES REALITZADES'!$N678="x",'DESPESES REALITZADES'!H678,"")</f>
        <v/>
      </c>
      <c r="G363" t="str">
        <f>IF('DESPESES REALITZADES'!$N678="x",'DESPESES REALITZADES'!I678,"")</f>
        <v/>
      </c>
      <c r="H363" s="32">
        <v>358</v>
      </c>
      <c r="I363" s="32"/>
    </row>
    <row r="364" spans="1:9" x14ac:dyDescent="0.2">
      <c r="A364" s="32" t="str">
        <f>IF(G364="","",COUNT($G$4:$G364))</f>
        <v/>
      </c>
      <c r="B364" t="str">
        <f>IF('DESPESES REALITZADES'!$N679="x",'DESPESES REALITZADES'!B679,"")</f>
        <v/>
      </c>
      <c r="C364" t="str">
        <f>IF('DESPESES REALITZADES'!$N679="x",'DESPESES REALITZADES'!E679,"")</f>
        <v/>
      </c>
      <c r="D364" t="str">
        <f>IF('DESPESES REALITZADES'!$N679="x",'DESPESES REALITZADES'!F679,"")</f>
        <v/>
      </c>
      <c r="E364" t="str">
        <f>IF('DESPESES REALITZADES'!$N679="x",'DESPESES REALITZADES'!G679,"")</f>
        <v/>
      </c>
      <c r="F364" t="str">
        <f>IF('DESPESES REALITZADES'!$N679="x",'DESPESES REALITZADES'!H679,"")</f>
        <v/>
      </c>
      <c r="G364" t="str">
        <f>IF('DESPESES REALITZADES'!$N679="x",'DESPESES REALITZADES'!I679,"")</f>
        <v/>
      </c>
      <c r="H364" s="32">
        <v>359</v>
      </c>
      <c r="I364" s="32"/>
    </row>
    <row r="365" spans="1:9" x14ac:dyDescent="0.2">
      <c r="A365" s="32" t="str">
        <f>IF(G365="","",COUNT($G$4:$G365))</f>
        <v/>
      </c>
      <c r="B365" t="str">
        <f>IF('DESPESES REALITZADES'!$N680="x",'DESPESES REALITZADES'!B680,"")</f>
        <v/>
      </c>
      <c r="C365" t="str">
        <f>IF('DESPESES REALITZADES'!$N680="x",'DESPESES REALITZADES'!E680,"")</f>
        <v/>
      </c>
      <c r="D365" t="str">
        <f>IF('DESPESES REALITZADES'!$N680="x",'DESPESES REALITZADES'!F680,"")</f>
        <v/>
      </c>
      <c r="E365" t="str">
        <f>IF('DESPESES REALITZADES'!$N680="x",'DESPESES REALITZADES'!G680,"")</f>
        <v/>
      </c>
      <c r="F365" t="str">
        <f>IF('DESPESES REALITZADES'!$N680="x",'DESPESES REALITZADES'!H680,"")</f>
        <v/>
      </c>
      <c r="G365" t="str">
        <f>IF('DESPESES REALITZADES'!$N680="x",'DESPESES REALITZADES'!I680,"")</f>
        <v/>
      </c>
      <c r="H365" s="32">
        <v>360</v>
      </c>
      <c r="I365" s="32"/>
    </row>
    <row r="366" spans="1:9" x14ac:dyDescent="0.2">
      <c r="A366" s="32" t="str">
        <f>IF(G366="","",COUNT($G$4:$G366))</f>
        <v/>
      </c>
      <c r="B366" t="str">
        <f>IF('DESPESES REALITZADES'!$N681="x",'DESPESES REALITZADES'!B681,"")</f>
        <v/>
      </c>
      <c r="C366" t="str">
        <f>IF('DESPESES REALITZADES'!$N681="x",'DESPESES REALITZADES'!E681,"")</f>
        <v/>
      </c>
      <c r="D366" t="str">
        <f>IF('DESPESES REALITZADES'!$N681="x",'DESPESES REALITZADES'!F681,"")</f>
        <v/>
      </c>
      <c r="E366" t="str">
        <f>IF('DESPESES REALITZADES'!$N681="x",'DESPESES REALITZADES'!G681,"")</f>
        <v/>
      </c>
      <c r="F366" t="str">
        <f>IF('DESPESES REALITZADES'!$N681="x",'DESPESES REALITZADES'!H681,"")</f>
        <v/>
      </c>
      <c r="G366" t="str">
        <f>IF('DESPESES REALITZADES'!$N681="x",'DESPESES REALITZADES'!I681,"")</f>
        <v/>
      </c>
      <c r="H366" s="32">
        <v>361</v>
      </c>
      <c r="I366" s="32"/>
    </row>
    <row r="367" spans="1:9" x14ac:dyDescent="0.2">
      <c r="A367" s="32" t="str">
        <f>IF(G367="","",COUNT($G$4:$G367))</f>
        <v/>
      </c>
      <c r="B367" t="str">
        <f>IF('DESPESES REALITZADES'!$N682="x",'DESPESES REALITZADES'!B682,"")</f>
        <v/>
      </c>
      <c r="C367" t="str">
        <f>IF('DESPESES REALITZADES'!$N682="x",'DESPESES REALITZADES'!E682,"")</f>
        <v/>
      </c>
      <c r="D367" t="str">
        <f>IF('DESPESES REALITZADES'!$N682="x",'DESPESES REALITZADES'!F682,"")</f>
        <v/>
      </c>
      <c r="E367" t="str">
        <f>IF('DESPESES REALITZADES'!$N682="x",'DESPESES REALITZADES'!G682,"")</f>
        <v/>
      </c>
      <c r="F367" t="str">
        <f>IF('DESPESES REALITZADES'!$N682="x",'DESPESES REALITZADES'!H682,"")</f>
        <v/>
      </c>
      <c r="G367" t="str">
        <f>IF('DESPESES REALITZADES'!$N682="x",'DESPESES REALITZADES'!I682,"")</f>
        <v/>
      </c>
      <c r="H367" s="32">
        <v>362</v>
      </c>
      <c r="I367" s="32"/>
    </row>
    <row r="368" spans="1:9" x14ac:dyDescent="0.2">
      <c r="A368" s="32" t="str">
        <f>IF(G368="","",COUNT($G$4:$G368))</f>
        <v/>
      </c>
      <c r="B368" t="str">
        <f>IF('DESPESES REALITZADES'!$N683="x",'DESPESES REALITZADES'!B683,"")</f>
        <v/>
      </c>
      <c r="C368" t="str">
        <f>IF('DESPESES REALITZADES'!$N683="x",'DESPESES REALITZADES'!E683,"")</f>
        <v/>
      </c>
      <c r="D368" t="str">
        <f>IF('DESPESES REALITZADES'!$N683="x",'DESPESES REALITZADES'!F683,"")</f>
        <v/>
      </c>
      <c r="E368" t="str">
        <f>IF('DESPESES REALITZADES'!$N683="x",'DESPESES REALITZADES'!G683,"")</f>
        <v/>
      </c>
      <c r="F368" t="str">
        <f>IF('DESPESES REALITZADES'!$N683="x",'DESPESES REALITZADES'!H683,"")</f>
        <v/>
      </c>
      <c r="G368" t="str">
        <f>IF('DESPESES REALITZADES'!$N683="x",'DESPESES REALITZADES'!I683,"")</f>
        <v/>
      </c>
      <c r="H368" s="32">
        <v>363</v>
      </c>
      <c r="I368" s="32"/>
    </row>
    <row r="369" spans="1:9" x14ac:dyDescent="0.2">
      <c r="A369" s="32" t="str">
        <f>IF(G369="","",COUNT($G$4:$G369))</f>
        <v/>
      </c>
      <c r="B369" t="str">
        <f>IF('DESPESES REALITZADES'!$N684="x",'DESPESES REALITZADES'!B684,"")</f>
        <v/>
      </c>
      <c r="C369" t="str">
        <f>IF('DESPESES REALITZADES'!$N684="x",'DESPESES REALITZADES'!E684,"")</f>
        <v/>
      </c>
      <c r="D369" t="str">
        <f>IF('DESPESES REALITZADES'!$N684="x",'DESPESES REALITZADES'!F684,"")</f>
        <v/>
      </c>
      <c r="E369" t="str">
        <f>IF('DESPESES REALITZADES'!$N684="x",'DESPESES REALITZADES'!G684,"")</f>
        <v/>
      </c>
      <c r="F369" t="str">
        <f>IF('DESPESES REALITZADES'!$N684="x",'DESPESES REALITZADES'!H684,"")</f>
        <v/>
      </c>
      <c r="G369" t="str">
        <f>IF('DESPESES REALITZADES'!$N684="x",'DESPESES REALITZADES'!I684,"")</f>
        <v/>
      </c>
      <c r="H369" s="32">
        <v>364</v>
      </c>
      <c r="I369" s="32"/>
    </row>
    <row r="370" spans="1:9" x14ac:dyDescent="0.2">
      <c r="A370" s="32" t="str">
        <f>IF(G370="","",COUNT($G$4:$G370))</f>
        <v/>
      </c>
      <c r="B370" t="str">
        <f>IF('DESPESES REALITZADES'!$N685="x",'DESPESES REALITZADES'!B685,"")</f>
        <v/>
      </c>
      <c r="C370" t="str">
        <f>IF('DESPESES REALITZADES'!$N685="x",'DESPESES REALITZADES'!E685,"")</f>
        <v/>
      </c>
      <c r="D370" t="str">
        <f>IF('DESPESES REALITZADES'!$N685="x",'DESPESES REALITZADES'!F685,"")</f>
        <v/>
      </c>
      <c r="E370" t="str">
        <f>IF('DESPESES REALITZADES'!$N685="x",'DESPESES REALITZADES'!G685,"")</f>
        <v/>
      </c>
      <c r="F370" t="str">
        <f>IF('DESPESES REALITZADES'!$N685="x",'DESPESES REALITZADES'!H685,"")</f>
        <v/>
      </c>
      <c r="G370" t="str">
        <f>IF('DESPESES REALITZADES'!$N685="x",'DESPESES REALITZADES'!I685,"")</f>
        <v/>
      </c>
      <c r="H370" s="32">
        <v>365</v>
      </c>
      <c r="I370" s="32"/>
    </row>
    <row r="371" spans="1:9" x14ac:dyDescent="0.2">
      <c r="A371" s="32" t="str">
        <f>IF(G371="","",COUNT($G$4:$G371))</f>
        <v/>
      </c>
      <c r="B371" t="str">
        <f>IF('DESPESES REALITZADES'!$N686="x",'DESPESES REALITZADES'!B686,"")</f>
        <v/>
      </c>
      <c r="C371" t="str">
        <f>IF('DESPESES REALITZADES'!$N686="x",'DESPESES REALITZADES'!E686,"")</f>
        <v/>
      </c>
      <c r="D371" t="str">
        <f>IF('DESPESES REALITZADES'!$N686="x",'DESPESES REALITZADES'!F686,"")</f>
        <v/>
      </c>
      <c r="E371" t="str">
        <f>IF('DESPESES REALITZADES'!$N686="x",'DESPESES REALITZADES'!G686,"")</f>
        <v/>
      </c>
      <c r="F371" t="str">
        <f>IF('DESPESES REALITZADES'!$N686="x",'DESPESES REALITZADES'!H686,"")</f>
        <v/>
      </c>
      <c r="G371" t="str">
        <f>IF('DESPESES REALITZADES'!$N686="x",'DESPESES REALITZADES'!I686,"")</f>
        <v/>
      </c>
      <c r="H371" s="32">
        <v>366</v>
      </c>
      <c r="I371" s="32"/>
    </row>
    <row r="372" spans="1:9" x14ac:dyDescent="0.2">
      <c r="A372" s="32" t="str">
        <f>IF(G372="","",COUNT($G$4:$G372))</f>
        <v/>
      </c>
      <c r="B372" t="str">
        <f>IF('DESPESES REALITZADES'!$N687="x",'DESPESES REALITZADES'!B687,"")</f>
        <v/>
      </c>
      <c r="C372" t="str">
        <f>IF('DESPESES REALITZADES'!$N687="x",'DESPESES REALITZADES'!E687,"")</f>
        <v/>
      </c>
      <c r="D372" t="str">
        <f>IF('DESPESES REALITZADES'!$N687="x",'DESPESES REALITZADES'!F687,"")</f>
        <v/>
      </c>
      <c r="E372" t="str">
        <f>IF('DESPESES REALITZADES'!$N687="x",'DESPESES REALITZADES'!G687,"")</f>
        <v/>
      </c>
      <c r="F372" t="str">
        <f>IF('DESPESES REALITZADES'!$N687="x",'DESPESES REALITZADES'!H687,"")</f>
        <v/>
      </c>
      <c r="G372" t="str">
        <f>IF('DESPESES REALITZADES'!$N687="x",'DESPESES REALITZADES'!I687,"")</f>
        <v/>
      </c>
      <c r="H372" s="32">
        <v>367</v>
      </c>
      <c r="I372" s="32"/>
    </row>
    <row r="373" spans="1:9" x14ac:dyDescent="0.2">
      <c r="A373" s="32" t="str">
        <f>IF(G373="","",COUNT($G$4:$G373))</f>
        <v/>
      </c>
      <c r="B373" t="str">
        <f>IF('DESPESES REALITZADES'!$N726="x",'DESPESES REALITZADES'!B726,"")</f>
        <v/>
      </c>
      <c r="C373" t="str">
        <f>IF('DESPESES REALITZADES'!$N726="x",'DESPESES REALITZADES'!E726,"")</f>
        <v/>
      </c>
      <c r="D373" t="str">
        <f>IF('DESPESES REALITZADES'!$N726="x",'DESPESES REALITZADES'!F726,"")</f>
        <v/>
      </c>
      <c r="E373" t="str">
        <f>IF('DESPESES REALITZADES'!$N726="x",'DESPESES REALITZADES'!G726,"")</f>
        <v/>
      </c>
      <c r="F373" t="str">
        <f>IF('DESPESES REALITZADES'!$N726="x",'DESPESES REALITZADES'!H726,"")</f>
        <v/>
      </c>
      <c r="G373" t="str">
        <f>IF('DESPESES REALITZADES'!$N726="x",'DESPESES REALITZADES'!I726,"")</f>
        <v/>
      </c>
      <c r="H373" s="32">
        <v>368</v>
      </c>
      <c r="I373" s="32"/>
    </row>
    <row r="374" spans="1:9" x14ac:dyDescent="0.2">
      <c r="A374" s="32" t="str">
        <f>IF(G374="","",COUNT($G$4:$G374))</f>
        <v/>
      </c>
      <c r="B374" t="str">
        <f>IF('DESPESES REALITZADES'!$N727="x",'DESPESES REALITZADES'!B727,"")</f>
        <v/>
      </c>
      <c r="C374" t="str">
        <f>IF('DESPESES REALITZADES'!$N727="x",'DESPESES REALITZADES'!E727,"")</f>
        <v/>
      </c>
      <c r="D374" t="str">
        <f>IF('DESPESES REALITZADES'!$N727="x",'DESPESES REALITZADES'!F727,"")</f>
        <v/>
      </c>
      <c r="E374" t="str">
        <f>IF('DESPESES REALITZADES'!$N727="x",'DESPESES REALITZADES'!G727,"")</f>
        <v/>
      </c>
      <c r="F374" t="str">
        <f>IF('DESPESES REALITZADES'!$N727="x",'DESPESES REALITZADES'!H727,"")</f>
        <v/>
      </c>
      <c r="G374" t="str">
        <f>IF('DESPESES REALITZADES'!$N727="x",'DESPESES REALITZADES'!I727,"")</f>
        <v/>
      </c>
      <c r="H374" s="32">
        <v>369</v>
      </c>
      <c r="I374" s="32"/>
    </row>
    <row r="375" spans="1:9" x14ac:dyDescent="0.2">
      <c r="A375" s="32" t="str">
        <f>IF(G375="","",COUNT($G$4:$G375))</f>
        <v/>
      </c>
      <c r="B375" t="str">
        <f>IF('DESPESES REALITZADES'!$N728="x",'DESPESES REALITZADES'!B728,"")</f>
        <v/>
      </c>
      <c r="C375" t="str">
        <f>IF('DESPESES REALITZADES'!$N728="x",'DESPESES REALITZADES'!E728,"")</f>
        <v/>
      </c>
      <c r="D375" t="str">
        <f>IF('DESPESES REALITZADES'!$N728="x",'DESPESES REALITZADES'!F728,"")</f>
        <v/>
      </c>
      <c r="E375" t="str">
        <f>IF('DESPESES REALITZADES'!$N728="x",'DESPESES REALITZADES'!G728,"")</f>
        <v/>
      </c>
      <c r="F375" t="str">
        <f>IF('DESPESES REALITZADES'!$N728="x",'DESPESES REALITZADES'!H728,"")</f>
        <v/>
      </c>
      <c r="G375" t="str">
        <f>IF('DESPESES REALITZADES'!$N728="x",'DESPESES REALITZADES'!I728,"")</f>
        <v/>
      </c>
      <c r="H375" s="32">
        <v>370</v>
      </c>
      <c r="I375" s="32"/>
    </row>
    <row r="376" spans="1:9" x14ac:dyDescent="0.2">
      <c r="A376" s="32" t="str">
        <f>IF(G376="","",COUNT($G$4:$G376))</f>
        <v/>
      </c>
      <c r="B376" t="str">
        <f>IF('DESPESES REALITZADES'!$N731="x",'DESPESES REALITZADES'!B731,"")</f>
        <v/>
      </c>
      <c r="C376" t="str">
        <f>IF('DESPESES REALITZADES'!$N731="x",'DESPESES REALITZADES'!E731,"")</f>
        <v/>
      </c>
      <c r="D376" t="str">
        <f>IF('DESPESES REALITZADES'!$N731="x",'DESPESES REALITZADES'!F731,"")</f>
        <v/>
      </c>
      <c r="E376" t="str">
        <f>IF('DESPESES REALITZADES'!$N731="x",'DESPESES REALITZADES'!G731,"")</f>
        <v/>
      </c>
      <c r="F376" t="str">
        <f>IF('DESPESES REALITZADES'!$N731="x",'DESPESES REALITZADES'!H731,"")</f>
        <v/>
      </c>
      <c r="G376" t="str">
        <f>IF('DESPESES REALITZADES'!$N731="x",'DESPESES REALITZADES'!I731,"")</f>
        <v/>
      </c>
      <c r="H376" s="32">
        <v>371</v>
      </c>
      <c r="I376" s="32"/>
    </row>
    <row r="377" spans="1:9" x14ac:dyDescent="0.2">
      <c r="A377" s="32" t="e">
        <f>IF(G377="","",COUNT($G$4:$G377))</f>
        <v>#REF!</v>
      </c>
      <c r="B377" t="e">
        <f>IF('DESPESES REALITZADES'!#REF!="x",'DESPESES REALITZADES'!#REF!,"")</f>
        <v>#REF!</v>
      </c>
      <c r="C377" t="e">
        <f>IF('DESPESES REALITZADES'!#REF!="x",'DESPESES REALITZADES'!#REF!,"")</f>
        <v>#REF!</v>
      </c>
      <c r="D377" t="e">
        <f>IF('DESPESES REALITZADES'!#REF!="x",'DESPESES REALITZADES'!#REF!,"")</f>
        <v>#REF!</v>
      </c>
      <c r="E377" t="e">
        <f>IF('DESPESES REALITZADES'!#REF!="x",'DESPESES REALITZADES'!#REF!,"")</f>
        <v>#REF!</v>
      </c>
      <c r="F377" t="e">
        <f>IF('DESPESES REALITZADES'!#REF!="x",'DESPESES REALITZADES'!#REF!,"")</f>
        <v>#REF!</v>
      </c>
      <c r="G377" t="e">
        <f>IF('DESPESES REALITZADES'!#REF!="x",'DESPESES REALITZADES'!#REF!,"")</f>
        <v>#REF!</v>
      </c>
      <c r="H377" s="32">
        <v>372</v>
      </c>
      <c r="I377" s="32"/>
    </row>
    <row r="378" spans="1:9" x14ac:dyDescent="0.2">
      <c r="A378" s="32" t="e">
        <f>IF(G378="","",COUNT($G$4:$G378))</f>
        <v>#REF!</v>
      </c>
      <c r="B378" t="e">
        <f>IF('DESPESES REALITZADES'!#REF!="x",'DESPESES REALITZADES'!#REF!,"")</f>
        <v>#REF!</v>
      </c>
      <c r="C378" t="e">
        <f>IF('DESPESES REALITZADES'!#REF!="x",'DESPESES REALITZADES'!#REF!,"")</f>
        <v>#REF!</v>
      </c>
      <c r="D378" t="e">
        <f>IF('DESPESES REALITZADES'!#REF!="x",'DESPESES REALITZADES'!#REF!,"")</f>
        <v>#REF!</v>
      </c>
      <c r="E378" t="e">
        <f>IF('DESPESES REALITZADES'!#REF!="x",'DESPESES REALITZADES'!#REF!,"")</f>
        <v>#REF!</v>
      </c>
      <c r="F378" t="e">
        <f>IF('DESPESES REALITZADES'!#REF!="x",'DESPESES REALITZADES'!#REF!,"")</f>
        <v>#REF!</v>
      </c>
      <c r="G378" t="e">
        <f>IF('DESPESES REALITZADES'!#REF!="x",'DESPESES REALITZADES'!#REF!,"")</f>
        <v>#REF!</v>
      </c>
      <c r="H378" s="32">
        <v>373</v>
      </c>
      <c r="I378" s="32"/>
    </row>
    <row r="379" spans="1:9" x14ac:dyDescent="0.2">
      <c r="A379" s="32" t="e">
        <f>IF(G379="","",COUNT($G$4:$G379))</f>
        <v>#REF!</v>
      </c>
      <c r="B379" t="e">
        <f>IF('DESPESES REALITZADES'!#REF!="x",'DESPESES REALITZADES'!#REF!,"")</f>
        <v>#REF!</v>
      </c>
      <c r="C379" t="e">
        <f>IF('DESPESES REALITZADES'!#REF!="x",'DESPESES REALITZADES'!#REF!,"")</f>
        <v>#REF!</v>
      </c>
      <c r="D379" t="e">
        <f>IF('DESPESES REALITZADES'!#REF!="x",'DESPESES REALITZADES'!#REF!,"")</f>
        <v>#REF!</v>
      </c>
      <c r="E379" t="e">
        <f>IF('DESPESES REALITZADES'!#REF!="x",'DESPESES REALITZADES'!#REF!,"")</f>
        <v>#REF!</v>
      </c>
      <c r="F379" t="e">
        <f>IF('DESPESES REALITZADES'!#REF!="x",'DESPESES REALITZADES'!#REF!,"")</f>
        <v>#REF!</v>
      </c>
      <c r="G379" t="e">
        <f>IF('DESPESES REALITZADES'!#REF!="x",'DESPESES REALITZADES'!#REF!,"")</f>
        <v>#REF!</v>
      </c>
      <c r="H379" s="32">
        <v>374</v>
      </c>
      <c r="I379" s="32"/>
    </row>
    <row r="380" spans="1:9" x14ac:dyDescent="0.2">
      <c r="A380" s="32" t="e">
        <f>IF(G380="","",COUNT($G$4:$G380))</f>
        <v>#REF!</v>
      </c>
      <c r="B380" t="e">
        <f>IF('DESPESES REALITZADES'!#REF!="x",'DESPESES REALITZADES'!#REF!,"")</f>
        <v>#REF!</v>
      </c>
      <c r="C380" t="e">
        <f>IF('DESPESES REALITZADES'!#REF!="x",'DESPESES REALITZADES'!#REF!,"")</f>
        <v>#REF!</v>
      </c>
      <c r="D380" t="e">
        <f>IF('DESPESES REALITZADES'!#REF!="x",'DESPESES REALITZADES'!#REF!,"")</f>
        <v>#REF!</v>
      </c>
      <c r="E380" t="e">
        <f>IF('DESPESES REALITZADES'!#REF!="x",'DESPESES REALITZADES'!#REF!,"")</f>
        <v>#REF!</v>
      </c>
      <c r="F380" t="e">
        <f>IF('DESPESES REALITZADES'!#REF!="x",'DESPESES REALITZADES'!#REF!,"")</f>
        <v>#REF!</v>
      </c>
      <c r="G380" t="e">
        <f>IF('DESPESES REALITZADES'!#REF!="x",'DESPESES REALITZADES'!#REF!,"")</f>
        <v>#REF!</v>
      </c>
      <c r="H380" s="32">
        <v>375</v>
      </c>
      <c r="I380" s="32"/>
    </row>
  </sheetData>
  <mergeCells count="10">
    <mergeCell ref="K4:K5"/>
    <mergeCell ref="L4:L5"/>
    <mergeCell ref="M4:M5"/>
    <mergeCell ref="N4:N5"/>
    <mergeCell ref="B4:B5"/>
    <mergeCell ref="C4:C5"/>
    <mergeCell ref="D4:D5"/>
    <mergeCell ref="E4:E5"/>
    <mergeCell ref="F4:F5"/>
    <mergeCell ref="J4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DESPESES REALITZADES</vt:lpstr>
      <vt:lpstr>MOSTREIG-No omplir</vt:lpstr>
      <vt:lpstr>'DESPESES REALITZADES'!Títols_per_imprimir</vt:lpstr>
    </vt:vector>
  </TitlesOfParts>
  <Manager>Àrea d'Administració Electrònica i Documentació</Manager>
  <Company>Gencat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270-V05-13</dc:title>
  <dc:subject/>
  <dc:creator>mrclpp</dc:creator>
  <cp:keywords>Relació;despeses;subvencions;audiovisual</cp:keywords>
  <cp:lastModifiedBy>Plaza Martinez, Ainara</cp:lastModifiedBy>
  <cp:lastPrinted>2020-05-22T10:14:38Z</cp:lastPrinted>
  <dcterms:created xsi:type="dcterms:W3CDTF">2006-03-07T15:28:50Z</dcterms:created>
  <dcterms:modified xsi:type="dcterms:W3CDTF">2025-09-05T06:04:38Z</dcterms:modified>
</cp:coreProperties>
</file>