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ÀREA DE L'AUDIOVISUAL\GESTIÓ\SUBVENCIONS\2023\- FORMULARIS 2023\TELEVISIÓ_TEC074\2023\DOCS COMUNS\"/>
    </mc:Choice>
  </mc:AlternateContent>
  <workbookProtection workbookAlgorithmName="SHA-512" workbookHashValue="osnaEoMKwJzAG2ltaw1PQCKTJHqpk5jEt4RTNVIFcTGR+Q77/tHfb6rCWQbuYYYJuMexcqc1E+mUCTBsstmRxA==" workbookSaltValue="mOMedS2zwkBx8c6e+DJMvg==" workbookSpinCount="100000" lockStructure="1"/>
  <bookViews>
    <workbookView xWindow="-15" yWindow="6375" windowWidth="19170" windowHeight="5955"/>
  </bookViews>
  <sheets>
    <sheet name="RELACIÓ DETALLADA - TVD" sheetId="1" r:id="rId1"/>
    <sheet name="Quadre comparatiu-Desviació PPT" sheetId="2" r:id="rId2"/>
    <sheet name="INGRESSOS" sheetId="3" r:id="rId3"/>
    <sheet name="MOSTREIG-No omplir" sheetId="5" state="hidden" r:id="rId4"/>
  </sheets>
  <definedNames>
    <definedName name="_xlnm._FilterDatabase" localSheetId="0" hidden="1">'RELACIÓ DETALLADA - TVD'!$B$8:$J$471</definedName>
    <definedName name="_xlnm.Print_Area" localSheetId="1">'Quadre comparatiu-Desviació PPT'!$A$1:$G$23</definedName>
    <definedName name="_xlnm.Print_Titles" localSheetId="0">'RELACIÓ DETALLADA - TVD'!$6:$8</definedName>
    <definedName name="Z_3967C897_E016_4DE8_B314_51ABC8EAB480_.wvu.FilterData" localSheetId="0" hidden="1">'RELACIÓ DETALLADA - TVD'!$B$8:$J$480</definedName>
    <definedName name="Z_3967C897_E016_4DE8_B314_51ABC8EAB480_.wvu.PrintTitles" localSheetId="0" hidden="1">'RELACIÓ DETALLADA - TVD'!$6:$8</definedName>
    <definedName name="Z_3967C897_E016_4DE8_B314_51ABC8EAB480_.wvu.Rows" localSheetId="2" hidden="1">INGRESSOS!#REF!</definedName>
    <definedName name="Z_7CFE1A59_1D42_4862_9B03_379C37408C27_.wvu.FilterData" localSheetId="0" hidden="1">'RELACIÓ DETALLADA - TVD'!$B$8:$J$471</definedName>
    <definedName name="Z_7CFE1A59_1D42_4862_9B03_379C37408C27_.wvu.PrintTitles" localSheetId="0" hidden="1">'RELACIÓ DETALLADA - TVD'!$6:$8</definedName>
    <definedName name="Z_7CFE1A59_1D42_4862_9B03_379C37408C27_.wvu.Rows" localSheetId="2" hidden="1">INGRESSOS!#REF!</definedName>
    <definedName name="Z_8E1051ED_39F9_498E_B5DA_37054BD0DAB5_.wvu.FilterData" localSheetId="0" hidden="1">'RELACIÓ DETALLADA - TVD'!$B$8:$J$471</definedName>
    <definedName name="Z_8E1051ED_39F9_498E_B5DA_37054BD0DAB5_.wvu.PrintTitles" localSheetId="0" hidden="1">'RELACIÓ DETALLADA - TVD'!$6:$8</definedName>
    <definedName name="Z_8E1051ED_39F9_498E_B5DA_37054BD0DAB5_.wvu.Rows" localSheetId="2" hidden="1">INGRESSOS!#REF!</definedName>
    <definedName name="Z_91011A9B_75FC_49D0_8319_E7B70121CDFD_.wvu.FilterData" localSheetId="0" hidden="1">'RELACIÓ DETALLADA - TVD'!$B$8:$J$480</definedName>
    <definedName name="Z_932C2256_EE86_493A_A96C_C53520D639AA_.wvu.FilterData" localSheetId="0" hidden="1">'RELACIÓ DETALLADA - TVD'!$B$8:$J$480</definedName>
    <definedName name="Z_932C2256_EE86_493A_A96C_C53520D639AA_.wvu.PrintTitles" localSheetId="0" hidden="1">'RELACIÓ DETALLADA - TVD'!$6:$8</definedName>
    <definedName name="Z_932C2256_EE86_493A_A96C_C53520D639AA_.wvu.Rows" localSheetId="2" hidden="1">INGRESSOS!#REF!</definedName>
    <definedName name="Z_942E145C_8AB3_46F5_A879_D4ABB4D947AD_.wvu.FilterData" localSheetId="0" hidden="1">'RELACIÓ DETALLADA - TVD'!$B$8:$J$471</definedName>
    <definedName name="Z_942E145C_8AB3_46F5_A879_D4ABB4D947AD_.wvu.PrintTitles" localSheetId="0" hidden="1">'RELACIÓ DETALLADA - TVD'!$6:$8</definedName>
    <definedName name="Z_942E145C_8AB3_46F5_A879_D4ABB4D947AD_.wvu.Rows" localSheetId="2" hidden="1">INGRESSOS!#REF!</definedName>
  </definedNames>
  <calcPr calcId="162913"/>
  <customWorkbookViews>
    <customWorkbookView name="Yolanda Arquillo - Vista personalizada" guid="{7CFE1A59-1D42-4862-9B03-379C37408C27}" mergeInterval="0" personalView="1" maximized="1" xWindow="-8" yWindow="-8" windowWidth="1616" windowHeight="876" activeSheetId="1"/>
    <customWorkbookView name="bsanchez - Vista personalizada" guid="{3967C897-E016-4DE8-B314-51ABC8EAB480}" mergeInterval="0" personalView="1" maximized="1" xWindow="1" yWindow="1" windowWidth="1920" windowHeight="809" activeSheetId="1"/>
    <customWorkbookView name="Marta Álvarez - Vista personalizada" guid="{932C2256-EE86-493A-A96C-C53520D639AA}" mergeInterval="0" personalView="1" maximized="1" xWindow="-8" yWindow="-8" windowWidth="1936" windowHeight="1056" activeSheetId="1"/>
    <customWorkbookView name="Isabel Justo - Vista personalizada" guid="{942E145C-8AB3-46F5-A879-D4ABB4D947AD}" mergeInterval="0" personalView="1" maximized="1" xWindow="-8" yWindow="-8" windowWidth="1616" windowHeight="876" activeSheetId="1"/>
    <customWorkbookView name="Plaza Martinez, Ainara - Visualització personal" guid="{8E1051ED-39F9-498E-B5DA-37054BD0DAB5}" mergeInterval="0" personalView="1" maximized="1" xWindow="-8" yWindow="-8" windowWidth="1616" windowHeight="886" activeSheetId="3"/>
  </customWorkbookViews>
</workbook>
</file>

<file path=xl/calcChain.xml><?xml version="1.0" encoding="utf-8"?>
<calcChain xmlns="http://schemas.openxmlformats.org/spreadsheetml/2006/main">
  <c r="C500" i="1" l="1"/>
  <c r="C499" i="1"/>
  <c r="P33" i="1"/>
  <c r="L33" i="1"/>
  <c r="P32" i="1"/>
  <c r="L32" i="1"/>
  <c r="P31" i="1"/>
  <c r="L31" i="1"/>
  <c r="P30" i="1"/>
  <c r="L30" i="1"/>
  <c r="P39" i="1"/>
  <c r="L39" i="1"/>
  <c r="P38" i="1"/>
  <c r="L38" i="1"/>
  <c r="P37" i="1"/>
  <c r="L37" i="1"/>
  <c r="P36" i="1"/>
  <c r="L36" i="1"/>
  <c r="P453" i="1"/>
  <c r="L453" i="1"/>
  <c r="P452" i="1"/>
  <c r="L452" i="1"/>
  <c r="P451" i="1"/>
  <c r="L451" i="1"/>
  <c r="P450" i="1"/>
  <c r="L450" i="1"/>
  <c r="P449" i="1"/>
  <c r="L449" i="1"/>
  <c r="P448" i="1"/>
  <c r="L448" i="1"/>
  <c r="P447" i="1"/>
  <c r="L447" i="1"/>
  <c r="P446" i="1"/>
  <c r="L446" i="1"/>
  <c r="P445" i="1"/>
  <c r="L445" i="1"/>
  <c r="P444" i="1"/>
  <c r="L444" i="1"/>
  <c r="P443" i="1"/>
  <c r="L443" i="1"/>
  <c r="P442" i="1"/>
  <c r="L442" i="1"/>
  <c r="P441" i="1"/>
  <c r="L441" i="1"/>
  <c r="P440" i="1"/>
  <c r="L440" i="1"/>
  <c r="P439" i="1"/>
  <c r="L439" i="1"/>
  <c r="P438" i="1"/>
  <c r="L438" i="1"/>
  <c r="P335" i="1"/>
  <c r="L335" i="1"/>
  <c r="P334" i="1"/>
  <c r="L334" i="1"/>
  <c r="P333" i="1"/>
  <c r="L333" i="1"/>
  <c r="P332" i="1"/>
  <c r="L332" i="1"/>
  <c r="P331" i="1"/>
  <c r="L331" i="1"/>
  <c r="P330" i="1"/>
  <c r="L330" i="1"/>
  <c r="P329" i="1"/>
  <c r="L329" i="1"/>
  <c r="P316" i="1"/>
  <c r="L316" i="1"/>
  <c r="P315" i="1"/>
  <c r="L315" i="1"/>
  <c r="P314" i="1"/>
  <c r="L314" i="1"/>
  <c r="P313" i="1"/>
  <c r="L313" i="1"/>
  <c r="P312" i="1"/>
  <c r="L312" i="1"/>
  <c r="P311" i="1"/>
  <c r="L311" i="1"/>
  <c r="P310" i="1"/>
  <c r="L310" i="1"/>
  <c r="P309" i="1"/>
  <c r="L309" i="1"/>
  <c r="P308" i="1"/>
  <c r="L308" i="1"/>
  <c r="I299" i="1"/>
  <c r="P284" i="1"/>
  <c r="L284" i="1"/>
  <c r="P283" i="1"/>
  <c r="L283" i="1"/>
  <c r="P282" i="1"/>
  <c r="L282" i="1"/>
  <c r="P281" i="1"/>
  <c r="L281" i="1"/>
  <c r="P280" i="1"/>
  <c r="L280" i="1"/>
  <c r="P279" i="1"/>
  <c r="L279" i="1"/>
  <c r="P278" i="1"/>
  <c r="L278" i="1"/>
  <c r="P277" i="1"/>
  <c r="L277" i="1"/>
  <c r="P276" i="1"/>
  <c r="L276" i="1"/>
  <c r="P275" i="1"/>
  <c r="L275" i="1"/>
  <c r="P274" i="1"/>
  <c r="L274" i="1"/>
  <c r="P273" i="1"/>
  <c r="L273" i="1"/>
  <c r="P272" i="1"/>
  <c r="L272" i="1"/>
  <c r="P271" i="1"/>
  <c r="L271" i="1"/>
  <c r="P270" i="1"/>
  <c r="L270" i="1"/>
  <c r="P269" i="1"/>
  <c r="L269" i="1"/>
  <c r="P268" i="1"/>
  <c r="L268" i="1"/>
  <c r="P267" i="1"/>
  <c r="L267" i="1"/>
  <c r="P266" i="1"/>
  <c r="L266" i="1"/>
  <c r="P265" i="1"/>
  <c r="L265" i="1"/>
  <c r="P105" i="1"/>
  <c r="L105" i="1"/>
  <c r="P104" i="1"/>
  <c r="L104" i="1"/>
  <c r="P103" i="1"/>
  <c r="L103" i="1"/>
  <c r="P102" i="1"/>
  <c r="L102" i="1"/>
  <c r="P101" i="1"/>
  <c r="L101" i="1"/>
  <c r="P100" i="1"/>
  <c r="L100" i="1"/>
  <c r="P99" i="1"/>
  <c r="L99" i="1"/>
  <c r="P98" i="1"/>
  <c r="L98" i="1"/>
  <c r="P97" i="1"/>
  <c r="L97" i="1"/>
  <c r="P96" i="1"/>
  <c r="L96" i="1"/>
  <c r="P95" i="1"/>
  <c r="L95" i="1"/>
  <c r="P73" i="1"/>
  <c r="L73" i="1"/>
  <c r="P72" i="1"/>
  <c r="L72" i="1"/>
  <c r="P71" i="1"/>
  <c r="L71" i="1"/>
  <c r="P70" i="1"/>
  <c r="L70" i="1"/>
  <c r="P69" i="1"/>
  <c r="L69" i="1"/>
  <c r="P68" i="1"/>
  <c r="L68" i="1"/>
  <c r="P67" i="1"/>
  <c r="L67" i="1"/>
  <c r="P66" i="1"/>
  <c r="L66" i="1"/>
  <c r="P82" i="1"/>
  <c r="L82" i="1"/>
  <c r="P81" i="1"/>
  <c r="L81" i="1"/>
  <c r="P80" i="1"/>
  <c r="L80" i="1"/>
  <c r="P79" i="1"/>
  <c r="L79" i="1"/>
  <c r="P78" i="1"/>
  <c r="L78" i="1"/>
  <c r="P77" i="1"/>
  <c r="L77" i="1"/>
  <c r="P76" i="1"/>
  <c r="L76" i="1"/>
  <c r="P75" i="1"/>
  <c r="L75" i="1"/>
  <c r="C497" i="1" l="1"/>
  <c r="I85" i="1" l="1"/>
  <c r="C487" i="1" s="1"/>
  <c r="D487" i="1" s="1"/>
  <c r="P48" i="1"/>
  <c r="L48" i="1"/>
  <c r="P47" i="1"/>
  <c r="L47" i="1"/>
  <c r="P479" i="1"/>
  <c r="L479" i="1"/>
  <c r="P478" i="1"/>
  <c r="L478" i="1"/>
  <c r="P477" i="1"/>
  <c r="L477" i="1"/>
  <c r="P476" i="1"/>
  <c r="L476" i="1"/>
  <c r="P475" i="1"/>
  <c r="L475" i="1"/>
  <c r="P474" i="1"/>
  <c r="L474" i="1"/>
  <c r="P473" i="1"/>
  <c r="L473" i="1"/>
  <c r="P472" i="1"/>
  <c r="L472" i="1"/>
  <c r="L460" i="1"/>
  <c r="L430" i="1"/>
  <c r="L342" i="1"/>
  <c r="L323" i="1"/>
  <c r="L302" i="1"/>
  <c r="L181" i="1"/>
  <c r="B7" i="5" l="1"/>
  <c r="C7" i="5"/>
  <c r="D7" i="5"/>
  <c r="E7" i="5"/>
  <c r="F7" i="5"/>
  <c r="G7" i="5"/>
  <c r="A7" i="5" s="1"/>
  <c r="B8" i="5"/>
  <c r="C8" i="5"/>
  <c r="D8" i="5"/>
  <c r="E8" i="5"/>
  <c r="F8" i="5"/>
  <c r="G8" i="5"/>
  <c r="A8" i="5" s="1"/>
  <c r="B9" i="5"/>
  <c r="C9" i="5"/>
  <c r="D9" i="5"/>
  <c r="E9" i="5"/>
  <c r="F9" i="5"/>
  <c r="G9" i="5"/>
  <c r="B10" i="5"/>
  <c r="C10" i="5"/>
  <c r="D10" i="5"/>
  <c r="E10" i="5"/>
  <c r="F10" i="5"/>
  <c r="G10" i="5"/>
  <c r="A10" i="5" s="1"/>
  <c r="B11" i="5"/>
  <c r="C11" i="5"/>
  <c r="D11" i="5"/>
  <c r="E11" i="5"/>
  <c r="F11" i="5"/>
  <c r="G11" i="5"/>
  <c r="A11" i="5" s="1"/>
  <c r="B12" i="5"/>
  <c r="C12" i="5"/>
  <c r="D12" i="5"/>
  <c r="E12" i="5"/>
  <c r="F12" i="5"/>
  <c r="G12" i="5"/>
  <c r="B13" i="5"/>
  <c r="C13" i="5"/>
  <c r="D13" i="5"/>
  <c r="E13" i="5"/>
  <c r="F13" i="5"/>
  <c r="G13" i="5"/>
  <c r="A13" i="5" s="1"/>
  <c r="B14" i="5"/>
  <c r="C14" i="5"/>
  <c r="D14" i="5"/>
  <c r="E14" i="5"/>
  <c r="F14" i="5"/>
  <c r="G14" i="5"/>
  <c r="A14" i="5" s="1"/>
  <c r="B15" i="5"/>
  <c r="C15" i="5"/>
  <c r="D15" i="5"/>
  <c r="E15" i="5"/>
  <c r="F15" i="5"/>
  <c r="G15" i="5"/>
  <c r="A15" i="5" s="1"/>
  <c r="B16" i="5"/>
  <c r="C16" i="5"/>
  <c r="D16" i="5"/>
  <c r="E16" i="5"/>
  <c r="F16" i="5"/>
  <c r="G16" i="5"/>
  <c r="A16" i="5" s="1"/>
  <c r="B17" i="5"/>
  <c r="C17" i="5"/>
  <c r="D17" i="5"/>
  <c r="E17" i="5"/>
  <c r="F17" i="5"/>
  <c r="G17" i="5"/>
  <c r="A17" i="5" s="1"/>
  <c r="B18" i="5"/>
  <c r="C18" i="5"/>
  <c r="D18" i="5"/>
  <c r="E18" i="5"/>
  <c r="F18" i="5"/>
  <c r="G18" i="5"/>
  <c r="A18" i="5" s="1"/>
  <c r="B19" i="5"/>
  <c r="C19" i="5"/>
  <c r="D19" i="5"/>
  <c r="E19" i="5"/>
  <c r="F19" i="5"/>
  <c r="G19" i="5"/>
  <c r="A19" i="5" s="1"/>
  <c r="B20" i="5"/>
  <c r="C20" i="5"/>
  <c r="D20" i="5"/>
  <c r="E20" i="5"/>
  <c r="F20" i="5"/>
  <c r="G20" i="5"/>
  <c r="A20" i="5" s="1"/>
  <c r="B21" i="5"/>
  <c r="C21" i="5"/>
  <c r="D21" i="5"/>
  <c r="E21" i="5"/>
  <c r="F21" i="5"/>
  <c r="G21" i="5"/>
  <c r="A21" i="5" s="1"/>
  <c r="B22" i="5"/>
  <c r="C22" i="5"/>
  <c r="D22" i="5"/>
  <c r="E22" i="5"/>
  <c r="F22" i="5"/>
  <c r="G22" i="5"/>
  <c r="A22" i="5" s="1"/>
  <c r="B23" i="5"/>
  <c r="C23" i="5"/>
  <c r="D23" i="5"/>
  <c r="E23" i="5"/>
  <c r="F23" i="5"/>
  <c r="G23" i="5"/>
  <c r="A23" i="5" s="1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D26" i="5"/>
  <c r="E26" i="5"/>
  <c r="F26" i="5"/>
  <c r="G26" i="5"/>
  <c r="A26" i="5" s="1"/>
  <c r="B27" i="5"/>
  <c r="C27" i="5"/>
  <c r="D27" i="5"/>
  <c r="E27" i="5"/>
  <c r="F27" i="5"/>
  <c r="G27" i="5"/>
  <c r="A27" i="5" s="1"/>
  <c r="B28" i="5"/>
  <c r="C28" i="5"/>
  <c r="D28" i="5"/>
  <c r="E28" i="5"/>
  <c r="F28" i="5"/>
  <c r="G28" i="5"/>
  <c r="A28" i="5" s="1"/>
  <c r="B29" i="5"/>
  <c r="C29" i="5"/>
  <c r="D29" i="5"/>
  <c r="E29" i="5"/>
  <c r="F29" i="5"/>
  <c r="G29" i="5"/>
  <c r="A29" i="5" s="1"/>
  <c r="B30" i="5"/>
  <c r="C30" i="5"/>
  <c r="D30" i="5"/>
  <c r="E30" i="5"/>
  <c r="F30" i="5"/>
  <c r="G30" i="5"/>
  <c r="A30" i="5" s="1"/>
  <c r="B31" i="5"/>
  <c r="C31" i="5"/>
  <c r="D31" i="5"/>
  <c r="E31" i="5"/>
  <c r="F31" i="5"/>
  <c r="G31" i="5"/>
  <c r="A31" i="5" s="1"/>
  <c r="B32" i="5"/>
  <c r="C32" i="5"/>
  <c r="D32" i="5"/>
  <c r="E32" i="5"/>
  <c r="F32" i="5"/>
  <c r="G32" i="5"/>
  <c r="A32" i="5" s="1"/>
  <c r="B33" i="5"/>
  <c r="C33" i="5"/>
  <c r="D33" i="5"/>
  <c r="E33" i="5"/>
  <c r="F33" i="5"/>
  <c r="G33" i="5"/>
  <c r="B34" i="5"/>
  <c r="C34" i="5"/>
  <c r="D34" i="5"/>
  <c r="E34" i="5"/>
  <c r="F34" i="5"/>
  <c r="G34" i="5"/>
  <c r="A34" i="5" s="1"/>
  <c r="B35" i="5"/>
  <c r="C35" i="5"/>
  <c r="D35" i="5"/>
  <c r="E35" i="5"/>
  <c r="F35" i="5"/>
  <c r="G35" i="5"/>
  <c r="A35" i="5" s="1"/>
  <c r="B36" i="5"/>
  <c r="C36" i="5"/>
  <c r="D36" i="5"/>
  <c r="E36" i="5"/>
  <c r="F36" i="5"/>
  <c r="G36" i="5"/>
  <c r="B37" i="5"/>
  <c r="C37" i="5"/>
  <c r="D37" i="5"/>
  <c r="E37" i="5"/>
  <c r="F37" i="5"/>
  <c r="G37" i="5"/>
  <c r="A37" i="5" s="1"/>
  <c r="B38" i="5"/>
  <c r="C38" i="5"/>
  <c r="D38" i="5"/>
  <c r="E38" i="5"/>
  <c r="F38" i="5"/>
  <c r="G38" i="5"/>
  <c r="A38" i="5" s="1"/>
  <c r="B39" i="5"/>
  <c r="C39" i="5"/>
  <c r="D39" i="5"/>
  <c r="E39" i="5"/>
  <c r="F39" i="5"/>
  <c r="G39" i="5"/>
  <c r="A39" i="5" s="1"/>
  <c r="B40" i="5"/>
  <c r="C40" i="5"/>
  <c r="D40" i="5"/>
  <c r="E40" i="5"/>
  <c r="F40" i="5"/>
  <c r="G40" i="5"/>
  <c r="A40" i="5" s="1"/>
  <c r="B41" i="5"/>
  <c r="C41" i="5"/>
  <c r="D41" i="5"/>
  <c r="E41" i="5"/>
  <c r="F41" i="5"/>
  <c r="G41" i="5"/>
  <c r="B42" i="5"/>
  <c r="C42" i="5"/>
  <c r="D42" i="5"/>
  <c r="E42" i="5"/>
  <c r="F42" i="5"/>
  <c r="G42" i="5"/>
  <c r="A42" i="5" s="1"/>
  <c r="B43" i="5"/>
  <c r="C43" i="5"/>
  <c r="D43" i="5"/>
  <c r="E43" i="5"/>
  <c r="F43" i="5"/>
  <c r="G43" i="5"/>
  <c r="A43" i="5" s="1"/>
  <c r="B44" i="5"/>
  <c r="C44" i="5"/>
  <c r="D44" i="5"/>
  <c r="E44" i="5"/>
  <c r="F44" i="5"/>
  <c r="G44" i="5"/>
  <c r="B45" i="5"/>
  <c r="C45" i="5"/>
  <c r="D45" i="5"/>
  <c r="E45" i="5"/>
  <c r="F45" i="5"/>
  <c r="G45" i="5"/>
  <c r="A45" i="5" s="1"/>
  <c r="B46" i="5"/>
  <c r="C46" i="5"/>
  <c r="D46" i="5"/>
  <c r="E46" i="5"/>
  <c r="F46" i="5"/>
  <c r="G46" i="5"/>
  <c r="A46" i="5" s="1"/>
  <c r="B47" i="5"/>
  <c r="C47" i="5"/>
  <c r="D47" i="5"/>
  <c r="E47" i="5"/>
  <c r="F47" i="5"/>
  <c r="G47" i="5"/>
  <c r="A47" i="5" s="1"/>
  <c r="B48" i="5"/>
  <c r="C48" i="5"/>
  <c r="D48" i="5"/>
  <c r="E48" i="5"/>
  <c r="F48" i="5"/>
  <c r="G48" i="5"/>
  <c r="B49" i="5"/>
  <c r="C49" i="5"/>
  <c r="D49" i="5"/>
  <c r="E49" i="5"/>
  <c r="F49" i="5"/>
  <c r="G49" i="5"/>
  <c r="B50" i="5"/>
  <c r="C50" i="5"/>
  <c r="D50" i="5"/>
  <c r="E50" i="5"/>
  <c r="F50" i="5"/>
  <c r="G50" i="5"/>
  <c r="A50" i="5" s="1"/>
  <c r="B51" i="5"/>
  <c r="C51" i="5"/>
  <c r="D51" i="5"/>
  <c r="E51" i="5"/>
  <c r="F51" i="5"/>
  <c r="G51" i="5"/>
  <c r="A51" i="5" s="1"/>
  <c r="B52" i="5"/>
  <c r="C52" i="5"/>
  <c r="D52" i="5"/>
  <c r="E52" i="5"/>
  <c r="F52" i="5"/>
  <c r="G52" i="5"/>
  <c r="A52" i="5" s="1"/>
  <c r="B53" i="5"/>
  <c r="C53" i="5"/>
  <c r="D53" i="5"/>
  <c r="E53" i="5"/>
  <c r="F53" i="5"/>
  <c r="G53" i="5"/>
  <c r="A53" i="5" s="1"/>
  <c r="B54" i="5"/>
  <c r="C54" i="5"/>
  <c r="D54" i="5"/>
  <c r="E54" i="5"/>
  <c r="F54" i="5"/>
  <c r="G54" i="5"/>
  <c r="A54" i="5" s="1"/>
  <c r="B55" i="5"/>
  <c r="C55" i="5"/>
  <c r="D55" i="5"/>
  <c r="E55" i="5"/>
  <c r="F55" i="5"/>
  <c r="G55" i="5"/>
  <c r="A55" i="5" s="1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C58" i="5"/>
  <c r="D58" i="5"/>
  <c r="E58" i="5"/>
  <c r="F58" i="5"/>
  <c r="G58" i="5"/>
  <c r="A58" i="5" s="1"/>
  <c r="B59" i="5"/>
  <c r="C59" i="5"/>
  <c r="D59" i="5"/>
  <c r="E59" i="5"/>
  <c r="F59" i="5"/>
  <c r="G59" i="5"/>
  <c r="A59" i="5" s="1"/>
  <c r="B60" i="5"/>
  <c r="C60" i="5"/>
  <c r="D60" i="5"/>
  <c r="E60" i="5"/>
  <c r="F60" i="5"/>
  <c r="G60" i="5"/>
  <c r="A60" i="5" s="1"/>
  <c r="B61" i="5"/>
  <c r="C61" i="5"/>
  <c r="D61" i="5"/>
  <c r="E61" i="5"/>
  <c r="F61" i="5"/>
  <c r="G61" i="5"/>
  <c r="A61" i="5" s="1"/>
  <c r="B62" i="5"/>
  <c r="C62" i="5"/>
  <c r="D62" i="5"/>
  <c r="E62" i="5"/>
  <c r="F62" i="5"/>
  <c r="G62" i="5"/>
  <c r="A62" i="5" s="1"/>
  <c r="B63" i="5"/>
  <c r="C63" i="5"/>
  <c r="D63" i="5"/>
  <c r="E63" i="5"/>
  <c r="F63" i="5"/>
  <c r="G63" i="5"/>
  <c r="A63" i="5" s="1"/>
  <c r="B64" i="5"/>
  <c r="C64" i="5"/>
  <c r="D64" i="5"/>
  <c r="E64" i="5"/>
  <c r="F64" i="5"/>
  <c r="G64" i="5"/>
  <c r="A64" i="5" s="1"/>
  <c r="B65" i="5"/>
  <c r="C65" i="5"/>
  <c r="D65" i="5"/>
  <c r="E65" i="5"/>
  <c r="F65" i="5"/>
  <c r="G65" i="5"/>
  <c r="B66" i="5"/>
  <c r="C66" i="5"/>
  <c r="D66" i="5"/>
  <c r="E66" i="5"/>
  <c r="F66" i="5"/>
  <c r="G66" i="5"/>
  <c r="A66" i="5" s="1"/>
  <c r="B67" i="5"/>
  <c r="C67" i="5"/>
  <c r="D67" i="5"/>
  <c r="E67" i="5"/>
  <c r="F67" i="5"/>
  <c r="G67" i="5"/>
  <c r="A67" i="5" s="1"/>
  <c r="B68" i="5"/>
  <c r="C68" i="5"/>
  <c r="D68" i="5"/>
  <c r="E68" i="5"/>
  <c r="F68" i="5"/>
  <c r="G68" i="5"/>
  <c r="B69" i="5"/>
  <c r="C69" i="5"/>
  <c r="D69" i="5"/>
  <c r="E69" i="5"/>
  <c r="F69" i="5"/>
  <c r="G69" i="5"/>
  <c r="A69" i="5" s="1"/>
  <c r="B70" i="5"/>
  <c r="C70" i="5"/>
  <c r="D70" i="5"/>
  <c r="E70" i="5"/>
  <c r="F70" i="5"/>
  <c r="G70" i="5"/>
  <c r="A70" i="5" s="1"/>
  <c r="B71" i="5"/>
  <c r="C71" i="5"/>
  <c r="D71" i="5"/>
  <c r="E71" i="5"/>
  <c r="F71" i="5"/>
  <c r="G71" i="5"/>
  <c r="A71" i="5" s="1"/>
  <c r="B72" i="5"/>
  <c r="C72" i="5"/>
  <c r="D72" i="5"/>
  <c r="E72" i="5"/>
  <c r="F72" i="5"/>
  <c r="G72" i="5"/>
  <c r="A72" i="5" s="1"/>
  <c r="B73" i="5"/>
  <c r="C73" i="5"/>
  <c r="D73" i="5"/>
  <c r="E73" i="5"/>
  <c r="F73" i="5"/>
  <c r="G73" i="5"/>
  <c r="A73" i="5" s="1"/>
  <c r="B74" i="5"/>
  <c r="C74" i="5"/>
  <c r="D74" i="5"/>
  <c r="E74" i="5"/>
  <c r="F74" i="5"/>
  <c r="G74" i="5"/>
  <c r="A74" i="5" s="1"/>
  <c r="B75" i="5"/>
  <c r="C75" i="5"/>
  <c r="D75" i="5"/>
  <c r="E75" i="5"/>
  <c r="F75" i="5"/>
  <c r="G75" i="5"/>
  <c r="A75" i="5" s="1"/>
  <c r="B76" i="5"/>
  <c r="C76" i="5"/>
  <c r="D76" i="5"/>
  <c r="E76" i="5"/>
  <c r="F76" i="5"/>
  <c r="G76" i="5"/>
  <c r="A76" i="5" s="1"/>
  <c r="B77" i="5"/>
  <c r="C77" i="5"/>
  <c r="D77" i="5"/>
  <c r="E77" i="5"/>
  <c r="F77" i="5"/>
  <c r="G77" i="5"/>
  <c r="A77" i="5" s="1"/>
  <c r="B78" i="5"/>
  <c r="C78" i="5"/>
  <c r="D78" i="5"/>
  <c r="E78" i="5"/>
  <c r="F78" i="5"/>
  <c r="G78" i="5"/>
  <c r="A78" i="5" s="1"/>
  <c r="B79" i="5"/>
  <c r="C79" i="5"/>
  <c r="D79" i="5"/>
  <c r="E79" i="5"/>
  <c r="F79" i="5"/>
  <c r="G79" i="5"/>
  <c r="A79" i="5" s="1"/>
  <c r="B80" i="5"/>
  <c r="C80" i="5"/>
  <c r="D80" i="5"/>
  <c r="E80" i="5"/>
  <c r="F80" i="5"/>
  <c r="G80" i="5"/>
  <c r="B81" i="5"/>
  <c r="C81" i="5"/>
  <c r="D81" i="5"/>
  <c r="E81" i="5"/>
  <c r="F81" i="5"/>
  <c r="G81" i="5"/>
  <c r="B82" i="5"/>
  <c r="C82" i="5"/>
  <c r="D82" i="5"/>
  <c r="E82" i="5"/>
  <c r="F82" i="5"/>
  <c r="G82" i="5"/>
  <c r="A82" i="5" s="1"/>
  <c r="B83" i="5"/>
  <c r="C83" i="5"/>
  <c r="D83" i="5"/>
  <c r="E83" i="5"/>
  <c r="F83" i="5"/>
  <c r="G83" i="5"/>
  <c r="A83" i="5" s="1"/>
  <c r="B84" i="5"/>
  <c r="C84" i="5"/>
  <c r="D84" i="5"/>
  <c r="E84" i="5"/>
  <c r="F84" i="5"/>
  <c r="G84" i="5"/>
  <c r="A84" i="5" s="1"/>
  <c r="B85" i="5"/>
  <c r="C85" i="5"/>
  <c r="D85" i="5"/>
  <c r="E85" i="5"/>
  <c r="F85" i="5"/>
  <c r="G85" i="5"/>
  <c r="A85" i="5" s="1"/>
  <c r="B86" i="5"/>
  <c r="C86" i="5"/>
  <c r="D86" i="5"/>
  <c r="E86" i="5"/>
  <c r="F86" i="5"/>
  <c r="G86" i="5"/>
  <c r="A86" i="5" s="1"/>
  <c r="B87" i="5"/>
  <c r="C87" i="5"/>
  <c r="D87" i="5"/>
  <c r="E87" i="5"/>
  <c r="F87" i="5"/>
  <c r="G87" i="5"/>
  <c r="A87" i="5" s="1"/>
  <c r="B88" i="5"/>
  <c r="C88" i="5"/>
  <c r="D88" i="5"/>
  <c r="E88" i="5"/>
  <c r="F88" i="5"/>
  <c r="G88" i="5"/>
  <c r="A88" i="5" s="1"/>
  <c r="B89" i="5"/>
  <c r="C89" i="5"/>
  <c r="D89" i="5"/>
  <c r="E89" i="5"/>
  <c r="F89" i="5"/>
  <c r="G89" i="5"/>
  <c r="A89" i="5" s="1"/>
  <c r="B90" i="5"/>
  <c r="C90" i="5"/>
  <c r="D90" i="5"/>
  <c r="E90" i="5"/>
  <c r="F90" i="5"/>
  <c r="G90" i="5"/>
  <c r="A90" i="5" s="1"/>
  <c r="B91" i="5"/>
  <c r="C91" i="5"/>
  <c r="D91" i="5"/>
  <c r="E91" i="5"/>
  <c r="F91" i="5"/>
  <c r="G91" i="5"/>
  <c r="A91" i="5" s="1"/>
  <c r="B92" i="5"/>
  <c r="C92" i="5"/>
  <c r="D92" i="5"/>
  <c r="E92" i="5"/>
  <c r="F92" i="5"/>
  <c r="G92" i="5"/>
  <c r="B93" i="5"/>
  <c r="C93" i="5"/>
  <c r="D93" i="5"/>
  <c r="E93" i="5"/>
  <c r="F93" i="5"/>
  <c r="G93" i="5"/>
  <c r="A93" i="5" s="1"/>
  <c r="B94" i="5"/>
  <c r="C94" i="5"/>
  <c r="D94" i="5"/>
  <c r="E94" i="5"/>
  <c r="F94" i="5"/>
  <c r="G94" i="5"/>
  <c r="A94" i="5" s="1"/>
  <c r="B95" i="5"/>
  <c r="C95" i="5"/>
  <c r="D95" i="5"/>
  <c r="E95" i="5"/>
  <c r="F95" i="5"/>
  <c r="G95" i="5"/>
  <c r="A95" i="5" s="1"/>
  <c r="B96" i="5"/>
  <c r="C96" i="5"/>
  <c r="D96" i="5"/>
  <c r="E96" i="5"/>
  <c r="F96" i="5"/>
  <c r="G96" i="5"/>
  <c r="B97" i="5"/>
  <c r="C97" i="5"/>
  <c r="D97" i="5"/>
  <c r="E97" i="5"/>
  <c r="F97" i="5"/>
  <c r="G97" i="5"/>
  <c r="A97" i="5" s="1"/>
  <c r="B98" i="5"/>
  <c r="C98" i="5"/>
  <c r="D98" i="5"/>
  <c r="E98" i="5"/>
  <c r="F98" i="5"/>
  <c r="G98" i="5"/>
  <c r="A98" i="5" s="1"/>
  <c r="B99" i="5"/>
  <c r="C99" i="5"/>
  <c r="D99" i="5"/>
  <c r="E99" i="5"/>
  <c r="F99" i="5"/>
  <c r="G99" i="5"/>
  <c r="A99" i="5" s="1"/>
  <c r="B100" i="5"/>
  <c r="C100" i="5"/>
  <c r="D100" i="5"/>
  <c r="E100" i="5"/>
  <c r="F100" i="5"/>
  <c r="G100" i="5"/>
  <c r="A100" i="5" s="1"/>
  <c r="B101" i="5"/>
  <c r="C101" i="5"/>
  <c r="D101" i="5"/>
  <c r="E101" i="5"/>
  <c r="F101" i="5"/>
  <c r="G101" i="5"/>
  <c r="A101" i="5" s="1"/>
  <c r="B102" i="5"/>
  <c r="C102" i="5"/>
  <c r="D102" i="5"/>
  <c r="E102" i="5"/>
  <c r="F102" i="5"/>
  <c r="G102" i="5"/>
  <c r="A102" i="5" s="1"/>
  <c r="B103" i="5"/>
  <c r="C103" i="5"/>
  <c r="D103" i="5"/>
  <c r="E103" i="5"/>
  <c r="F103" i="5"/>
  <c r="G103" i="5"/>
  <c r="A103" i="5" s="1"/>
  <c r="B104" i="5"/>
  <c r="C104" i="5"/>
  <c r="D104" i="5"/>
  <c r="E104" i="5"/>
  <c r="F104" i="5"/>
  <c r="G104" i="5"/>
  <c r="A104" i="5" s="1"/>
  <c r="B105" i="5"/>
  <c r="C105" i="5"/>
  <c r="D105" i="5"/>
  <c r="E105" i="5"/>
  <c r="F105" i="5"/>
  <c r="G105" i="5"/>
  <c r="A105" i="5" s="1"/>
  <c r="B106" i="5"/>
  <c r="C106" i="5"/>
  <c r="D106" i="5"/>
  <c r="E106" i="5"/>
  <c r="F106" i="5"/>
  <c r="G106" i="5"/>
  <c r="A106" i="5" s="1"/>
  <c r="B107" i="5"/>
  <c r="C107" i="5"/>
  <c r="D107" i="5"/>
  <c r="E107" i="5"/>
  <c r="F107" i="5"/>
  <c r="G107" i="5"/>
  <c r="A107" i="5" s="1"/>
  <c r="B108" i="5"/>
  <c r="C108" i="5"/>
  <c r="D108" i="5"/>
  <c r="E108" i="5"/>
  <c r="F108" i="5"/>
  <c r="G108" i="5"/>
  <c r="B109" i="5"/>
  <c r="C109" i="5"/>
  <c r="D109" i="5"/>
  <c r="E109" i="5"/>
  <c r="F109" i="5"/>
  <c r="G109" i="5"/>
  <c r="A109" i="5" s="1"/>
  <c r="B110" i="5"/>
  <c r="C110" i="5"/>
  <c r="D110" i="5"/>
  <c r="E110" i="5"/>
  <c r="F110" i="5"/>
  <c r="G110" i="5"/>
  <c r="A110" i="5" s="1"/>
  <c r="B111" i="5"/>
  <c r="C111" i="5"/>
  <c r="D111" i="5"/>
  <c r="E111" i="5"/>
  <c r="F111" i="5"/>
  <c r="G111" i="5"/>
  <c r="A111" i="5" s="1"/>
  <c r="B112" i="5"/>
  <c r="C112" i="5"/>
  <c r="D112" i="5"/>
  <c r="E112" i="5"/>
  <c r="F112" i="5"/>
  <c r="G112" i="5"/>
  <c r="B113" i="5"/>
  <c r="C113" i="5"/>
  <c r="D113" i="5"/>
  <c r="E113" i="5"/>
  <c r="F113" i="5"/>
  <c r="G113" i="5"/>
  <c r="A113" i="5" s="1"/>
  <c r="B114" i="5"/>
  <c r="C114" i="5"/>
  <c r="D114" i="5"/>
  <c r="E114" i="5"/>
  <c r="F114" i="5"/>
  <c r="G114" i="5"/>
  <c r="A114" i="5" s="1"/>
  <c r="B115" i="5"/>
  <c r="C115" i="5"/>
  <c r="D115" i="5"/>
  <c r="E115" i="5"/>
  <c r="F115" i="5"/>
  <c r="G115" i="5"/>
  <c r="A115" i="5" s="1"/>
  <c r="B116" i="5"/>
  <c r="C116" i="5"/>
  <c r="D116" i="5"/>
  <c r="E116" i="5"/>
  <c r="F116" i="5"/>
  <c r="G116" i="5"/>
  <c r="A116" i="5" s="1"/>
  <c r="B117" i="5"/>
  <c r="C117" i="5"/>
  <c r="D117" i="5"/>
  <c r="E117" i="5"/>
  <c r="F117" i="5"/>
  <c r="G117" i="5"/>
  <c r="A117" i="5" s="1"/>
  <c r="B118" i="5"/>
  <c r="C118" i="5"/>
  <c r="D118" i="5"/>
  <c r="E118" i="5"/>
  <c r="F118" i="5"/>
  <c r="G118" i="5"/>
  <c r="A118" i="5" s="1"/>
  <c r="B119" i="5"/>
  <c r="C119" i="5"/>
  <c r="D119" i="5"/>
  <c r="E119" i="5"/>
  <c r="F119" i="5"/>
  <c r="G119" i="5"/>
  <c r="A119" i="5" s="1"/>
  <c r="B120" i="5"/>
  <c r="C120" i="5"/>
  <c r="D120" i="5"/>
  <c r="E120" i="5"/>
  <c r="F120" i="5"/>
  <c r="G120" i="5"/>
  <c r="A120" i="5" s="1"/>
  <c r="B121" i="5"/>
  <c r="C121" i="5"/>
  <c r="D121" i="5"/>
  <c r="E121" i="5"/>
  <c r="F121" i="5"/>
  <c r="G121" i="5"/>
  <c r="B122" i="5"/>
  <c r="C122" i="5"/>
  <c r="D122" i="5"/>
  <c r="E122" i="5"/>
  <c r="F122" i="5"/>
  <c r="G122" i="5"/>
  <c r="A122" i="5" s="1"/>
  <c r="B123" i="5"/>
  <c r="C123" i="5"/>
  <c r="D123" i="5"/>
  <c r="E123" i="5"/>
  <c r="F123" i="5"/>
  <c r="G123" i="5"/>
  <c r="A123" i="5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A125" i="5" s="1"/>
  <c r="B126" i="5"/>
  <c r="C126" i="5"/>
  <c r="D126" i="5"/>
  <c r="E126" i="5"/>
  <c r="F126" i="5"/>
  <c r="G126" i="5"/>
  <c r="A126" i="5" s="1"/>
  <c r="B127" i="5"/>
  <c r="C127" i="5"/>
  <c r="D127" i="5"/>
  <c r="E127" i="5"/>
  <c r="F127" i="5"/>
  <c r="G127" i="5"/>
  <c r="A127" i="5" s="1"/>
  <c r="B128" i="5"/>
  <c r="C128" i="5"/>
  <c r="D128" i="5"/>
  <c r="E128" i="5"/>
  <c r="F128" i="5"/>
  <c r="G128" i="5"/>
  <c r="A128" i="5" s="1"/>
  <c r="B129" i="5"/>
  <c r="C129" i="5"/>
  <c r="D129" i="5"/>
  <c r="E129" i="5"/>
  <c r="F129" i="5"/>
  <c r="G129" i="5"/>
  <c r="B130" i="5"/>
  <c r="C130" i="5"/>
  <c r="D130" i="5"/>
  <c r="E130" i="5"/>
  <c r="F130" i="5"/>
  <c r="G130" i="5"/>
  <c r="A130" i="5" s="1"/>
  <c r="B131" i="5"/>
  <c r="C131" i="5"/>
  <c r="D131" i="5"/>
  <c r="E131" i="5"/>
  <c r="F131" i="5"/>
  <c r="G131" i="5"/>
  <c r="A131" i="5" s="1"/>
  <c r="B132" i="5"/>
  <c r="C132" i="5"/>
  <c r="D132" i="5"/>
  <c r="E132" i="5"/>
  <c r="F132" i="5"/>
  <c r="G132" i="5"/>
  <c r="B133" i="5"/>
  <c r="C133" i="5"/>
  <c r="D133" i="5"/>
  <c r="E133" i="5"/>
  <c r="F133" i="5"/>
  <c r="G133" i="5"/>
  <c r="A133" i="5" s="1"/>
  <c r="B134" i="5"/>
  <c r="C134" i="5"/>
  <c r="D134" i="5"/>
  <c r="E134" i="5"/>
  <c r="F134" i="5"/>
  <c r="G134" i="5"/>
  <c r="A134" i="5" s="1"/>
  <c r="B135" i="5"/>
  <c r="C135" i="5"/>
  <c r="D135" i="5"/>
  <c r="E135" i="5"/>
  <c r="F135" i="5"/>
  <c r="G135" i="5"/>
  <c r="A135" i="5" s="1"/>
  <c r="B136" i="5"/>
  <c r="C136" i="5"/>
  <c r="D136" i="5"/>
  <c r="E136" i="5"/>
  <c r="F136" i="5"/>
  <c r="G136" i="5"/>
  <c r="B137" i="5"/>
  <c r="C137" i="5"/>
  <c r="D137" i="5"/>
  <c r="E137" i="5"/>
  <c r="F137" i="5"/>
  <c r="G137" i="5"/>
  <c r="A137" i="5" s="1"/>
  <c r="B138" i="5"/>
  <c r="C138" i="5"/>
  <c r="D138" i="5"/>
  <c r="E138" i="5"/>
  <c r="F138" i="5"/>
  <c r="G138" i="5"/>
  <c r="A138" i="5" s="1"/>
  <c r="B139" i="5"/>
  <c r="C139" i="5"/>
  <c r="D139" i="5"/>
  <c r="E139" i="5"/>
  <c r="F139" i="5"/>
  <c r="G139" i="5"/>
  <c r="A139" i="5" s="1"/>
  <c r="B140" i="5"/>
  <c r="C140" i="5"/>
  <c r="D140" i="5"/>
  <c r="E140" i="5"/>
  <c r="F140" i="5"/>
  <c r="G140" i="5"/>
  <c r="A140" i="5" s="1"/>
  <c r="B141" i="5"/>
  <c r="C141" i="5"/>
  <c r="D141" i="5"/>
  <c r="E141" i="5"/>
  <c r="F141" i="5"/>
  <c r="G141" i="5"/>
  <c r="A141" i="5" s="1"/>
  <c r="B142" i="5"/>
  <c r="C142" i="5"/>
  <c r="D142" i="5"/>
  <c r="E142" i="5"/>
  <c r="F142" i="5"/>
  <c r="G142" i="5"/>
  <c r="A142" i="5" s="1"/>
  <c r="B143" i="5"/>
  <c r="C143" i="5"/>
  <c r="D143" i="5"/>
  <c r="E143" i="5"/>
  <c r="F143" i="5"/>
  <c r="G143" i="5"/>
  <c r="A143" i="5" s="1"/>
  <c r="B144" i="5"/>
  <c r="C144" i="5"/>
  <c r="D144" i="5"/>
  <c r="E144" i="5"/>
  <c r="F144" i="5"/>
  <c r="G144" i="5"/>
  <c r="A144" i="5" s="1"/>
  <c r="B145" i="5"/>
  <c r="C145" i="5"/>
  <c r="D145" i="5"/>
  <c r="E145" i="5"/>
  <c r="F145" i="5"/>
  <c r="G145" i="5"/>
  <c r="A145" i="5" s="1"/>
  <c r="B146" i="5"/>
  <c r="C146" i="5"/>
  <c r="D146" i="5"/>
  <c r="E146" i="5"/>
  <c r="F146" i="5"/>
  <c r="G146" i="5"/>
  <c r="A146" i="5" s="1"/>
  <c r="B147" i="5"/>
  <c r="C147" i="5"/>
  <c r="D147" i="5"/>
  <c r="E147" i="5"/>
  <c r="F147" i="5"/>
  <c r="G147" i="5"/>
  <c r="A147" i="5" s="1"/>
  <c r="B148" i="5"/>
  <c r="C148" i="5"/>
  <c r="D148" i="5"/>
  <c r="E148" i="5"/>
  <c r="F148" i="5"/>
  <c r="G148" i="5"/>
  <c r="B149" i="5"/>
  <c r="C149" i="5"/>
  <c r="D149" i="5"/>
  <c r="E149" i="5"/>
  <c r="F149" i="5"/>
  <c r="G149" i="5"/>
  <c r="A149" i="5" s="1"/>
  <c r="B150" i="5"/>
  <c r="C150" i="5"/>
  <c r="D150" i="5"/>
  <c r="E150" i="5"/>
  <c r="F150" i="5"/>
  <c r="G150" i="5"/>
  <c r="A150" i="5" s="1"/>
  <c r="B151" i="5"/>
  <c r="C151" i="5"/>
  <c r="D151" i="5"/>
  <c r="E151" i="5"/>
  <c r="F151" i="5"/>
  <c r="G151" i="5"/>
  <c r="A151" i="5" s="1"/>
  <c r="B152" i="5"/>
  <c r="C152" i="5"/>
  <c r="D152" i="5"/>
  <c r="E152" i="5"/>
  <c r="F152" i="5"/>
  <c r="G152" i="5"/>
  <c r="B153" i="5"/>
  <c r="C153" i="5"/>
  <c r="D153" i="5"/>
  <c r="E153" i="5"/>
  <c r="F153" i="5"/>
  <c r="G153" i="5"/>
  <c r="A153" i="5" s="1"/>
  <c r="B154" i="5"/>
  <c r="C154" i="5"/>
  <c r="D154" i="5"/>
  <c r="E154" i="5"/>
  <c r="F154" i="5"/>
  <c r="G154" i="5"/>
  <c r="A154" i="5" s="1"/>
  <c r="B155" i="5"/>
  <c r="C155" i="5"/>
  <c r="D155" i="5"/>
  <c r="E155" i="5"/>
  <c r="F155" i="5"/>
  <c r="G155" i="5"/>
  <c r="A155" i="5" s="1"/>
  <c r="B156" i="5"/>
  <c r="C156" i="5"/>
  <c r="D156" i="5"/>
  <c r="E156" i="5"/>
  <c r="F156" i="5"/>
  <c r="G156" i="5"/>
  <c r="A156" i="5" s="1"/>
  <c r="B157" i="5"/>
  <c r="C157" i="5"/>
  <c r="D157" i="5"/>
  <c r="E157" i="5"/>
  <c r="F157" i="5"/>
  <c r="G157" i="5"/>
  <c r="A157" i="5" s="1"/>
  <c r="B158" i="5"/>
  <c r="C158" i="5"/>
  <c r="D158" i="5"/>
  <c r="E158" i="5"/>
  <c r="F158" i="5"/>
  <c r="G158" i="5"/>
  <c r="A158" i="5" s="1"/>
  <c r="B159" i="5"/>
  <c r="C159" i="5"/>
  <c r="D159" i="5"/>
  <c r="E159" i="5"/>
  <c r="F159" i="5"/>
  <c r="G159" i="5"/>
  <c r="A159" i="5" s="1"/>
  <c r="B160" i="5"/>
  <c r="C160" i="5"/>
  <c r="D160" i="5"/>
  <c r="E160" i="5"/>
  <c r="F160" i="5"/>
  <c r="G160" i="5"/>
  <c r="A160" i="5" s="1"/>
  <c r="B161" i="5"/>
  <c r="C161" i="5"/>
  <c r="D161" i="5"/>
  <c r="E161" i="5"/>
  <c r="F161" i="5"/>
  <c r="G161" i="5"/>
  <c r="A161" i="5" s="1"/>
  <c r="B162" i="5"/>
  <c r="C162" i="5"/>
  <c r="D162" i="5"/>
  <c r="E162" i="5"/>
  <c r="F162" i="5"/>
  <c r="G162" i="5"/>
  <c r="A162" i="5" s="1"/>
  <c r="B163" i="5"/>
  <c r="C163" i="5"/>
  <c r="D163" i="5"/>
  <c r="E163" i="5"/>
  <c r="F163" i="5"/>
  <c r="G163" i="5"/>
  <c r="A163" i="5" s="1"/>
  <c r="B164" i="5"/>
  <c r="C164" i="5"/>
  <c r="D164" i="5"/>
  <c r="E164" i="5"/>
  <c r="F164" i="5"/>
  <c r="G164" i="5"/>
  <c r="B165" i="5"/>
  <c r="C165" i="5"/>
  <c r="D165" i="5"/>
  <c r="E165" i="5"/>
  <c r="F165" i="5"/>
  <c r="G165" i="5"/>
  <c r="A165" i="5" s="1"/>
  <c r="B166" i="5"/>
  <c r="C166" i="5"/>
  <c r="D166" i="5"/>
  <c r="E166" i="5"/>
  <c r="F166" i="5"/>
  <c r="G166" i="5"/>
  <c r="A166" i="5" s="1"/>
  <c r="B167" i="5"/>
  <c r="C167" i="5"/>
  <c r="D167" i="5"/>
  <c r="E167" i="5"/>
  <c r="F167" i="5"/>
  <c r="G167" i="5"/>
  <c r="A167" i="5" s="1"/>
  <c r="B168" i="5"/>
  <c r="C168" i="5"/>
  <c r="D168" i="5"/>
  <c r="E168" i="5"/>
  <c r="F168" i="5"/>
  <c r="G168" i="5"/>
  <c r="B169" i="5"/>
  <c r="C169" i="5"/>
  <c r="D169" i="5"/>
  <c r="E169" i="5"/>
  <c r="F169" i="5"/>
  <c r="G169" i="5"/>
  <c r="A169" i="5" s="1"/>
  <c r="B170" i="5"/>
  <c r="C170" i="5"/>
  <c r="D170" i="5"/>
  <c r="E170" i="5"/>
  <c r="F170" i="5"/>
  <c r="G170" i="5"/>
  <c r="A170" i="5" s="1"/>
  <c r="B171" i="5"/>
  <c r="C171" i="5"/>
  <c r="D171" i="5"/>
  <c r="E171" i="5"/>
  <c r="F171" i="5"/>
  <c r="G171" i="5"/>
  <c r="A171" i="5" s="1"/>
  <c r="B172" i="5"/>
  <c r="C172" i="5"/>
  <c r="D172" i="5"/>
  <c r="E172" i="5"/>
  <c r="F172" i="5"/>
  <c r="G172" i="5"/>
  <c r="A172" i="5" s="1"/>
  <c r="B173" i="5"/>
  <c r="C173" i="5"/>
  <c r="D173" i="5"/>
  <c r="E173" i="5"/>
  <c r="F173" i="5"/>
  <c r="G173" i="5"/>
  <c r="A173" i="5" s="1"/>
  <c r="B174" i="5"/>
  <c r="C174" i="5"/>
  <c r="D174" i="5"/>
  <c r="E174" i="5"/>
  <c r="F174" i="5"/>
  <c r="G174" i="5"/>
  <c r="A174" i="5" s="1"/>
  <c r="B175" i="5"/>
  <c r="C175" i="5"/>
  <c r="D175" i="5"/>
  <c r="E175" i="5"/>
  <c r="F175" i="5"/>
  <c r="G175" i="5"/>
  <c r="A175" i="5" s="1"/>
  <c r="B176" i="5"/>
  <c r="C176" i="5"/>
  <c r="D176" i="5"/>
  <c r="E176" i="5"/>
  <c r="F176" i="5"/>
  <c r="G176" i="5"/>
  <c r="A176" i="5" s="1"/>
  <c r="B177" i="5"/>
  <c r="C177" i="5"/>
  <c r="D177" i="5"/>
  <c r="E177" i="5"/>
  <c r="F177" i="5"/>
  <c r="G177" i="5"/>
  <c r="A177" i="5" s="1"/>
  <c r="B178" i="5"/>
  <c r="C178" i="5"/>
  <c r="D178" i="5"/>
  <c r="E178" i="5"/>
  <c r="F178" i="5"/>
  <c r="G178" i="5"/>
  <c r="A178" i="5" s="1"/>
  <c r="B179" i="5"/>
  <c r="C179" i="5"/>
  <c r="D179" i="5"/>
  <c r="E179" i="5"/>
  <c r="F179" i="5"/>
  <c r="G179" i="5"/>
  <c r="A179" i="5" s="1"/>
  <c r="B180" i="5"/>
  <c r="C180" i="5"/>
  <c r="D180" i="5"/>
  <c r="E180" i="5"/>
  <c r="F180" i="5"/>
  <c r="G180" i="5"/>
  <c r="B181" i="5"/>
  <c r="C181" i="5"/>
  <c r="D181" i="5"/>
  <c r="E181" i="5"/>
  <c r="F181" i="5"/>
  <c r="G181" i="5"/>
  <c r="A181" i="5" s="1"/>
  <c r="B182" i="5"/>
  <c r="C182" i="5"/>
  <c r="D182" i="5"/>
  <c r="E182" i="5"/>
  <c r="F182" i="5"/>
  <c r="G182" i="5"/>
  <c r="A182" i="5" s="1"/>
  <c r="B183" i="5"/>
  <c r="C183" i="5"/>
  <c r="D183" i="5"/>
  <c r="E183" i="5"/>
  <c r="F183" i="5"/>
  <c r="G183" i="5"/>
  <c r="A183" i="5" s="1"/>
  <c r="B184" i="5"/>
  <c r="C184" i="5"/>
  <c r="D184" i="5"/>
  <c r="E184" i="5"/>
  <c r="F184" i="5"/>
  <c r="G184" i="5"/>
  <c r="B185" i="5"/>
  <c r="C185" i="5"/>
  <c r="D185" i="5"/>
  <c r="E185" i="5"/>
  <c r="F185" i="5"/>
  <c r="G185" i="5"/>
  <c r="A185" i="5" s="1"/>
  <c r="B186" i="5"/>
  <c r="C186" i="5"/>
  <c r="D186" i="5"/>
  <c r="E186" i="5"/>
  <c r="F186" i="5"/>
  <c r="G186" i="5"/>
  <c r="A186" i="5" s="1"/>
  <c r="B187" i="5"/>
  <c r="C187" i="5"/>
  <c r="D187" i="5"/>
  <c r="E187" i="5"/>
  <c r="F187" i="5"/>
  <c r="G187" i="5"/>
  <c r="A187" i="5" s="1"/>
  <c r="B188" i="5"/>
  <c r="C188" i="5"/>
  <c r="D188" i="5"/>
  <c r="E188" i="5"/>
  <c r="F188" i="5"/>
  <c r="G188" i="5"/>
  <c r="A188" i="5" s="1"/>
  <c r="B189" i="5"/>
  <c r="C189" i="5"/>
  <c r="D189" i="5"/>
  <c r="E189" i="5"/>
  <c r="F189" i="5"/>
  <c r="G189" i="5"/>
  <c r="A189" i="5" s="1"/>
  <c r="B190" i="5"/>
  <c r="C190" i="5"/>
  <c r="D190" i="5"/>
  <c r="E190" i="5"/>
  <c r="F190" i="5"/>
  <c r="G190" i="5"/>
  <c r="A190" i="5" s="1"/>
  <c r="B191" i="5"/>
  <c r="C191" i="5"/>
  <c r="D191" i="5"/>
  <c r="E191" i="5"/>
  <c r="F191" i="5"/>
  <c r="G191" i="5"/>
  <c r="A191" i="5" s="1"/>
  <c r="B192" i="5"/>
  <c r="C192" i="5"/>
  <c r="D192" i="5"/>
  <c r="E192" i="5"/>
  <c r="F192" i="5"/>
  <c r="G192" i="5"/>
  <c r="A192" i="5" s="1"/>
  <c r="B193" i="5"/>
  <c r="C193" i="5"/>
  <c r="D193" i="5"/>
  <c r="E193" i="5"/>
  <c r="F193" i="5"/>
  <c r="G193" i="5"/>
  <c r="A193" i="5" s="1"/>
  <c r="B194" i="5"/>
  <c r="C194" i="5"/>
  <c r="D194" i="5"/>
  <c r="E194" i="5"/>
  <c r="F194" i="5"/>
  <c r="G194" i="5"/>
  <c r="A194" i="5" s="1"/>
  <c r="B195" i="5"/>
  <c r="C195" i="5"/>
  <c r="D195" i="5"/>
  <c r="E195" i="5"/>
  <c r="F195" i="5"/>
  <c r="G195" i="5"/>
  <c r="A195" i="5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A197" i="5" s="1"/>
  <c r="B198" i="5"/>
  <c r="C198" i="5"/>
  <c r="D198" i="5"/>
  <c r="E198" i="5"/>
  <c r="F198" i="5"/>
  <c r="G198" i="5"/>
  <c r="A198" i="5" s="1"/>
  <c r="B199" i="5"/>
  <c r="C199" i="5"/>
  <c r="D199" i="5"/>
  <c r="E199" i="5"/>
  <c r="F199" i="5"/>
  <c r="G199" i="5"/>
  <c r="A199" i="5" s="1"/>
  <c r="B200" i="5"/>
  <c r="C200" i="5"/>
  <c r="D200" i="5"/>
  <c r="E200" i="5"/>
  <c r="F200" i="5"/>
  <c r="G200" i="5"/>
  <c r="A200" i="5" s="1"/>
  <c r="B201" i="5"/>
  <c r="C201" i="5"/>
  <c r="D201" i="5"/>
  <c r="E201" i="5"/>
  <c r="F201" i="5"/>
  <c r="G201" i="5"/>
  <c r="A201" i="5" s="1"/>
  <c r="B202" i="5"/>
  <c r="C202" i="5"/>
  <c r="D202" i="5"/>
  <c r="E202" i="5"/>
  <c r="F202" i="5"/>
  <c r="G202" i="5"/>
  <c r="A202" i="5" s="1"/>
  <c r="B203" i="5"/>
  <c r="C203" i="5"/>
  <c r="D203" i="5"/>
  <c r="E203" i="5"/>
  <c r="F203" i="5"/>
  <c r="G203" i="5"/>
  <c r="A203" i="5" s="1"/>
  <c r="B204" i="5"/>
  <c r="C204" i="5"/>
  <c r="D204" i="5"/>
  <c r="E204" i="5"/>
  <c r="F204" i="5"/>
  <c r="G204" i="5"/>
  <c r="A204" i="5" s="1"/>
  <c r="B205" i="5"/>
  <c r="C205" i="5"/>
  <c r="D205" i="5"/>
  <c r="E205" i="5"/>
  <c r="F205" i="5"/>
  <c r="G205" i="5"/>
  <c r="A205" i="5" s="1"/>
  <c r="B206" i="5"/>
  <c r="C206" i="5"/>
  <c r="D206" i="5"/>
  <c r="E206" i="5"/>
  <c r="F206" i="5"/>
  <c r="G206" i="5"/>
  <c r="A206" i="5" s="1"/>
  <c r="B207" i="5"/>
  <c r="C207" i="5"/>
  <c r="D207" i="5"/>
  <c r="E207" i="5"/>
  <c r="F207" i="5"/>
  <c r="G207" i="5"/>
  <c r="A207" i="5" s="1"/>
  <c r="B208" i="5"/>
  <c r="C208" i="5"/>
  <c r="D208" i="5"/>
  <c r="E208" i="5"/>
  <c r="F208" i="5"/>
  <c r="G208" i="5"/>
  <c r="A208" i="5" s="1"/>
  <c r="B209" i="5"/>
  <c r="C209" i="5"/>
  <c r="D209" i="5"/>
  <c r="E209" i="5"/>
  <c r="F209" i="5"/>
  <c r="G209" i="5"/>
  <c r="A209" i="5" s="1"/>
  <c r="B210" i="5"/>
  <c r="C210" i="5"/>
  <c r="D210" i="5"/>
  <c r="E210" i="5"/>
  <c r="F210" i="5"/>
  <c r="G210" i="5"/>
  <c r="A210" i="5" s="1"/>
  <c r="B211" i="5"/>
  <c r="C211" i="5"/>
  <c r="D211" i="5"/>
  <c r="E211" i="5"/>
  <c r="F211" i="5"/>
  <c r="G211" i="5"/>
  <c r="A211" i="5" s="1"/>
  <c r="B212" i="5"/>
  <c r="C212" i="5"/>
  <c r="D212" i="5"/>
  <c r="E212" i="5"/>
  <c r="F212" i="5"/>
  <c r="G212" i="5"/>
  <c r="B213" i="5"/>
  <c r="C213" i="5"/>
  <c r="D213" i="5"/>
  <c r="E213" i="5"/>
  <c r="F213" i="5"/>
  <c r="G213" i="5"/>
  <c r="A213" i="5" s="1"/>
  <c r="B214" i="5"/>
  <c r="C214" i="5"/>
  <c r="D214" i="5"/>
  <c r="E214" i="5"/>
  <c r="F214" i="5"/>
  <c r="G214" i="5"/>
  <c r="A214" i="5" s="1"/>
  <c r="B215" i="5"/>
  <c r="C215" i="5"/>
  <c r="D215" i="5"/>
  <c r="E215" i="5"/>
  <c r="F215" i="5"/>
  <c r="G215" i="5"/>
  <c r="A215" i="5" s="1"/>
  <c r="B216" i="5"/>
  <c r="C216" i="5"/>
  <c r="D216" i="5"/>
  <c r="E216" i="5"/>
  <c r="F216" i="5"/>
  <c r="G216" i="5"/>
  <c r="A216" i="5" s="1"/>
  <c r="B217" i="5"/>
  <c r="C217" i="5"/>
  <c r="D217" i="5"/>
  <c r="E217" i="5"/>
  <c r="F217" i="5"/>
  <c r="G217" i="5"/>
  <c r="A217" i="5" s="1"/>
  <c r="B218" i="5"/>
  <c r="C218" i="5"/>
  <c r="D218" i="5"/>
  <c r="E218" i="5"/>
  <c r="F218" i="5"/>
  <c r="G218" i="5"/>
  <c r="A218" i="5" s="1"/>
  <c r="B219" i="5"/>
  <c r="C219" i="5"/>
  <c r="D219" i="5"/>
  <c r="E219" i="5"/>
  <c r="F219" i="5"/>
  <c r="G219" i="5"/>
  <c r="A219" i="5" s="1"/>
  <c r="B220" i="5"/>
  <c r="C220" i="5"/>
  <c r="D220" i="5"/>
  <c r="E220" i="5"/>
  <c r="F220" i="5"/>
  <c r="G220" i="5"/>
  <c r="A220" i="5" s="1"/>
  <c r="B221" i="5"/>
  <c r="C221" i="5"/>
  <c r="D221" i="5"/>
  <c r="E221" i="5"/>
  <c r="F221" i="5"/>
  <c r="G221" i="5"/>
  <c r="A221" i="5" s="1"/>
  <c r="B222" i="5"/>
  <c r="C222" i="5"/>
  <c r="D222" i="5"/>
  <c r="E222" i="5"/>
  <c r="F222" i="5"/>
  <c r="G222" i="5"/>
  <c r="A222" i="5" s="1"/>
  <c r="B223" i="5"/>
  <c r="C223" i="5"/>
  <c r="D223" i="5"/>
  <c r="E223" i="5"/>
  <c r="F223" i="5"/>
  <c r="G223" i="5"/>
  <c r="A223" i="5" s="1"/>
  <c r="B224" i="5"/>
  <c r="C224" i="5"/>
  <c r="D224" i="5"/>
  <c r="E224" i="5"/>
  <c r="F224" i="5"/>
  <c r="G224" i="5"/>
  <c r="A224" i="5" s="1"/>
  <c r="B225" i="5"/>
  <c r="C225" i="5"/>
  <c r="D225" i="5"/>
  <c r="E225" i="5"/>
  <c r="F225" i="5"/>
  <c r="G225" i="5"/>
  <c r="A225" i="5" s="1"/>
  <c r="B226" i="5"/>
  <c r="C226" i="5"/>
  <c r="D226" i="5"/>
  <c r="E226" i="5"/>
  <c r="F226" i="5"/>
  <c r="G226" i="5"/>
  <c r="A226" i="5" s="1"/>
  <c r="B227" i="5"/>
  <c r="C227" i="5"/>
  <c r="D227" i="5"/>
  <c r="E227" i="5"/>
  <c r="F227" i="5"/>
  <c r="G227" i="5"/>
  <c r="A227" i="5" s="1"/>
  <c r="B228" i="5"/>
  <c r="C228" i="5"/>
  <c r="D228" i="5"/>
  <c r="E228" i="5"/>
  <c r="F228" i="5"/>
  <c r="G228" i="5"/>
  <c r="A228" i="5" s="1"/>
  <c r="B229" i="5"/>
  <c r="C229" i="5"/>
  <c r="D229" i="5"/>
  <c r="E229" i="5"/>
  <c r="F229" i="5"/>
  <c r="G229" i="5"/>
  <c r="A229" i="5" s="1"/>
  <c r="B230" i="5"/>
  <c r="C230" i="5"/>
  <c r="D230" i="5"/>
  <c r="E230" i="5"/>
  <c r="F230" i="5"/>
  <c r="G230" i="5"/>
  <c r="A230" i="5" s="1"/>
  <c r="B231" i="5"/>
  <c r="C231" i="5"/>
  <c r="D231" i="5"/>
  <c r="E231" i="5"/>
  <c r="F231" i="5"/>
  <c r="G231" i="5"/>
  <c r="A231" i="5" s="1"/>
  <c r="B232" i="5"/>
  <c r="C232" i="5"/>
  <c r="D232" i="5"/>
  <c r="E232" i="5"/>
  <c r="F232" i="5"/>
  <c r="G232" i="5"/>
  <c r="A232" i="5" s="1"/>
  <c r="B233" i="5"/>
  <c r="C233" i="5"/>
  <c r="D233" i="5"/>
  <c r="E233" i="5"/>
  <c r="F233" i="5"/>
  <c r="G233" i="5"/>
  <c r="A233" i="5" s="1"/>
  <c r="B234" i="5"/>
  <c r="C234" i="5"/>
  <c r="D234" i="5"/>
  <c r="E234" i="5"/>
  <c r="F234" i="5"/>
  <c r="G234" i="5"/>
  <c r="A234" i="5" s="1"/>
  <c r="B235" i="5"/>
  <c r="C235" i="5"/>
  <c r="D235" i="5"/>
  <c r="E235" i="5"/>
  <c r="F235" i="5"/>
  <c r="G235" i="5"/>
  <c r="A235" i="5" s="1"/>
  <c r="B236" i="5"/>
  <c r="C236" i="5"/>
  <c r="D236" i="5"/>
  <c r="E236" i="5"/>
  <c r="F236" i="5"/>
  <c r="G236" i="5"/>
  <c r="A236" i="5" s="1"/>
  <c r="B237" i="5"/>
  <c r="C237" i="5"/>
  <c r="D237" i="5"/>
  <c r="E237" i="5"/>
  <c r="F237" i="5"/>
  <c r="G237" i="5"/>
  <c r="A237" i="5" s="1"/>
  <c r="B238" i="5"/>
  <c r="C238" i="5"/>
  <c r="D238" i="5"/>
  <c r="E238" i="5"/>
  <c r="F238" i="5"/>
  <c r="G238" i="5"/>
  <c r="A238" i="5" s="1"/>
  <c r="B239" i="5"/>
  <c r="C239" i="5"/>
  <c r="D239" i="5"/>
  <c r="E239" i="5"/>
  <c r="F239" i="5"/>
  <c r="G239" i="5"/>
  <c r="A239" i="5" s="1"/>
  <c r="B240" i="5"/>
  <c r="C240" i="5"/>
  <c r="D240" i="5"/>
  <c r="E240" i="5"/>
  <c r="F240" i="5"/>
  <c r="G240" i="5"/>
  <c r="B241" i="5"/>
  <c r="C241" i="5"/>
  <c r="D241" i="5"/>
  <c r="E241" i="5"/>
  <c r="F241" i="5"/>
  <c r="G241" i="5"/>
  <c r="A241" i="5" s="1"/>
  <c r="B242" i="5"/>
  <c r="C242" i="5"/>
  <c r="D242" i="5"/>
  <c r="E242" i="5"/>
  <c r="F242" i="5"/>
  <c r="G242" i="5"/>
  <c r="A242" i="5" s="1"/>
  <c r="B243" i="5"/>
  <c r="C243" i="5"/>
  <c r="D243" i="5"/>
  <c r="E243" i="5"/>
  <c r="F243" i="5"/>
  <c r="G243" i="5"/>
  <c r="A243" i="5" s="1"/>
  <c r="B244" i="5"/>
  <c r="C244" i="5"/>
  <c r="D244" i="5"/>
  <c r="E244" i="5"/>
  <c r="F244" i="5"/>
  <c r="G244" i="5"/>
  <c r="B245" i="5"/>
  <c r="C245" i="5"/>
  <c r="D245" i="5"/>
  <c r="E245" i="5"/>
  <c r="F245" i="5"/>
  <c r="G245" i="5"/>
  <c r="A245" i="5" s="1"/>
  <c r="B246" i="5"/>
  <c r="C246" i="5"/>
  <c r="D246" i="5"/>
  <c r="E246" i="5"/>
  <c r="F246" i="5"/>
  <c r="G246" i="5"/>
  <c r="A246" i="5" s="1"/>
  <c r="B247" i="5"/>
  <c r="C247" i="5"/>
  <c r="D247" i="5"/>
  <c r="E247" i="5"/>
  <c r="F247" i="5"/>
  <c r="G247" i="5"/>
  <c r="A247" i="5" s="1"/>
  <c r="B248" i="5"/>
  <c r="C248" i="5"/>
  <c r="D248" i="5"/>
  <c r="E248" i="5"/>
  <c r="F248" i="5"/>
  <c r="G248" i="5"/>
  <c r="A248" i="5" s="1"/>
  <c r="B249" i="5"/>
  <c r="C249" i="5"/>
  <c r="D249" i="5"/>
  <c r="E249" i="5"/>
  <c r="F249" i="5"/>
  <c r="G249" i="5"/>
  <c r="A249" i="5" s="1"/>
  <c r="B250" i="5"/>
  <c r="C250" i="5"/>
  <c r="D250" i="5"/>
  <c r="E250" i="5"/>
  <c r="F250" i="5"/>
  <c r="G250" i="5"/>
  <c r="A250" i="5" s="1"/>
  <c r="B251" i="5"/>
  <c r="C251" i="5"/>
  <c r="D251" i="5"/>
  <c r="E251" i="5"/>
  <c r="F251" i="5"/>
  <c r="G251" i="5"/>
  <c r="A251" i="5" s="1"/>
  <c r="B252" i="5"/>
  <c r="C252" i="5"/>
  <c r="D252" i="5"/>
  <c r="E252" i="5"/>
  <c r="F252" i="5"/>
  <c r="G252" i="5"/>
  <c r="A252" i="5" s="1"/>
  <c r="B253" i="5"/>
  <c r="C253" i="5"/>
  <c r="D253" i="5"/>
  <c r="E253" i="5"/>
  <c r="F253" i="5"/>
  <c r="G253" i="5"/>
  <c r="A253" i="5" s="1"/>
  <c r="B254" i="5"/>
  <c r="C254" i="5"/>
  <c r="D254" i="5"/>
  <c r="E254" i="5"/>
  <c r="F254" i="5"/>
  <c r="G254" i="5"/>
  <c r="A254" i="5" s="1"/>
  <c r="B255" i="5"/>
  <c r="C255" i="5"/>
  <c r="D255" i="5"/>
  <c r="E255" i="5"/>
  <c r="F255" i="5"/>
  <c r="G255" i="5"/>
  <c r="A255" i="5" s="1"/>
  <c r="B256" i="5"/>
  <c r="C256" i="5"/>
  <c r="D256" i="5"/>
  <c r="E256" i="5"/>
  <c r="F256" i="5"/>
  <c r="G256" i="5"/>
  <c r="A256" i="5" s="1"/>
  <c r="B257" i="5"/>
  <c r="C257" i="5"/>
  <c r="D257" i="5"/>
  <c r="E257" i="5"/>
  <c r="F257" i="5"/>
  <c r="G257" i="5"/>
  <c r="A257" i="5" s="1"/>
  <c r="B258" i="5"/>
  <c r="C258" i="5"/>
  <c r="D258" i="5"/>
  <c r="E258" i="5"/>
  <c r="F258" i="5"/>
  <c r="G258" i="5"/>
  <c r="A258" i="5" s="1"/>
  <c r="B259" i="5"/>
  <c r="C259" i="5"/>
  <c r="D259" i="5"/>
  <c r="E259" i="5"/>
  <c r="F259" i="5"/>
  <c r="G259" i="5"/>
  <c r="A259" i="5" s="1"/>
  <c r="B260" i="5"/>
  <c r="C260" i="5"/>
  <c r="D260" i="5"/>
  <c r="E260" i="5"/>
  <c r="F260" i="5"/>
  <c r="G260" i="5"/>
  <c r="A260" i="5" s="1"/>
  <c r="B261" i="5"/>
  <c r="C261" i="5"/>
  <c r="D261" i="5"/>
  <c r="E261" i="5"/>
  <c r="F261" i="5"/>
  <c r="G261" i="5"/>
  <c r="A261" i="5" s="1"/>
  <c r="B262" i="5"/>
  <c r="C262" i="5"/>
  <c r="D262" i="5"/>
  <c r="E262" i="5"/>
  <c r="F262" i="5"/>
  <c r="G262" i="5"/>
  <c r="A262" i="5" s="1"/>
  <c r="B263" i="5"/>
  <c r="C263" i="5"/>
  <c r="D263" i="5"/>
  <c r="E263" i="5"/>
  <c r="F263" i="5"/>
  <c r="G263" i="5"/>
  <c r="A263" i="5" s="1"/>
  <c r="B264" i="5"/>
  <c r="C264" i="5"/>
  <c r="D264" i="5"/>
  <c r="E264" i="5"/>
  <c r="F264" i="5"/>
  <c r="G264" i="5"/>
  <c r="A264" i="5" s="1"/>
  <c r="B265" i="5"/>
  <c r="C265" i="5"/>
  <c r="D265" i="5"/>
  <c r="E265" i="5"/>
  <c r="F265" i="5"/>
  <c r="G265" i="5"/>
  <c r="A265" i="5" s="1"/>
  <c r="B266" i="5"/>
  <c r="C266" i="5"/>
  <c r="D266" i="5"/>
  <c r="E266" i="5"/>
  <c r="F266" i="5"/>
  <c r="G266" i="5"/>
  <c r="A266" i="5" s="1"/>
  <c r="B267" i="5"/>
  <c r="C267" i="5"/>
  <c r="D267" i="5"/>
  <c r="E267" i="5"/>
  <c r="F267" i="5"/>
  <c r="G267" i="5"/>
  <c r="A267" i="5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A269" i="5" s="1"/>
  <c r="B270" i="5"/>
  <c r="C270" i="5"/>
  <c r="D270" i="5"/>
  <c r="E270" i="5"/>
  <c r="F270" i="5"/>
  <c r="G270" i="5"/>
  <c r="A270" i="5" s="1"/>
  <c r="B271" i="5"/>
  <c r="C271" i="5"/>
  <c r="D271" i="5"/>
  <c r="E271" i="5"/>
  <c r="F271" i="5"/>
  <c r="G271" i="5"/>
  <c r="A271" i="5" s="1"/>
  <c r="B272" i="5"/>
  <c r="C272" i="5"/>
  <c r="D272" i="5"/>
  <c r="E272" i="5"/>
  <c r="F272" i="5"/>
  <c r="G272" i="5"/>
  <c r="B273" i="5"/>
  <c r="C273" i="5"/>
  <c r="D273" i="5"/>
  <c r="E273" i="5"/>
  <c r="F273" i="5"/>
  <c r="G273" i="5"/>
  <c r="A273" i="5" s="1"/>
  <c r="B274" i="5"/>
  <c r="C274" i="5"/>
  <c r="D274" i="5"/>
  <c r="E274" i="5"/>
  <c r="F274" i="5"/>
  <c r="G274" i="5"/>
  <c r="A274" i="5" s="1"/>
  <c r="B275" i="5"/>
  <c r="C275" i="5"/>
  <c r="D275" i="5"/>
  <c r="E275" i="5"/>
  <c r="F275" i="5"/>
  <c r="G275" i="5"/>
  <c r="A275" i="5" s="1"/>
  <c r="B276" i="5"/>
  <c r="C276" i="5"/>
  <c r="D276" i="5"/>
  <c r="E276" i="5"/>
  <c r="F276" i="5"/>
  <c r="G276" i="5"/>
  <c r="A276" i="5" s="1"/>
  <c r="B277" i="5"/>
  <c r="C277" i="5"/>
  <c r="D277" i="5"/>
  <c r="E277" i="5"/>
  <c r="F277" i="5"/>
  <c r="G277" i="5"/>
  <c r="A277" i="5" s="1"/>
  <c r="B278" i="5"/>
  <c r="C278" i="5"/>
  <c r="D278" i="5"/>
  <c r="E278" i="5"/>
  <c r="F278" i="5"/>
  <c r="G278" i="5"/>
  <c r="A278" i="5" s="1"/>
  <c r="B279" i="5"/>
  <c r="C279" i="5"/>
  <c r="D279" i="5"/>
  <c r="E279" i="5"/>
  <c r="F279" i="5"/>
  <c r="G279" i="5"/>
  <c r="A279" i="5" s="1"/>
  <c r="B280" i="5"/>
  <c r="C280" i="5"/>
  <c r="D280" i="5"/>
  <c r="E280" i="5"/>
  <c r="F280" i="5"/>
  <c r="G280" i="5"/>
  <c r="A280" i="5" s="1"/>
  <c r="B281" i="5"/>
  <c r="C281" i="5"/>
  <c r="D281" i="5"/>
  <c r="E281" i="5"/>
  <c r="F281" i="5"/>
  <c r="G281" i="5"/>
  <c r="A281" i="5" s="1"/>
  <c r="B282" i="5"/>
  <c r="C282" i="5"/>
  <c r="D282" i="5"/>
  <c r="E282" i="5"/>
  <c r="F282" i="5"/>
  <c r="G282" i="5"/>
  <c r="A282" i="5" s="1"/>
  <c r="B283" i="5"/>
  <c r="C283" i="5"/>
  <c r="D283" i="5"/>
  <c r="E283" i="5"/>
  <c r="F283" i="5"/>
  <c r="G283" i="5"/>
  <c r="A283" i="5" s="1"/>
  <c r="B284" i="5"/>
  <c r="C284" i="5"/>
  <c r="D284" i="5"/>
  <c r="E284" i="5"/>
  <c r="F284" i="5"/>
  <c r="G284" i="5"/>
  <c r="A284" i="5" s="1"/>
  <c r="B285" i="5"/>
  <c r="C285" i="5"/>
  <c r="D285" i="5"/>
  <c r="E285" i="5"/>
  <c r="F285" i="5"/>
  <c r="G285" i="5"/>
  <c r="A285" i="5" s="1"/>
  <c r="B286" i="5"/>
  <c r="C286" i="5"/>
  <c r="D286" i="5"/>
  <c r="E286" i="5"/>
  <c r="F286" i="5"/>
  <c r="G286" i="5"/>
  <c r="A286" i="5" s="1"/>
  <c r="B287" i="5"/>
  <c r="C287" i="5"/>
  <c r="D287" i="5"/>
  <c r="E287" i="5"/>
  <c r="F287" i="5"/>
  <c r="G287" i="5"/>
  <c r="A287" i="5" s="1"/>
  <c r="B288" i="5"/>
  <c r="C288" i="5"/>
  <c r="D288" i="5"/>
  <c r="E288" i="5"/>
  <c r="F288" i="5"/>
  <c r="G288" i="5"/>
  <c r="A288" i="5" s="1"/>
  <c r="B289" i="5"/>
  <c r="C289" i="5"/>
  <c r="D289" i="5"/>
  <c r="E289" i="5"/>
  <c r="F289" i="5"/>
  <c r="G289" i="5"/>
  <c r="A289" i="5" s="1"/>
  <c r="B290" i="5"/>
  <c r="C290" i="5"/>
  <c r="D290" i="5"/>
  <c r="E290" i="5"/>
  <c r="F290" i="5"/>
  <c r="G290" i="5"/>
  <c r="A290" i="5" s="1"/>
  <c r="B291" i="5"/>
  <c r="C291" i="5"/>
  <c r="D291" i="5"/>
  <c r="E291" i="5"/>
  <c r="F291" i="5"/>
  <c r="G291" i="5"/>
  <c r="A291" i="5" s="1"/>
  <c r="B292" i="5"/>
  <c r="C292" i="5"/>
  <c r="D292" i="5"/>
  <c r="E292" i="5"/>
  <c r="F292" i="5"/>
  <c r="G292" i="5"/>
  <c r="B293" i="5"/>
  <c r="C293" i="5"/>
  <c r="D293" i="5"/>
  <c r="E293" i="5"/>
  <c r="F293" i="5"/>
  <c r="G293" i="5"/>
  <c r="A293" i="5" s="1"/>
  <c r="B294" i="5"/>
  <c r="C294" i="5"/>
  <c r="D294" i="5"/>
  <c r="E294" i="5"/>
  <c r="F294" i="5"/>
  <c r="G294" i="5"/>
  <c r="A294" i="5" s="1"/>
  <c r="B295" i="5"/>
  <c r="C295" i="5"/>
  <c r="D295" i="5"/>
  <c r="E295" i="5"/>
  <c r="F295" i="5"/>
  <c r="G295" i="5"/>
  <c r="A295" i="5" s="1"/>
  <c r="B296" i="5"/>
  <c r="C296" i="5"/>
  <c r="D296" i="5"/>
  <c r="E296" i="5"/>
  <c r="F296" i="5"/>
  <c r="G296" i="5"/>
  <c r="A296" i="5" s="1"/>
  <c r="B297" i="5"/>
  <c r="C297" i="5"/>
  <c r="D297" i="5"/>
  <c r="E297" i="5"/>
  <c r="F297" i="5"/>
  <c r="G297" i="5"/>
  <c r="A297" i="5" s="1"/>
  <c r="B298" i="5"/>
  <c r="C298" i="5"/>
  <c r="D298" i="5"/>
  <c r="E298" i="5"/>
  <c r="F298" i="5"/>
  <c r="G298" i="5"/>
  <c r="A298" i="5" s="1"/>
  <c r="B299" i="5"/>
  <c r="C299" i="5"/>
  <c r="D299" i="5"/>
  <c r="E299" i="5"/>
  <c r="F299" i="5"/>
  <c r="G299" i="5"/>
  <c r="A299" i="5" s="1"/>
  <c r="B300" i="5"/>
  <c r="C300" i="5"/>
  <c r="D300" i="5"/>
  <c r="E300" i="5"/>
  <c r="F300" i="5"/>
  <c r="G300" i="5"/>
  <c r="A300" i="5" s="1"/>
  <c r="B301" i="5"/>
  <c r="C301" i="5"/>
  <c r="D301" i="5"/>
  <c r="E301" i="5"/>
  <c r="F301" i="5"/>
  <c r="G301" i="5"/>
  <c r="A301" i="5" s="1"/>
  <c r="B302" i="5"/>
  <c r="C302" i="5"/>
  <c r="D302" i="5"/>
  <c r="E302" i="5"/>
  <c r="F302" i="5"/>
  <c r="G302" i="5"/>
  <c r="A302" i="5" s="1"/>
  <c r="B303" i="5"/>
  <c r="C303" i="5"/>
  <c r="D303" i="5"/>
  <c r="E303" i="5"/>
  <c r="F303" i="5"/>
  <c r="G303" i="5"/>
  <c r="A303" i="5" s="1"/>
  <c r="B304" i="5"/>
  <c r="C304" i="5"/>
  <c r="D304" i="5"/>
  <c r="E304" i="5"/>
  <c r="F304" i="5"/>
  <c r="G304" i="5"/>
  <c r="A304" i="5" s="1"/>
  <c r="B305" i="5"/>
  <c r="C305" i="5"/>
  <c r="D305" i="5"/>
  <c r="E305" i="5"/>
  <c r="F305" i="5"/>
  <c r="G305" i="5"/>
  <c r="A305" i="5" s="1"/>
  <c r="B306" i="5"/>
  <c r="C306" i="5"/>
  <c r="D306" i="5"/>
  <c r="E306" i="5"/>
  <c r="F306" i="5"/>
  <c r="G306" i="5"/>
  <c r="A306" i="5" s="1"/>
  <c r="B307" i="5"/>
  <c r="C307" i="5"/>
  <c r="D307" i="5"/>
  <c r="E307" i="5"/>
  <c r="F307" i="5"/>
  <c r="G307" i="5"/>
  <c r="A307" i="5" s="1"/>
  <c r="B308" i="5"/>
  <c r="C308" i="5"/>
  <c r="D308" i="5"/>
  <c r="E308" i="5"/>
  <c r="F308" i="5"/>
  <c r="G308" i="5"/>
  <c r="B309" i="5"/>
  <c r="C309" i="5"/>
  <c r="D309" i="5"/>
  <c r="E309" i="5"/>
  <c r="F309" i="5"/>
  <c r="G309" i="5"/>
  <c r="A309" i="5" s="1"/>
  <c r="B310" i="5"/>
  <c r="C310" i="5"/>
  <c r="D310" i="5"/>
  <c r="E310" i="5"/>
  <c r="F310" i="5"/>
  <c r="G310" i="5"/>
  <c r="A310" i="5" s="1"/>
  <c r="B311" i="5"/>
  <c r="C311" i="5"/>
  <c r="D311" i="5"/>
  <c r="E311" i="5"/>
  <c r="F311" i="5"/>
  <c r="G311" i="5"/>
  <c r="A311" i="5" s="1"/>
  <c r="B312" i="5"/>
  <c r="C312" i="5"/>
  <c r="D312" i="5"/>
  <c r="E312" i="5"/>
  <c r="F312" i="5"/>
  <c r="G312" i="5"/>
  <c r="A312" i="5" s="1"/>
  <c r="B313" i="5"/>
  <c r="C313" i="5"/>
  <c r="D313" i="5"/>
  <c r="E313" i="5"/>
  <c r="F313" i="5"/>
  <c r="G313" i="5"/>
  <c r="A313" i="5" s="1"/>
  <c r="B314" i="5"/>
  <c r="C314" i="5"/>
  <c r="D314" i="5"/>
  <c r="E314" i="5"/>
  <c r="F314" i="5"/>
  <c r="G314" i="5"/>
  <c r="A314" i="5" s="1"/>
  <c r="B315" i="5"/>
  <c r="C315" i="5"/>
  <c r="D315" i="5"/>
  <c r="E315" i="5"/>
  <c r="F315" i="5"/>
  <c r="G315" i="5"/>
  <c r="A315" i="5" s="1"/>
  <c r="B316" i="5"/>
  <c r="C316" i="5"/>
  <c r="D316" i="5"/>
  <c r="E316" i="5"/>
  <c r="F316" i="5"/>
  <c r="G316" i="5"/>
  <c r="A316" i="5" s="1"/>
  <c r="B317" i="5"/>
  <c r="C317" i="5"/>
  <c r="D317" i="5"/>
  <c r="E317" i="5"/>
  <c r="F317" i="5"/>
  <c r="G317" i="5"/>
  <c r="A317" i="5" s="1"/>
  <c r="B318" i="5"/>
  <c r="C318" i="5"/>
  <c r="D318" i="5"/>
  <c r="E318" i="5"/>
  <c r="F318" i="5"/>
  <c r="G318" i="5"/>
  <c r="A318" i="5" s="1"/>
  <c r="B319" i="5"/>
  <c r="C319" i="5"/>
  <c r="D319" i="5"/>
  <c r="E319" i="5"/>
  <c r="F319" i="5"/>
  <c r="G319" i="5"/>
  <c r="A319" i="5" s="1"/>
  <c r="B320" i="5"/>
  <c r="C320" i="5"/>
  <c r="D320" i="5"/>
  <c r="E320" i="5"/>
  <c r="F320" i="5"/>
  <c r="G320" i="5"/>
  <c r="A320" i="5" s="1"/>
  <c r="B321" i="5"/>
  <c r="C321" i="5"/>
  <c r="D321" i="5"/>
  <c r="E321" i="5"/>
  <c r="F321" i="5"/>
  <c r="G321" i="5"/>
  <c r="A321" i="5" s="1"/>
  <c r="B322" i="5"/>
  <c r="C322" i="5"/>
  <c r="D322" i="5"/>
  <c r="E322" i="5"/>
  <c r="F322" i="5"/>
  <c r="G322" i="5"/>
  <c r="A322" i="5" s="1"/>
  <c r="B323" i="5"/>
  <c r="C323" i="5"/>
  <c r="D323" i="5"/>
  <c r="E323" i="5"/>
  <c r="F323" i="5"/>
  <c r="G323" i="5"/>
  <c r="A323" i="5" s="1"/>
  <c r="B324" i="5"/>
  <c r="C324" i="5"/>
  <c r="D324" i="5"/>
  <c r="E324" i="5"/>
  <c r="F324" i="5"/>
  <c r="G324" i="5"/>
  <c r="A324" i="5" s="1"/>
  <c r="B325" i="5"/>
  <c r="C325" i="5"/>
  <c r="D325" i="5"/>
  <c r="E325" i="5"/>
  <c r="F325" i="5"/>
  <c r="G325" i="5"/>
  <c r="A325" i="5" s="1"/>
  <c r="B326" i="5"/>
  <c r="C326" i="5"/>
  <c r="D326" i="5"/>
  <c r="E326" i="5"/>
  <c r="F326" i="5"/>
  <c r="G326" i="5"/>
  <c r="A326" i="5" s="1"/>
  <c r="B327" i="5"/>
  <c r="C327" i="5"/>
  <c r="D327" i="5"/>
  <c r="E327" i="5"/>
  <c r="F327" i="5"/>
  <c r="G327" i="5"/>
  <c r="A327" i="5" s="1"/>
  <c r="B328" i="5"/>
  <c r="C328" i="5"/>
  <c r="D328" i="5"/>
  <c r="E328" i="5"/>
  <c r="F328" i="5"/>
  <c r="G328" i="5"/>
  <c r="A328" i="5" s="1"/>
  <c r="B329" i="5"/>
  <c r="C329" i="5"/>
  <c r="D329" i="5"/>
  <c r="E329" i="5"/>
  <c r="F329" i="5"/>
  <c r="G329" i="5"/>
  <c r="A329" i="5" s="1"/>
  <c r="B330" i="5"/>
  <c r="C330" i="5"/>
  <c r="D330" i="5"/>
  <c r="E330" i="5"/>
  <c r="F330" i="5"/>
  <c r="G330" i="5"/>
  <c r="A330" i="5" s="1"/>
  <c r="B331" i="5"/>
  <c r="C331" i="5"/>
  <c r="D331" i="5"/>
  <c r="E331" i="5"/>
  <c r="F331" i="5"/>
  <c r="G331" i="5"/>
  <c r="A331" i="5" s="1"/>
  <c r="B332" i="5"/>
  <c r="C332" i="5"/>
  <c r="D332" i="5"/>
  <c r="E332" i="5"/>
  <c r="F332" i="5"/>
  <c r="G332" i="5"/>
  <c r="A332" i="5" s="1"/>
  <c r="B333" i="5"/>
  <c r="C333" i="5"/>
  <c r="D333" i="5"/>
  <c r="E333" i="5"/>
  <c r="F333" i="5"/>
  <c r="G333" i="5"/>
  <c r="A333" i="5" s="1"/>
  <c r="B334" i="5"/>
  <c r="C334" i="5"/>
  <c r="D334" i="5"/>
  <c r="E334" i="5"/>
  <c r="F334" i="5"/>
  <c r="G334" i="5"/>
  <c r="A334" i="5" s="1"/>
  <c r="B335" i="5"/>
  <c r="C335" i="5"/>
  <c r="D335" i="5"/>
  <c r="E335" i="5"/>
  <c r="F335" i="5"/>
  <c r="G335" i="5"/>
  <c r="A335" i="5" s="1"/>
  <c r="B336" i="5"/>
  <c r="C336" i="5"/>
  <c r="D336" i="5"/>
  <c r="E336" i="5"/>
  <c r="F336" i="5"/>
  <c r="G336" i="5"/>
  <c r="A336" i="5" s="1"/>
  <c r="B337" i="5"/>
  <c r="C337" i="5"/>
  <c r="D337" i="5"/>
  <c r="E337" i="5"/>
  <c r="F337" i="5"/>
  <c r="G337" i="5"/>
  <c r="A337" i="5" s="1"/>
  <c r="B338" i="5"/>
  <c r="C338" i="5"/>
  <c r="D338" i="5"/>
  <c r="E338" i="5"/>
  <c r="F338" i="5"/>
  <c r="G338" i="5"/>
  <c r="A338" i="5" s="1"/>
  <c r="B339" i="5"/>
  <c r="C339" i="5"/>
  <c r="D339" i="5"/>
  <c r="E339" i="5"/>
  <c r="F339" i="5"/>
  <c r="G339" i="5"/>
  <c r="A339" i="5" s="1"/>
  <c r="B340" i="5"/>
  <c r="C340" i="5"/>
  <c r="D340" i="5"/>
  <c r="E340" i="5"/>
  <c r="F340" i="5"/>
  <c r="G340" i="5"/>
  <c r="B341" i="5"/>
  <c r="C341" i="5"/>
  <c r="D341" i="5"/>
  <c r="E341" i="5"/>
  <c r="F341" i="5"/>
  <c r="G341" i="5"/>
  <c r="A341" i="5" s="1"/>
  <c r="B342" i="5"/>
  <c r="C342" i="5"/>
  <c r="D342" i="5"/>
  <c r="E342" i="5"/>
  <c r="F342" i="5"/>
  <c r="G342" i="5"/>
  <c r="A342" i="5" s="1"/>
  <c r="B343" i="5"/>
  <c r="C343" i="5"/>
  <c r="D343" i="5"/>
  <c r="E343" i="5"/>
  <c r="F343" i="5"/>
  <c r="G343" i="5"/>
  <c r="A343" i="5" s="1"/>
  <c r="B344" i="5"/>
  <c r="C344" i="5"/>
  <c r="D344" i="5"/>
  <c r="E344" i="5"/>
  <c r="F344" i="5"/>
  <c r="G344" i="5"/>
  <c r="A344" i="5" s="1"/>
  <c r="B345" i="5"/>
  <c r="C345" i="5"/>
  <c r="D345" i="5"/>
  <c r="E345" i="5"/>
  <c r="F345" i="5"/>
  <c r="G345" i="5"/>
  <c r="A345" i="5" s="1"/>
  <c r="B346" i="5"/>
  <c r="C346" i="5"/>
  <c r="D346" i="5"/>
  <c r="E346" i="5"/>
  <c r="F346" i="5"/>
  <c r="G346" i="5"/>
  <c r="A346" i="5" s="1"/>
  <c r="B347" i="5"/>
  <c r="C347" i="5"/>
  <c r="D347" i="5"/>
  <c r="E347" i="5"/>
  <c r="F347" i="5"/>
  <c r="G347" i="5"/>
  <c r="A347" i="5" s="1"/>
  <c r="B348" i="5"/>
  <c r="C348" i="5"/>
  <c r="D348" i="5"/>
  <c r="E348" i="5"/>
  <c r="F348" i="5"/>
  <c r="G348" i="5"/>
  <c r="A348" i="5" s="1"/>
  <c r="B349" i="5"/>
  <c r="C349" i="5"/>
  <c r="D349" i="5"/>
  <c r="E349" i="5"/>
  <c r="F349" i="5"/>
  <c r="G349" i="5"/>
  <c r="A349" i="5" s="1"/>
  <c r="B350" i="5"/>
  <c r="C350" i="5"/>
  <c r="D350" i="5"/>
  <c r="E350" i="5"/>
  <c r="F350" i="5"/>
  <c r="G350" i="5"/>
  <c r="A350" i="5" s="1"/>
  <c r="B351" i="5"/>
  <c r="C351" i="5"/>
  <c r="D351" i="5"/>
  <c r="E351" i="5"/>
  <c r="F351" i="5"/>
  <c r="G351" i="5"/>
  <c r="A351" i="5" s="1"/>
  <c r="B352" i="5"/>
  <c r="C352" i="5"/>
  <c r="D352" i="5"/>
  <c r="E352" i="5"/>
  <c r="F352" i="5"/>
  <c r="G352" i="5"/>
  <c r="A352" i="5" s="1"/>
  <c r="B353" i="5"/>
  <c r="C353" i="5"/>
  <c r="D353" i="5"/>
  <c r="E353" i="5"/>
  <c r="F353" i="5"/>
  <c r="G353" i="5"/>
  <c r="A353" i="5" s="1"/>
  <c r="B354" i="5"/>
  <c r="C354" i="5"/>
  <c r="D354" i="5"/>
  <c r="E354" i="5"/>
  <c r="F354" i="5"/>
  <c r="G354" i="5"/>
  <c r="A354" i="5" s="1"/>
  <c r="B355" i="5"/>
  <c r="C355" i="5"/>
  <c r="D355" i="5"/>
  <c r="E355" i="5"/>
  <c r="F355" i="5"/>
  <c r="G355" i="5"/>
  <c r="A355" i="5" s="1"/>
  <c r="B356" i="5"/>
  <c r="C356" i="5"/>
  <c r="D356" i="5"/>
  <c r="E356" i="5"/>
  <c r="F356" i="5"/>
  <c r="G356" i="5"/>
  <c r="A356" i="5" s="1"/>
  <c r="B357" i="5"/>
  <c r="C357" i="5"/>
  <c r="D357" i="5"/>
  <c r="E357" i="5"/>
  <c r="F357" i="5"/>
  <c r="G357" i="5"/>
  <c r="A357" i="5" s="1"/>
  <c r="B358" i="5"/>
  <c r="C358" i="5"/>
  <c r="D358" i="5"/>
  <c r="E358" i="5"/>
  <c r="F358" i="5"/>
  <c r="G358" i="5"/>
  <c r="A358" i="5" s="1"/>
  <c r="B359" i="5"/>
  <c r="C359" i="5"/>
  <c r="D359" i="5"/>
  <c r="E359" i="5"/>
  <c r="F359" i="5"/>
  <c r="G359" i="5"/>
  <c r="A359" i="5" s="1"/>
  <c r="B360" i="5"/>
  <c r="C360" i="5"/>
  <c r="D360" i="5"/>
  <c r="E360" i="5"/>
  <c r="F360" i="5"/>
  <c r="G360" i="5"/>
  <c r="A360" i="5" s="1"/>
  <c r="B361" i="5"/>
  <c r="C361" i="5"/>
  <c r="D361" i="5"/>
  <c r="E361" i="5"/>
  <c r="F361" i="5"/>
  <c r="G361" i="5"/>
  <c r="A361" i="5" s="1"/>
  <c r="B362" i="5"/>
  <c r="C362" i="5"/>
  <c r="D362" i="5"/>
  <c r="E362" i="5"/>
  <c r="F362" i="5"/>
  <c r="G362" i="5"/>
  <c r="A362" i="5" s="1"/>
  <c r="B363" i="5"/>
  <c r="C363" i="5"/>
  <c r="D363" i="5"/>
  <c r="E363" i="5"/>
  <c r="F363" i="5"/>
  <c r="G363" i="5"/>
  <c r="A363" i="5" s="1"/>
  <c r="B364" i="5"/>
  <c r="C364" i="5"/>
  <c r="D364" i="5"/>
  <c r="E364" i="5"/>
  <c r="F364" i="5"/>
  <c r="G364" i="5"/>
  <c r="A364" i="5" s="1"/>
  <c r="B365" i="5"/>
  <c r="C365" i="5"/>
  <c r="D365" i="5"/>
  <c r="E365" i="5"/>
  <c r="F365" i="5"/>
  <c r="G365" i="5"/>
  <c r="A365" i="5" s="1"/>
  <c r="B366" i="5"/>
  <c r="C366" i="5"/>
  <c r="D366" i="5"/>
  <c r="E366" i="5"/>
  <c r="F366" i="5"/>
  <c r="G366" i="5"/>
  <c r="A366" i="5" s="1"/>
  <c r="B367" i="5"/>
  <c r="C367" i="5"/>
  <c r="D367" i="5"/>
  <c r="E367" i="5"/>
  <c r="F367" i="5"/>
  <c r="G367" i="5"/>
  <c r="A367" i="5" s="1"/>
  <c r="B368" i="5"/>
  <c r="C368" i="5"/>
  <c r="D368" i="5"/>
  <c r="E368" i="5"/>
  <c r="F368" i="5"/>
  <c r="G368" i="5"/>
  <c r="A368" i="5" s="1"/>
  <c r="B369" i="5"/>
  <c r="C369" i="5"/>
  <c r="D369" i="5"/>
  <c r="E369" i="5"/>
  <c r="F369" i="5"/>
  <c r="G369" i="5"/>
  <c r="A369" i="5" s="1"/>
  <c r="B370" i="5"/>
  <c r="C370" i="5"/>
  <c r="D370" i="5"/>
  <c r="E370" i="5"/>
  <c r="F370" i="5"/>
  <c r="G370" i="5"/>
  <c r="A370" i="5" s="1"/>
  <c r="B371" i="5"/>
  <c r="C371" i="5"/>
  <c r="D371" i="5"/>
  <c r="E371" i="5"/>
  <c r="F371" i="5"/>
  <c r="G371" i="5"/>
  <c r="A371" i="5" s="1"/>
  <c r="B372" i="5"/>
  <c r="C372" i="5"/>
  <c r="D372" i="5"/>
  <c r="E372" i="5"/>
  <c r="F372" i="5"/>
  <c r="G372" i="5"/>
  <c r="A372" i="5" s="1"/>
  <c r="B373" i="5"/>
  <c r="C373" i="5"/>
  <c r="D373" i="5"/>
  <c r="E373" i="5"/>
  <c r="F373" i="5"/>
  <c r="G373" i="5"/>
  <c r="A373" i="5" s="1"/>
  <c r="B374" i="5"/>
  <c r="C374" i="5"/>
  <c r="D374" i="5"/>
  <c r="E374" i="5"/>
  <c r="F374" i="5"/>
  <c r="G374" i="5"/>
  <c r="A374" i="5" s="1"/>
  <c r="B375" i="5"/>
  <c r="C375" i="5"/>
  <c r="D375" i="5"/>
  <c r="E375" i="5"/>
  <c r="F375" i="5"/>
  <c r="G375" i="5"/>
  <c r="A375" i="5" s="1"/>
  <c r="B376" i="5"/>
  <c r="C376" i="5"/>
  <c r="D376" i="5"/>
  <c r="E376" i="5"/>
  <c r="F376" i="5"/>
  <c r="G376" i="5"/>
  <c r="A376" i="5" s="1"/>
  <c r="B377" i="5"/>
  <c r="C377" i="5"/>
  <c r="D377" i="5"/>
  <c r="E377" i="5"/>
  <c r="F377" i="5"/>
  <c r="G377" i="5"/>
  <c r="A377" i="5" s="1"/>
  <c r="B378" i="5"/>
  <c r="C378" i="5"/>
  <c r="D378" i="5"/>
  <c r="E378" i="5"/>
  <c r="F378" i="5"/>
  <c r="G378" i="5"/>
  <c r="A378" i="5" s="1"/>
  <c r="B379" i="5"/>
  <c r="C379" i="5"/>
  <c r="D379" i="5"/>
  <c r="E379" i="5"/>
  <c r="F379" i="5"/>
  <c r="G379" i="5"/>
  <c r="A379" i="5" s="1"/>
  <c r="B380" i="5"/>
  <c r="C380" i="5"/>
  <c r="D380" i="5"/>
  <c r="E380" i="5"/>
  <c r="F380" i="5"/>
  <c r="G380" i="5"/>
  <c r="A380" i="5" s="1"/>
  <c r="G6" i="5"/>
  <c r="A6" i="5" s="1"/>
  <c r="F6" i="5"/>
  <c r="E6" i="5"/>
  <c r="D6" i="5"/>
  <c r="C6" i="5"/>
  <c r="B6" i="5"/>
  <c r="K2" i="5"/>
  <c r="M2" i="5" s="1"/>
  <c r="K1" i="5"/>
  <c r="M1" i="5" s="1"/>
  <c r="A340" i="5"/>
  <c r="A308" i="5"/>
  <c r="A292" i="5"/>
  <c r="A9" i="5"/>
  <c r="A12" i="5"/>
  <c r="A24" i="5"/>
  <c r="A25" i="5"/>
  <c r="A33" i="5"/>
  <c r="A36" i="5"/>
  <c r="A41" i="5"/>
  <c r="A44" i="5"/>
  <c r="A48" i="5"/>
  <c r="A49" i="5"/>
  <c r="A56" i="5"/>
  <c r="A57" i="5"/>
  <c r="A65" i="5"/>
  <c r="A68" i="5"/>
  <c r="A80" i="5"/>
  <c r="A81" i="5"/>
  <c r="A92" i="5"/>
  <c r="A96" i="5"/>
  <c r="A108" i="5"/>
  <c r="A112" i="5"/>
  <c r="A121" i="5"/>
  <c r="A124" i="5"/>
  <c r="A129" i="5"/>
  <c r="A132" i="5"/>
  <c r="A136" i="5"/>
  <c r="A148" i="5"/>
  <c r="A152" i="5"/>
  <c r="A164" i="5"/>
  <c r="A168" i="5"/>
  <c r="A180" i="5"/>
  <c r="A184" i="5"/>
  <c r="A196" i="5"/>
  <c r="A212" i="5"/>
  <c r="A240" i="5"/>
  <c r="A244" i="5"/>
  <c r="A268" i="5"/>
  <c r="A272" i="5"/>
  <c r="B4" i="3"/>
  <c r="B5" i="3"/>
  <c r="B3" i="3"/>
  <c r="A4" i="3"/>
  <c r="A5" i="3"/>
  <c r="A3" i="3"/>
  <c r="B5" i="2"/>
  <c r="B4" i="2"/>
  <c r="B3" i="2"/>
  <c r="A4" i="2"/>
  <c r="A5" i="2"/>
  <c r="A3" i="2"/>
  <c r="P480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6" i="1"/>
  <c r="P455" i="1"/>
  <c r="P454" i="1"/>
  <c r="P437" i="1"/>
  <c r="P436" i="1"/>
  <c r="P435" i="1"/>
  <c r="P434" i="1"/>
  <c r="P433" i="1"/>
  <c r="P432" i="1"/>
  <c r="P431" i="1"/>
  <c r="P430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38" i="1"/>
  <c r="P337" i="1"/>
  <c r="P336" i="1"/>
  <c r="P328" i="1"/>
  <c r="P327" i="1"/>
  <c r="P326" i="1"/>
  <c r="P325" i="1"/>
  <c r="P324" i="1"/>
  <c r="P323" i="1"/>
  <c r="P319" i="1"/>
  <c r="P318" i="1"/>
  <c r="P317" i="1"/>
  <c r="P307" i="1"/>
  <c r="P306" i="1"/>
  <c r="P305" i="1"/>
  <c r="P304" i="1"/>
  <c r="P303" i="1"/>
  <c r="P302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64" i="1"/>
  <c r="P263" i="1"/>
  <c r="P262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07" i="1"/>
  <c r="P106" i="1"/>
  <c r="P94" i="1"/>
  <c r="P93" i="1"/>
  <c r="P92" i="1"/>
  <c r="P91" i="1"/>
  <c r="P90" i="1"/>
  <c r="P89" i="1"/>
  <c r="P88" i="1"/>
  <c r="P84" i="1"/>
  <c r="P83" i="1"/>
  <c r="P74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6" i="1"/>
  <c r="P42" i="1"/>
  <c r="P41" i="1"/>
  <c r="P40" i="1"/>
  <c r="P35" i="1"/>
  <c r="P34" i="1"/>
  <c r="P29" i="1"/>
  <c r="P28" i="1"/>
  <c r="P27" i="1"/>
  <c r="P26" i="1"/>
  <c r="P25" i="1"/>
  <c r="P24" i="1"/>
  <c r="P10" i="1"/>
  <c r="P11" i="1"/>
  <c r="P12" i="1"/>
  <c r="P13" i="1"/>
  <c r="P14" i="1"/>
  <c r="P15" i="1"/>
  <c r="P16" i="1"/>
  <c r="P17" i="1"/>
  <c r="P18" i="1"/>
  <c r="P19" i="1"/>
  <c r="P20" i="1"/>
  <c r="I21" i="1"/>
  <c r="I43" i="1"/>
  <c r="I108" i="1"/>
  <c r="I178" i="1"/>
  <c r="I259" i="1"/>
  <c r="I320" i="1"/>
  <c r="I339" i="1"/>
  <c r="I427" i="1"/>
  <c r="I481" i="1"/>
  <c r="C495" i="1" s="1"/>
  <c r="D495" i="1" s="1"/>
  <c r="I457" i="1"/>
  <c r="L297" i="1"/>
  <c r="L296" i="1"/>
  <c r="L262" i="1"/>
  <c r="L263" i="1"/>
  <c r="L264" i="1"/>
  <c r="L285" i="1"/>
  <c r="L286" i="1"/>
  <c r="L287" i="1"/>
  <c r="L288" i="1"/>
  <c r="L289" i="1"/>
  <c r="L290" i="1"/>
  <c r="L291" i="1"/>
  <c r="L292" i="1"/>
  <c r="L293" i="1"/>
  <c r="L294" i="1"/>
  <c r="L295" i="1"/>
  <c r="L455" i="1"/>
  <c r="L431" i="1"/>
  <c r="L432" i="1"/>
  <c r="L433" i="1"/>
  <c r="L434" i="1"/>
  <c r="L435" i="1"/>
  <c r="L436" i="1"/>
  <c r="L437" i="1"/>
  <c r="L454" i="1"/>
  <c r="L19" i="1"/>
  <c r="L15" i="1"/>
  <c r="L16" i="1"/>
  <c r="L17" i="1"/>
  <c r="L18" i="1"/>
  <c r="L10" i="1"/>
  <c r="L11" i="1"/>
  <c r="L12" i="1"/>
  <c r="L13" i="1"/>
  <c r="L14" i="1"/>
  <c r="L41" i="1"/>
  <c r="L24" i="1"/>
  <c r="L25" i="1"/>
  <c r="L26" i="1"/>
  <c r="L27" i="1"/>
  <c r="L28" i="1"/>
  <c r="L29" i="1"/>
  <c r="L34" i="1"/>
  <c r="L35" i="1"/>
  <c r="L40" i="1"/>
  <c r="L106" i="1"/>
  <c r="L88" i="1"/>
  <c r="L89" i="1"/>
  <c r="L90" i="1"/>
  <c r="L91" i="1"/>
  <c r="L92" i="1"/>
  <c r="L93" i="1"/>
  <c r="L94" i="1"/>
  <c r="L46" i="1"/>
  <c r="F497" i="1" s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74" i="1"/>
  <c r="L83" i="1"/>
  <c r="L471" i="1"/>
  <c r="F499" i="1" s="1"/>
  <c r="L470" i="1"/>
  <c r="L480" i="1"/>
  <c r="F500" i="1" s="1"/>
  <c r="L461" i="1"/>
  <c r="L462" i="1"/>
  <c r="L463" i="1"/>
  <c r="L464" i="1"/>
  <c r="L465" i="1"/>
  <c r="L466" i="1"/>
  <c r="L467" i="1"/>
  <c r="L468" i="1"/>
  <c r="L469" i="1"/>
  <c r="L318" i="1"/>
  <c r="L303" i="1"/>
  <c r="L304" i="1"/>
  <c r="L305" i="1"/>
  <c r="L306" i="1"/>
  <c r="L307" i="1"/>
  <c r="L317" i="1"/>
  <c r="L337" i="1"/>
  <c r="L324" i="1"/>
  <c r="L325" i="1"/>
  <c r="L326" i="1"/>
  <c r="L327" i="1"/>
  <c r="L328" i="1"/>
  <c r="L336" i="1"/>
  <c r="L425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176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257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C491" i="1"/>
  <c r="D491" i="1" s="1"/>
  <c r="D15" i="2" s="1"/>
  <c r="C21" i="2"/>
  <c r="B20" i="3"/>
  <c r="C20" i="3"/>
  <c r="I483" i="1" l="1"/>
  <c r="P457" i="1"/>
  <c r="P299" i="1"/>
  <c r="P108" i="1"/>
  <c r="P178" i="1"/>
  <c r="P259" i="1"/>
  <c r="P339" i="1"/>
  <c r="P427" i="1"/>
  <c r="P481" i="1"/>
  <c r="P85" i="1"/>
  <c r="P21" i="1"/>
  <c r="P43" i="1"/>
  <c r="C488" i="1"/>
  <c r="D488" i="1" s="1"/>
  <c r="D12" i="2" s="1"/>
  <c r="C485" i="1"/>
  <c r="C493" i="1"/>
  <c r="D493" i="1" s="1"/>
  <c r="D17" i="2" s="1"/>
  <c r="L178" i="1"/>
  <c r="C490" i="1"/>
  <c r="D490" i="1" s="1"/>
  <c r="D14" i="2" s="1"/>
  <c r="C498" i="1"/>
  <c r="C486" i="1"/>
  <c r="D486" i="1" s="1"/>
  <c r="D10" i="2" s="1"/>
  <c r="C494" i="1"/>
  <c r="D494" i="1" s="1"/>
  <c r="D18" i="2" s="1"/>
  <c r="P320" i="1"/>
  <c r="L21" i="1"/>
  <c r="L43" i="1"/>
  <c r="L108" i="1"/>
  <c r="C492" i="1"/>
  <c r="D492" i="1" s="1"/>
  <c r="D16" i="2" s="1"/>
  <c r="C489" i="1"/>
  <c r="D489" i="1" s="1"/>
  <c r="D13" i="2" s="1"/>
  <c r="L85" i="1"/>
  <c r="F487" i="1" s="1"/>
  <c r="F11" i="2" s="1"/>
  <c r="L427" i="1"/>
  <c r="L259" i="1"/>
  <c r="L299" i="1"/>
  <c r="F491" i="1" s="1"/>
  <c r="F15" i="2" s="1"/>
  <c r="L457" i="1"/>
  <c r="F498" i="1" s="1"/>
  <c r="F19" i="2" s="1"/>
  <c r="L320" i="1"/>
  <c r="L339" i="1"/>
  <c r="L481" i="1"/>
  <c r="F495" i="1" s="1"/>
  <c r="F20" i="2" s="1"/>
  <c r="K22" i="5"/>
  <c r="L53" i="5"/>
  <c r="M19" i="5"/>
  <c r="O36" i="5"/>
  <c r="N34" i="5"/>
  <c r="N50" i="5"/>
  <c r="M11" i="5"/>
  <c r="O80" i="5"/>
  <c r="M75" i="5"/>
  <c r="K86" i="5"/>
  <c r="K10" i="5"/>
  <c r="O8" i="5"/>
  <c r="J56" i="5"/>
  <c r="O20" i="5"/>
  <c r="N32" i="5"/>
  <c r="J138" i="5"/>
  <c r="J184" i="5"/>
  <c r="M7" i="5"/>
  <c r="K18" i="5"/>
  <c r="M30" i="5"/>
  <c r="J48" i="5"/>
  <c r="L71" i="5"/>
  <c r="N162" i="5"/>
  <c r="O12" i="5"/>
  <c r="M23" i="5"/>
  <c r="J39" i="5"/>
  <c r="N58" i="5"/>
  <c r="J92" i="5"/>
  <c r="K14" i="5"/>
  <c r="K25" i="5"/>
  <c r="K41" i="5"/>
  <c r="L61" i="5"/>
  <c r="L104" i="5"/>
  <c r="N26" i="5"/>
  <c r="L43" i="5"/>
  <c r="J64" i="5"/>
  <c r="J119" i="5"/>
  <c r="M15" i="5"/>
  <c r="K6" i="5"/>
  <c r="O16" i="5"/>
  <c r="L28" i="5"/>
  <c r="L45" i="5"/>
  <c r="M67" i="5"/>
  <c r="K7" i="5"/>
  <c r="O9" i="5"/>
  <c r="M12" i="5"/>
  <c r="K15" i="5"/>
  <c r="O17" i="5"/>
  <c r="O21" i="5"/>
  <c r="J6" i="5"/>
  <c r="L7" i="5"/>
  <c r="N8" i="5"/>
  <c r="J10" i="5"/>
  <c r="L11" i="5"/>
  <c r="N12" i="5"/>
  <c r="J14" i="5"/>
  <c r="L15" i="5"/>
  <c r="N16" i="5"/>
  <c r="J18" i="5"/>
  <c r="L19" i="5"/>
  <c r="N20" i="5"/>
  <c r="J22" i="5"/>
  <c r="L23" i="5"/>
  <c r="O24" i="5"/>
  <c r="M26" i="5"/>
  <c r="K28" i="5"/>
  <c r="K30" i="5"/>
  <c r="L32" i="5"/>
  <c r="M34" i="5"/>
  <c r="N36" i="5"/>
  <c r="N38" i="5"/>
  <c r="O40" i="5"/>
  <c r="J43" i="5"/>
  <c r="K45" i="5"/>
  <c r="M47" i="5"/>
  <c r="K50" i="5"/>
  <c r="O52" i="5"/>
  <c r="M55" i="5"/>
  <c r="K58" i="5"/>
  <c r="O60" i="5"/>
  <c r="M63" i="5"/>
  <c r="L67" i="5"/>
  <c r="N70" i="5"/>
  <c r="N74" i="5"/>
  <c r="J80" i="5"/>
  <c r="L85" i="5"/>
  <c r="N90" i="5"/>
  <c r="M102" i="5"/>
  <c r="J117" i="5"/>
  <c r="L135" i="5"/>
  <c r="L159" i="5"/>
  <c r="N187" i="5"/>
  <c r="L6" i="5"/>
  <c r="N7" i="5"/>
  <c r="J9" i="5"/>
  <c r="L10" i="5"/>
  <c r="N11" i="5"/>
  <c r="J13" i="5"/>
  <c r="L14" i="5"/>
  <c r="N15" i="5"/>
  <c r="J17" i="5"/>
  <c r="L18" i="5"/>
  <c r="N19" i="5"/>
  <c r="J21" i="5"/>
  <c r="L22" i="5"/>
  <c r="O23" i="5"/>
  <c r="L25" i="5"/>
  <c r="O26" i="5"/>
  <c r="N28" i="5"/>
  <c r="N30" i="5"/>
  <c r="O32" i="5"/>
  <c r="J35" i="5"/>
  <c r="K37" i="5"/>
  <c r="L39" i="5"/>
  <c r="L41" i="5"/>
  <c r="M43" i="5"/>
  <c r="N45" i="5"/>
  <c r="L48" i="5"/>
  <c r="J51" i="5"/>
  <c r="N53" i="5"/>
  <c r="L56" i="5"/>
  <c r="J59" i="5"/>
  <c r="N61" i="5"/>
  <c r="N64" i="5"/>
  <c r="J68" i="5"/>
  <c r="M71" i="5"/>
  <c r="J76" i="5"/>
  <c r="L81" i="5"/>
  <c r="N86" i="5"/>
  <c r="L93" i="5"/>
  <c r="J106" i="5"/>
  <c r="K121" i="5"/>
  <c r="N140" i="5"/>
  <c r="L166" i="5"/>
  <c r="K9" i="5"/>
  <c r="K13" i="5"/>
  <c r="O15" i="5"/>
  <c r="K17" i="5"/>
  <c r="K21" i="5"/>
  <c r="M22" i="5"/>
  <c r="J24" i="5"/>
  <c r="M25" i="5"/>
  <c r="J27" i="5"/>
  <c r="O28" i="5"/>
  <c r="J31" i="5"/>
  <c r="K33" i="5"/>
  <c r="L35" i="5"/>
  <c r="L37" i="5"/>
  <c r="M39" i="5"/>
  <c r="N41" i="5"/>
  <c r="O43" i="5"/>
  <c r="J46" i="5"/>
  <c r="N48" i="5"/>
  <c r="L51" i="5"/>
  <c r="J54" i="5"/>
  <c r="N56" i="5"/>
  <c r="L59" i="5"/>
  <c r="J62" i="5"/>
  <c r="O64" i="5"/>
  <c r="N68" i="5"/>
  <c r="J72" i="5"/>
  <c r="O76" i="5"/>
  <c r="K82" i="5"/>
  <c r="M87" i="5"/>
  <c r="O94" i="5"/>
  <c r="O107" i="5"/>
  <c r="L123" i="5"/>
  <c r="M143" i="5"/>
  <c r="J170" i="5"/>
  <c r="N112" i="5"/>
  <c r="J273" i="5"/>
  <c r="O7" i="5"/>
  <c r="O11" i="5"/>
  <c r="O19" i="5"/>
  <c r="N6" i="5"/>
  <c r="J8" i="5"/>
  <c r="L9" i="5"/>
  <c r="N10" i="5"/>
  <c r="J12" i="5"/>
  <c r="L13" i="5"/>
  <c r="N14" i="5"/>
  <c r="J16" i="5"/>
  <c r="L17" i="5"/>
  <c r="N18" i="5"/>
  <c r="J20" i="5"/>
  <c r="L21" i="5"/>
  <c r="N22" i="5"/>
  <c r="K24" i="5"/>
  <c r="N25" i="5"/>
  <c r="L27" i="5"/>
  <c r="K29" i="5"/>
  <c r="L31" i="5"/>
  <c r="L33" i="5"/>
  <c r="M35" i="5"/>
  <c r="N37" i="5"/>
  <c r="O39" i="5"/>
  <c r="J42" i="5"/>
  <c r="J44" i="5"/>
  <c r="K46" i="5"/>
  <c r="O48" i="5"/>
  <c r="M51" i="5"/>
  <c r="K54" i="5"/>
  <c r="O56" i="5"/>
  <c r="M59" i="5"/>
  <c r="K62" i="5"/>
  <c r="L65" i="5"/>
  <c r="O68" i="5"/>
  <c r="N72" i="5"/>
  <c r="L77" i="5"/>
  <c r="N82" i="5"/>
  <c r="J88" i="5"/>
  <c r="L96" i="5"/>
  <c r="N109" i="5"/>
  <c r="M125" i="5"/>
  <c r="M146" i="5"/>
  <c r="L173" i="5"/>
  <c r="M6" i="5"/>
  <c r="M10" i="5"/>
  <c r="M14" i="5"/>
  <c r="M18" i="5"/>
  <c r="O6" i="5"/>
  <c r="K8" i="5"/>
  <c r="M9" i="5"/>
  <c r="O10" i="5"/>
  <c r="K12" i="5"/>
  <c r="M13" i="5"/>
  <c r="O14" i="5"/>
  <c r="K16" i="5"/>
  <c r="M17" i="5"/>
  <c r="O18" i="5"/>
  <c r="K20" i="5"/>
  <c r="M21" i="5"/>
  <c r="O22" i="5"/>
  <c r="L24" i="5"/>
  <c r="O25" i="5"/>
  <c r="M27" i="5"/>
  <c r="L29" i="5"/>
  <c r="M31" i="5"/>
  <c r="N33" i="5"/>
  <c r="O35" i="5"/>
  <c r="J38" i="5"/>
  <c r="J40" i="5"/>
  <c r="K42" i="5"/>
  <c r="L44" i="5"/>
  <c r="N46" i="5"/>
  <c r="L49" i="5"/>
  <c r="J52" i="5"/>
  <c r="N54" i="5"/>
  <c r="L57" i="5"/>
  <c r="J60" i="5"/>
  <c r="N62" i="5"/>
  <c r="J66" i="5"/>
  <c r="L69" i="5"/>
  <c r="O72" i="5"/>
  <c r="K78" i="5"/>
  <c r="M83" i="5"/>
  <c r="O88" i="5"/>
  <c r="O97" i="5"/>
  <c r="L111" i="5"/>
  <c r="N127" i="5"/>
  <c r="N149" i="5"/>
  <c r="J177" i="5"/>
  <c r="J7" i="5"/>
  <c r="L8" i="5"/>
  <c r="N9" i="5"/>
  <c r="J11" i="5"/>
  <c r="L12" i="5"/>
  <c r="N13" i="5"/>
  <c r="J15" i="5"/>
  <c r="L16" i="5"/>
  <c r="N17" i="5"/>
  <c r="J19" i="5"/>
  <c r="L20" i="5"/>
  <c r="N21" i="5"/>
  <c r="J23" i="5"/>
  <c r="M24" i="5"/>
  <c r="J26" i="5"/>
  <c r="O27" i="5"/>
  <c r="N29" i="5"/>
  <c r="O31" i="5"/>
  <c r="J34" i="5"/>
  <c r="J36" i="5"/>
  <c r="K38" i="5"/>
  <c r="L40" i="5"/>
  <c r="M42" i="5"/>
  <c r="N44" i="5"/>
  <c r="J47" i="5"/>
  <c r="N49" i="5"/>
  <c r="L52" i="5"/>
  <c r="J55" i="5"/>
  <c r="N57" i="5"/>
  <c r="L60" i="5"/>
  <c r="J63" i="5"/>
  <c r="K66" i="5"/>
  <c r="J70" i="5"/>
  <c r="L73" i="5"/>
  <c r="N78" i="5"/>
  <c r="J84" i="5"/>
  <c r="L89" i="5"/>
  <c r="L99" i="5"/>
  <c r="K113" i="5"/>
  <c r="J130" i="5"/>
  <c r="N152" i="5"/>
  <c r="N180" i="5"/>
  <c r="M8" i="5"/>
  <c r="K11" i="5"/>
  <c r="O13" i="5"/>
  <c r="M16" i="5"/>
  <c r="K19" i="5"/>
  <c r="M20" i="5"/>
  <c r="K23" i="5"/>
  <c r="N24" i="5"/>
  <c r="K26" i="5"/>
  <c r="J28" i="5"/>
  <c r="J30" i="5"/>
  <c r="J32" i="5"/>
  <c r="K34" i="5"/>
  <c r="L36" i="5"/>
  <c r="M38" i="5"/>
  <c r="N40" i="5"/>
  <c r="N42" i="5"/>
  <c r="O44" i="5"/>
  <c r="L47" i="5"/>
  <c r="J50" i="5"/>
  <c r="N52" i="5"/>
  <c r="L55" i="5"/>
  <c r="J58" i="5"/>
  <c r="N60" i="5"/>
  <c r="L63" i="5"/>
  <c r="N66" i="5"/>
  <c r="K70" i="5"/>
  <c r="K74" i="5"/>
  <c r="M79" i="5"/>
  <c r="O84" i="5"/>
  <c r="K90" i="5"/>
  <c r="O100" i="5"/>
  <c r="J115" i="5"/>
  <c r="N132" i="5"/>
  <c r="N155" i="5"/>
  <c r="O131" i="5"/>
  <c r="L38" i="5"/>
  <c r="J37" i="5"/>
  <c r="N35" i="5"/>
  <c r="L34" i="5"/>
  <c r="J33" i="5"/>
  <c r="N31" i="5"/>
  <c r="L30" i="5"/>
  <c r="J29" i="5"/>
  <c r="N27" i="5"/>
  <c r="L26" i="5"/>
  <c r="J25" i="5"/>
  <c r="N23" i="5"/>
  <c r="J109" i="5"/>
  <c r="K107" i="5"/>
  <c r="M105" i="5"/>
  <c r="N103" i="5"/>
  <c r="O101" i="5"/>
  <c r="L100" i="5"/>
  <c r="O98" i="5"/>
  <c r="K97" i="5"/>
  <c r="N95" i="5"/>
  <c r="K94" i="5"/>
  <c r="O92" i="5"/>
  <c r="M91" i="5"/>
  <c r="N88" i="5"/>
  <c r="L87" i="5"/>
  <c r="J86" i="5"/>
  <c r="N84" i="5"/>
  <c r="L83" i="5"/>
  <c r="J82" i="5"/>
  <c r="N80" i="5"/>
  <c r="L79" i="5"/>
  <c r="J78" i="5"/>
  <c r="N76" i="5"/>
  <c r="L75" i="5"/>
  <c r="J74" i="5"/>
  <c r="O41" i="5"/>
  <c r="M40" i="5"/>
  <c r="K39" i="5"/>
  <c r="O37" i="5"/>
  <c r="M36" i="5"/>
  <c r="K35" i="5"/>
  <c r="O33" i="5"/>
  <c r="M32" i="5"/>
  <c r="K31" i="5"/>
  <c r="O29" i="5"/>
  <c r="M28" i="5"/>
  <c r="K27" i="5"/>
  <c r="J79" i="5"/>
  <c r="N77" i="5"/>
  <c r="L76" i="5"/>
  <c r="J75" i="5"/>
  <c r="N73" i="5"/>
  <c r="L72" i="5"/>
  <c r="J71" i="5"/>
  <c r="N69" i="5"/>
  <c r="L68" i="5"/>
  <c r="J67" i="5"/>
  <c r="N65" i="5"/>
  <c r="L64" i="5"/>
  <c r="K44" i="5"/>
  <c r="O42" i="5"/>
  <c r="M41" i="5"/>
  <c r="K40" i="5"/>
  <c r="O38" i="5"/>
  <c r="M37" i="5"/>
  <c r="K36" i="5"/>
  <c r="O34" i="5"/>
  <c r="M33" i="5"/>
  <c r="K32" i="5"/>
  <c r="O30" i="5"/>
  <c r="M29" i="5"/>
  <c r="L270" i="5"/>
  <c r="N252" i="5"/>
  <c r="O238" i="5"/>
  <c r="L228" i="5"/>
  <c r="N217" i="5"/>
  <c r="L211" i="5"/>
  <c r="J207" i="5"/>
  <c r="N202" i="5"/>
  <c r="L198" i="5"/>
  <c r="N194" i="5"/>
  <c r="L191" i="5"/>
  <c r="K61" i="5"/>
  <c r="O59" i="5"/>
  <c r="M58" i="5"/>
  <c r="K57" i="5"/>
  <c r="O55" i="5"/>
  <c r="M54" i="5"/>
  <c r="K53" i="5"/>
  <c r="O51" i="5"/>
  <c r="M50" i="5"/>
  <c r="K49" i="5"/>
  <c r="O47" i="5"/>
  <c r="M46" i="5"/>
  <c r="M62" i="5"/>
  <c r="O63" i="5"/>
  <c r="K65" i="5"/>
  <c r="M66" i="5"/>
  <c r="O67" i="5"/>
  <c r="K69" i="5"/>
  <c r="M70" i="5"/>
  <c r="O71" i="5"/>
  <c r="K73" i="5"/>
  <c r="M74" i="5"/>
  <c r="O75" i="5"/>
  <c r="K77" i="5"/>
  <c r="M78" i="5"/>
  <c r="O79" i="5"/>
  <c r="K81" i="5"/>
  <c r="M82" i="5"/>
  <c r="O83" i="5"/>
  <c r="K85" i="5"/>
  <c r="M86" i="5"/>
  <c r="O87" i="5"/>
  <c r="K89" i="5"/>
  <c r="M90" i="5"/>
  <c r="O91" i="5"/>
  <c r="K93" i="5"/>
  <c r="M94" i="5"/>
  <c r="K96" i="5"/>
  <c r="N97" i="5"/>
  <c r="K99" i="5"/>
  <c r="N100" i="5"/>
  <c r="L102" i="5"/>
  <c r="K104" i="5"/>
  <c r="O105" i="5"/>
  <c r="N107" i="5"/>
  <c r="M109" i="5"/>
  <c r="K111" i="5"/>
  <c r="J113" i="5"/>
  <c r="O114" i="5"/>
  <c r="N116" i="5"/>
  <c r="O118" i="5"/>
  <c r="J121" i="5"/>
  <c r="J123" i="5"/>
  <c r="K125" i="5"/>
  <c r="L127" i="5"/>
  <c r="N129" i="5"/>
  <c r="L132" i="5"/>
  <c r="J135" i="5"/>
  <c r="N137" i="5"/>
  <c r="L140" i="5"/>
  <c r="K143" i="5"/>
  <c r="K146" i="5"/>
  <c r="K149" i="5"/>
  <c r="L152" i="5"/>
  <c r="L155" i="5"/>
  <c r="N158" i="5"/>
  <c r="L162" i="5"/>
  <c r="J166" i="5"/>
  <c r="L169" i="5"/>
  <c r="J173" i="5"/>
  <c r="N176" i="5"/>
  <c r="J180" i="5"/>
  <c r="N183" i="5"/>
  <c r="L187" i="5"/>
  <c r="N190" i="5"/>
  <c r="L194" i="5"/>
  <c r="J198" i="5"/>
  <c r="K202" i="5"/>
  <c r="L206" i="5"/>
  <c r="N210" i="5"/>
  <c r="L216" i="5"/>
  <c r="J226" i="5"/>
  <c r="M238" i="5"/>
  <c r="M250" i="5"/>
  <c r="L266" i="5"/>
  <c r="M45" i="5"/>
  <c r="O46" i="5"/>
  <c r="K48" i="5"/>
  <c r="M49" i="5"/>
  <c r="O50" i="5"/>
  <c r="K52" i="5"/>
  <c r="M53" i="5"/>
  <c r="O54" i="5"/>
  <c r="K56" i="5"/>
  <c r="M57" i="5"/>
  <c r="O58" i="5"/>
  <c r="K60" i="5"/>
  <c r="M61" i="5"/>
  <c r="O62" i="5"/>
  <c r="K64" i="5"/>
  <c r="M65" i="5"/>
  <c r="O66" i="5"/>
  <c r="K68" i="5"/>
  <c r="M69" i="5"/>
  <c r="O70" i="5"/>
  <c r="K72" i="5"/>
  <c r="M73" i="5"/>
  <c r="O74" i="5"/>
  <c r="K76" i="5"/>
  <c r="M77" i="5"/>
  <c r="O78" i="5"/>
  <c r="K80" i="5"/>
  <c r="M81" i="5"/>
  <c r="O82" i="5"/>
  <c r="K84" i="5"/>
  <c r="M85" i="5"/>
  <c r="O86" i="5"/>
  <c r="K88" i="5"/>
  <c r="M89" i="5"/>
  <c r="O90" i="5"/>
  <c r="K92" i="5"/>
  <c r="M93" i="5"/>
  <c r="J95" i="5"/>
  <c r="M96" i="5"/>
  <c r="J98" i="5"/>
  <c r="M99" i="5"/>
  <c r="J101" i="5"/>
  <c r="O102" i="5"/>
  <c r="M104" i="5"/>
  <c r="L106" i="5"/>
  <c r="K108" i="5"/>
  <c r="O109" i="5"/>
  <c r="N111" i="5"/>
  <c r="M113" i="5"/>
  <c r="K115" i="5"/>
  <c r="K117" i="5"/>
  <c r="L119" i="5"/>
  <c r="M121" i="5"/>
  <c r="N123" i="5"/>
  <c r="N125" i="5"/>
  <c r="O127" i="5"/>
  <c r="L130" i="5"/>
  <c r="J133" i="5"/>
  <c r="N135" i="5"/>
  <c r="L138" i="5"/>
  <c r="J141" i="5"/>
  <c r="O143" i="5"/>
  <c r="J147" i="5"/>
  <c r="J150" i="5"/>
  <c r="J153" i="5"/>
  <c r="J156" i="5"/>
  <c r="N159" i="5"/>
  <c r="L163" i="5"/>
  <c r="N166" i="5"/>
  <c r="L170" i="5"/>
  <c r="J174" i="5"/>
  <c r="L177" i="5"/>
  <c r="J181" i="5"/>
  <c r="N184" i="5"/>
  <c r="J188" i="5"/>
  <c r="N191" i="5"/>
  <c r="L195" i="5"/>
  <c r="J199" i="5"/>
  <c r="L203" i="5"/>
  <c r="M207" i="5"/>
  <c r="N211" i="5"/>
  <c r="O217" i="5"/>
  <c r="J230" i="5"/>
  <c r="K241" i="5"/>
  <c r="J253" i="5"/>
  <c r="L80" i="5"/>
  <c r="N81" i="5"/>
  <c r="J83" i="5"/>
  <c r="L84" i="5"/>
  <c r="N85" i="5"/>
  <c r="J87" i="5"/>
  <c r="L88" i="5"/>
  <c r="N89" i="5"/>
  <c r="J91" i="5"/>
  <c r="L92" i="5"/>
  <c r="N93" i="5"/>
  <c r="K95" i="5"/>
  <c r="N96" i="5"/>
  <c r="K98" i="5"/>
  <c r="N99" i="5"/>
  <c r="K101" i="5"/>
  <c r="J103" i="5"/>
  <c r="N104" i="5"/>
  <c r="M106" i="5"/>
  <c r="L108" i="5"/>
  <c r="J110" i="5"/>
  <c r="O111" i="5"/>
  <c r="N113" i="5"/>
  <c r="L115" i="5"/>
  <c r="M117" i="5"/>
  <c r="N119" i="5"/>
  <c r="N121" i="5"/>
  <c r="O123" i="5"/>
  <c r="J126" i="5"/>
  <c r="K128" i="5"/>
  <c r="M130" i="5"/>
  <c r="K133" i="5"/>
  <c r="O135" i="5"/>
  <c r="M138" i="5"/>
  <c r="K141" i="5"/>
  <c r="J144" i="5"/>
  <c r="K147" i="5"/>
  <c r="K150" i="5"/>
  <c r="K153" i="5"/>
  <c r="L156" i="5"/>
  <c r="O159" i="5"/>
  <c r="M163" i="5"/>
  <c r="J167" i="5"/>
  <c r="M170" i="5"/>
  <c r="K174" i="5"/>
  <c r="N177" i="5"/>
  <c r="K181" i="5"/>
  <c r="O184" i="5"/>
  <c r="L188" i="5"/>
  <c r="O191" i="5"/>
  <c r="M195" i="5"/>
  <c r="L199" i="5"/>
  <c r="M203" i="5"/>
  <c r="N207" i="5"/>
  <c r="J212" i="5"/>
  <c r="O219" i="5"/>
  <c r="L230" i="5"/>
  <c r="O242" i="5"/>
  <c r="O255" i="5"/>
  <c r="K273" i="5"/>
  <c r="L281" i="5"/>
  <c r="J280" i="5"/>
  <c r="N278" i="5"/>
  <c r="L277" i="5"/>
  <c r="J276" i="5"/>
  <c r="N274" i="5"/>
  <c r="L273" i="5"/>
  <c r="J272" i="5"/>
  <c r="N270" i="5"/>
  <c r="L269" i="5"/>
  <c r="J268" i="5"/>
  <c r="N266" i="5"/>
  <c r="L265" i="5"/>
  <c r="J264" i="5"/>
  <c r="N262" i="5"/>
  <c r="L261" i="5"/>
  <c r="J260" i="5"/>
  <c r="N258" i="5"/>
  <c r="L257" i="5"/>
  <c r="J256" i="5"/>
  <c r="N254" i="5"/>
  <c r="L253" i="5"/>
  <c r="J252" i="5"/>
  <c r="N250" i="5"/>
  <c r="L249" i="5"/>
  <c r="J248" i="5"/>
  <c r="N246" i="5"/>
  <c r="L245" i="5"/>
  <c r="J244" i="5"/>
  <c r="N242" i="5"/>
  <c r="L241" i="5"/>
  <c r="J240" i="5"/>
  <c r="N238" i="5"/>
  <c r="L237" i="5"/>
  <c r="J236" i="5"/>
  <c r="N234" i="5"/>
  <c r="L233" i="5"/>
  <c r="J232" i="5"/>
  <c r="N230" i="5"/>
  <c r="L229" i="5"/>
  <c r="J228" i="5"/>
  <c r="N226" i="5"/>
  <c r="L225" i="5"/>
  <c r="J224" i="5"/>
  <c r="N222" i="5"/>
  <c r="L221" i="5"/>
  <c r="J220" i="5"/>
  <c r="N218" i="5"/>
  <c r="L217" i="5"/>
  <c r="J216" i="5"/>
  <c r="N214" i="5"/>
  <c r="O280" i="5"/>
  <c r="M279" i="5"/>
  <c r="K278" i="5"/>
  <c r="O276" i="5"/>
  <c r="M275" i="5"/>
  <c r="K274" i="5"/>
  <c r="O272" i="5"/>
  <c r="M271" i="5"/>
  <c r="K270" i="5"/>
  <c r="O268" i="5"/>
  <c r="M267" i="5"/>
  <c r="K266" i="5"/>
  <c r="O264" i="5"/>
  <c r="M263" i="5"/>
  <c r="K262" i="5"/>
  <c r="O260" i="5"/>
  <c r="M259" i="5"/>
  <c r="K258" i="5"/>
  <c r="O256" i="5"/>
  <c r="M255" i="5"/>
  <c r="K254" i="5"/>
  <c r="O252" i="5"/>
  <c r="M251" i="5"/>
  <c r="K250" i="5"/>
  <c r="O248" i="5"/>
  <c r="M247" i="5"/>
  <c r="K246" i="5"/>
  <c r="O244" i="5"/>
  <c r="M243" i="5"/>
  <c r="K242" i="5"/>
  <c r="O240" i="5"/>
  <c r="M239" i="5"/>
  <c r="K238" i="5"/>
  <c r="O236" i="5"/>
  <c r="M235" i="5"/>
  <c r="K234" i="5"/>
  <c r="O232" i="5"/>
  <c r="M231" i="5"/>
  <c r="K230" i="5"/>
  <c r="O228" i="5"/>
  <c r="M227" i="5"/>
  <c r="K226" i="5"/>
  <c r="O224" i="5"/>
  <c r="M223" i="5"/>
  <c r="K222" i="5"/>
  <c r="O220" i="5"/>
  <c r="M219" i="5"/>
  <c r="K218" i="5"/>
  <c r="O216" i="5"/>
  <c r="M215" i="5"/>
  <c r="K214" i="5"/>
  <c r="O281" i="5"/>
  <c r="M280" i="5"/>
  <c r="K279" i="5"/>
  <c r="O277" i="5"/>
  <c r="M276" i="5"/>
  <c r="K275" i="5"/>
  <c r="O273" i="5"/>
  <c r="M272" i="5"/>
  <c r="K271" i="5"/>
  <c r="O269" i="5"/>
  <c r="M268" i="5"/>
  <c r="K267" i="5"/>
  <c r="O265" i="5"/>
  <c r="M264" i="5"/>
  <c r="K263" i="5"/>
  <c r="O261" i="5"/>
  <c r="M260" i="5"/>
  <c r="K259" i="5"/>
  <c r="O257" i="5"/>
  <c r="M256" i="5"/>
  <c r="K255" i="5"/>
  <c r="O253" i="5"/>
  <c r="M252" i="5"/>
  <c r="K251" i="5"/>
  <c r="O249" i="5"/>
  <c r="M248" i="5"/>
  <c r="K247" i="5"/>
  <c r="O245" i="5"/>
  <c r="M244" i="5"/>
  <c r="K243" i="5"/>
  <c r="O241" i="5"/>
  <c r="M240" i="5"/>
  <c r="K239" i="5"/>
  <c r="O237" i="5"/>
  <c r="M236" i="5"/>
  <c r="K235" i="5"/>
  <c r="O233" i="5"/>
  <c r="M232" i="5"/>
  <c r="K231" i="5"/>
  <c r="O229" i="5"/>
  <c r="M228" i="5"/>
  <c r="K227" i="5"/>
  <c r="O225" i="5"/>
  <c r="M224" i="5"/>
  <c r="K223" i="5"/>
  <c r="O221" i="5"/>
  <c r="M220" i="5"/>
  <c r="N281" i="5"/>
  <c r="L280" i="5"/>
  <c r="J279" i="5"/>
  <c r="N277" i="5"/>
  <c r="L276" i="5"/>
  <c r="J275" i="5"/>
  <c r="N273" i="5"/>
  <c r="L272" i="5"/>
  <c r="J271" i="5"/>
  <c r="N269" i="5"/>
  <c r="L268" i="5"/>
  <c r="J267" i="5"/>
  <c r="N265" i="5"/>
  <c r="L264" i="5"/>
  <c r="J263" i="5"/>
  <c r="N261" i="5"/>
  <c r="L260" i="5"/>
  <c r="J259" i="5"/>
  <c r="N257" i="5"/>
  <c r="L256" i="5"/>
  <c r="M281" i="5"/>
  <c r="K280" i="5"/>
  <c r="O278" i="5"/>
  <c r="M277" i="5"/>
  <c r="K276" i="5"/>
  <c r="O274" i="5"/>
  <c r="M273" i="5"/>
  <c r="K272" i="5"/>
  <c r="O270" i="5"/>
  <c r="M269" i="5"/>
  <c r="K268" i="5"/>
  <c r="O266" i="5"/>
  <c r="M265" i="5"/>
  <c r="K264" i="5"/>
  <c r="O262" i="5"/>
  <c r="M261" i="5"/>
  <c r="K260" i="5"/>
  <c r="O258" i="5"/>
  <c r="M257" i="5"/>
  <c r="K256" i="5"/>
  <c r="O254" i="5"/>
  <c r="M253" i="5"/>
  <c r="K252" i="5"/>
  <c r="O250" i="5"/>
  <c r="M249" i="5"/>
  <c r="K248" i="5"/>
  <c r="O246" i="5"/>
  <c r="N279" i="5"/>
  <c r="O275" i="5"/>
  <c r="N272" i="5"/>
  <c r="J269" i="5"/>
  <c r="K265" i="5"/>
  <c r="J262" i="5"/>
  <c r="L258" i="5"/>
  <c r="J255" i="5"/>
  <c r="L252" i="5"/>
  <c r="N249" i="5"/>
  <c r="J247" i="5"/>
  <c r="N244" i="5"/>
  <c r="M242" i="5"/>
  <c r="L240" i="5"/>
  <c r="L238" i="5"/>
  <c r="K236" i="5"/>
  <c r="J234" i="5"/>
  <c r="O231" i="5"/>
  <c r="N229" i="5"/>
  <c r="N227" i="5"/>
  <c r="M225" i="5"/>
  <c r="L223" i="5"/>
  <c r="K221" i="5"/>
  <c r="K219" i="5"/>
  <c r="M217" i="5"/>
  <c r="N215" i="5"/>
  <c r="O213" i="5"/>
  <c r="M212" i="5"/>
  <c r="K211" i="5"/>
  <c r="O209" i="5"/>
  <c r="M208" i="5"/>
  <c r="K207" i="5"/>
  <c r="O205" i="5"/>
  <c r="M204" i="5"/>
  <c r="K203" i="5"/>
  <c r="O201" i="5"/>
  <c r="M200" i="5"/>
  <c r="K199" i="5"/>
  <c r="O197" i="5"/>
  <c r="M196" i="5"/>
  <c r="K195" i="5"/>
  <c r="O193" i="5"/>
  <c r="M192" i="5"/>
  <c r="K191" i="5"/>
  <c r="O189" i="5"/>
  <c r="M188" i="5"/>
  <c r="K187" i="5"/>
  <c r="O185" i="5"/>
  <c r="M184" i="5"/>
  <c r="K183" i="5"/>
  <c r="O181" i="5"/>
  <c r="M180" i="5"/>
  <c r="K179" i="5"/>
  <c r="O177" i="5"/>
  <c r="M176" i="5"/>
  <c r="K175" i="5"/>
  <c r="O173" i="5"/>
  <c r="M172" i="5"/>
  <c r="K171" i="5"/>
  <c r="O169" i="5"/>
  <c r="M168" i="5"/>
  <c r="K167" i="5"/>
  <c r="O165" i="5"/>
  <c r="M164" i="5"/>
  <c r="K163" i="5"/>
  <c r="O161" i="5"/>
  <c r="M160" i="5"/>
  <c r="K159" i="5"/>
  <c r="O157" i="5"/>
  <c r="M156" i="5"/>
  <c r="M278" i="5"/>
  <c r="L275" i="5"/>
  <c r="N271" i="5"/>
  <c r="O267" i="5"/>
  <c r="N264" i="5"/>
  <c r="J261" i="5"/>
  <c r="K257" i="5"/>
  <c r="L254" i="5"/>
  <c r="N251" i="5"/>
  <c r="J249" i="5"/>
  <c r="L246" i="5"/>
  <c r="K244" i="5"/>
  <c r="J242" i="5"/>
  <c r="O239" i="5"/>
  <c r="N237" i="5"/>
  <c r="N235" i="5"/>
  <c r="M233" i="5"/>
  <c r="L231" i="5"/>
  <c r="K229" i="5"/>
  <c r="J227" i="5"/>
  <c r="J225" i="5"/>
  <c r="O222" i="5"/>
  <c r="N220" i="5"/>
  <c r="O218" i="5"/>
  <c r="J217" i="5"/>
  <c r="K215" i="5"/>
  <c r="M213" i="5"/>
  <c r="K212" i="5"/>
  <c r="O210" i="5"/>
  <c r="M209" i="5"/>
  <c r="K208" i="5"/>
  <c r="O206" i="5"/>
  <c r="M205" i="5"/>
  <c r="K204" i="5"/>
  <c r="O202" i="5"/>
  <c r="M201" i="5"/>
  <c r="K200" i="5"/>
  <c r="O198" i="5"/>
  <c r="M197" i="5"/>
  <c r="K196" i="5"/>
  <c r="O194" i="5"/>
  <c r="M193" i="5"/>
  <c r="K192" i="5"/>
  <c r="O190" i="5"/>
  <c r="M189" i="5"/>
  <c r="K188" i="5"/>
  <c r="O186" i="5"/>
  <c r="M185" i="5"/>
  <c r="K184" i="5"/>
  <c r="O182" i="5"/>
  <c r="M181" i="5"/>
  <c r="K180" i="5"/>
  <c r="O178" i="5"/>
  <c r="M177" i="5"/>
  <c r="K176" i="5"/>
  <c r="O174" i="5"/>
  <c r="M173" i="5"/>
  <c r="K172" i="5"/>
  <c r="O170" i="5"/>
  <c r="M169" i="5"/>
  <c r="K168" i="5"/>
  <c r="O166" i="5"/>
  <c r="M165" i="5"/>
  <c r="K164" i="5"/>
  <c r="O162" i="5"/>
  <c r="M161" i="5"/>
  <c r="K160" i="5"/>
  <c r="O158" i="5"/>
  <c r="M157" i="5"/>
  <c r="K156" i="5"/>
  <c r="O154" i="5"/>
  <c r="M153" i="5"/>
  <c r="K152" i="5"/>
  <c r="O150" i="5"/>
  <c r="M149" i="5"/>
  <c r="K148" i="5"/>
  <c r="O146" i="5"/>
  <c r="M145" i="5"/>
  <c r="K144" i="5"/>
  <c r="O142" i="5"/>
  <c r="L278" i="5"/>
  <c r="M274" i="5"/>
  <c r="L271" i="5"/>
  <c r="N267" i="5"/>
  <c r="O263" i="5"/>
  <c r="N260" i="5"/>
  <c r="J257" i="5"/>
  <c r="J254" i="5"/>
  <c r="L251" i="5"/>
  <c r="N248" i="5"/>
  <c r="J246" i="5"/>
  <c r="O243" i="5"/>
  <c r="N241" i="5"/>
  <c r="N239" i="5"/>
  <c r="M237" i="5"/>
  <c r="L235" i="5"/>
  <c r="K233" i="5"/>
  <c r="J231" i="5"/>
  <c r="J229" i="5"/>
  <c r="O226" i="5"/>
  <c r="N224" i="5"/>
  <c r="M222" i="5"/>
  <c r="L220" i="5"/>
  <c r="M218" i="5"/>
  <c r="N216" i="5"/>
  <c r="J215" i="5"/>
  <c r="K281" i="5"/>
  <c r="J278" i="5"/>
  <c r="L274" i="5"/>
  <c r="M270" i="5"/>
  <c r="L267" i="5"/>
  <c r="N263" i="5"/>
  <c r="O259" i="5"/>
  <c r="N256" i="5"/>
  <c r="N253" i="5"/>
  <c r="J251" i="5"/>
  <c r="L248" i="5"/>
  <c r="N245" i="5"/>
  <c r="N243" i="5"/>
  <c r="M241" i="5"/>
  <c r="L239" i="5"/>
  <c r="K237" i="5"/>
  <c r="J235" i="5"/>
  <c r="J233" i="5"/>
  <c r="O230" i="5"/>
  <c r="N228" i="5"/>
  <c r="M226" i="5"/>
  <c r="L224" i="5"/>
  <c r="L222" i="5"/>
  <c r="K220" i="5"/>
  <c r="L218" i="5"/>
  <c r="M216" i="5"/>
  <c r="O214" i="5"/>
  <c r="K213" i="5"/>
  <c r="O211" i="5"/>
  <c r="M210" i="5"/>
  <c r="K209" i="5"/>
  <c r="O207" i="5"/>
  <c r="M206" i="5"/>
  <c r="K205" i="5"/>
  <c r="O203" i="5"/>
  <c r="M202" i="5"/>
  <c r="K201" i="5"/>
  <c r="O199" i="5"/>
  <c r="M198" i="5"/>
  <c r="J281" i="5"/>
  <c r="J274" i="5"/>
  <c r="M266" i="5"/>
  <c r="N259" i="5"/>
  <c r="K253" i="5"/>
  <c r="O247" i="5"/>
  <c r="L243" i="5"/>
  <c r="J239" i="5"/>
  <c r="O234" i="5"/>
  <c r="M230" i="5"/>
  <c r="L226" i="5"/>
  <c r="J222" i="5"/>
  <c r="J218" i="5"/>
  <c r="M214" i="5"/>
  <c r="L212" i="5"/>
  <c r="K210" i="5"/>
  <c r="J208" i="5"/>
  <c r="J206" i="5"/>
  <c r="N203" i="5"/>
  <c r="N201" i="5"/>
  <c r="M199" i="5"/>
  <c r="L197" i="5"/>
  <c r="N195" i="5"/>
  <c r="J194" i="5"/>
  <c r="J192" i="5"/>
  <c r="L190" i="5"/>
  <c r="N188" i="5"/>
  <c r="N186" i="5"/>
  <c r="J185" i="5"/>
  <c r="L183" i="5"/>
  <c r="L181" i="5"/>
  <c r="N179" i="5"/>
  <c r="J178" i="5"/>
  <c r="J176" i="5"/>
  <c r="L174" i="5"/>
  <c r="N172" i="5"/>
  <c r="N170" i="5"/>
  <c r="J169" i="5"/>
  <c r="L167" i="5"/>
  <c r="L165" i="5"/>
  <c r="N163" i="5"/>
  <c r="J162" i="5"/>
  <c r="J160" i="5"/>
  <c r="L158" i="5"/>
  <c r="N156" i="5"/>
  <c r="J155" i="5"/>
  <c r="L153" i="5"/>
  <c r="O151" i="5"/>
  <c r="L150" i="5"/>
  <c r="O148" i="5"/>
  <c r="L147" i="5"/>
  <c r="O145" i="5"/>
  <c r="L144" i="5"/>
  <c r="N142" i="5"/>
  <c r="L141" i="5"/>
  <c r="J140" i="5"/>
  <c r="N138" i="5"/>
  <c r="L137" i="5"/>
  <c r="J136" i="5"/>
  <c r="N134" i="5"/>
  <c r="L133" i="5"/>
  <c r="J132" i="5"/>
  <c r="N130" i="5"/>
  <c r="L129" i="5"/>
  <c r="J128" i="5"/>
  <c r="N126" i="5"/>
  <c r="L125" i="5"/>
  <c r="J124" i="5"/>
  <c r="N122" i="5"/>
  <c r="L121" i="5"/>
  <c r="J120" i="5"/>
  <c r="N118" i="5"/>
  <c r="L117" i="5"/>
  <c r="J116" i="5"/>
  <c r="N114" i="5"/>
  <c r="L113" i="5"/>
  <c r="J112" i="5"/>
  <c r="N110" i="5"/>
  <c r="L109" i="5"/>
  <c r="J108" i="5"/>
  <c r="N106" i="5"/>
  <c r="L105" i="5"/>
  <c r="J104" i="5"/>
  <c r="N102" i="5"/>
  <c r="L101" i="5"/>
  <c r="J100" i="5"/>
  <c r="N98" i="5"/>
  <c r="L97" i="5"/>
  <c r="J96" i="5"/>
  <c r="N94" i="5"/>
  <c r="L279" i="5"/>
  <c r="O271" i="5"/>
  <c r="J265" i="5"/>
  <c r="J258" i="5"/>
  <c r="O251" i="5"/>
  <c r="M246" i="5"/>
  <c r="L242" i="5"/>
  <c r="J238" i="5"/>
  <c r="N233" i="5"/>
  <c r="M229" i="5"/>
  <c r="K225" i="5"/>
  <c r="J221" i="5"/>
  <c r="K217" i="5"/>
  <c r="N213" i="5"/>
  <c r="M211" i="5"/>
  <c r="L209" i="5"/>
  <c r="L207" i="5"/>
  <c r="J205" i="5"/>
  <c r="J203" i="5"/>
  <c r="O200" i="5"/>
  <c r="N198" i="5"/>
  <c r="O196" i="5"/>
  <c r="J195" i="5"/>
  <c r="K193" i="5"/>
  <c r="M191" i="5"/>
  <c r="N189" i="5"/>
  <c r="O187" i="5"/>
  <c r="K186" i="5"/>
  <c r="L184" i="5"/>
  <c r="M182" i="5"/>
  <c r="O180" i="5"/>
  <c r="J179" i="5"/>
  <c r="K177" i="5"/>
  <c r="M175" i="5"/>
  <c r="N173" i="5"/>
  <c r="O171" i="5"/>
  <c r="K170" i="5"/>
  <c r="L168" i="5"/>
  <c r="M166" i="5"/>
  <c r="O164" i="5"/>
  <c r="J163" i="5"/>
  <c r="K161" i="5"/>
  <c r="M159" i="5"/>
  <c r="N157" i="5"/>
  <c r="O155" i="5"/>
  <c r="L154" i="5"/>
  <c r="O152" i="5"/>
  <c r="L151" i="5"/>
  <c r="O149" i="5"/>
  <c r="L148" i="5"/>
  <c r="N146" i="5"/>
  <c r="K145" i="5"/>
  <c r="N143" i="5"/>
  <c r="K142" i="5"/>
  <c r="O140" i="5"/>
  <c r="M139" i="5"/>
  <c r="K138" i="5"/>
  <c r="O136" i="5"/>
  <c r="M135" i="5"/>
  <c r="K134" i="5"/>
  <c r="O132" i="5"/>
  <c r="M131" i="5"/>
  <c r="K130" i="5"/>
  <c r="O128" i="5"/>
  <c r="M127" i="5"/>
  <c r="K126" i="5"/>
  <c r="O124" i="5"/>
  <c r="M123" i="5"/>
  <c r="K122" i="5"/>
  <c r="O120" i="5"/>
  <c r="M119" i="5"/>
  <c r="K118" i="5"/>
  <c r="O116" i="5"/>
  <c r="M115" i="5"/>
  <c r="K114" i="5"/>
  <c r="O112" i="5"/>
  <c r="M111" i="5"/>
  <c r="K110" i="5"/>
  <c r="O108" i="5"/>
  <c r="M107" i="5"/>
  <c r="K106" i="5"/>
  <c r="O104" i="5"/>
  <c r="M103" i="5"/>
  <c r="K102" i="5"/>
  <c r="J277" i="5"/>
  <c r="J270" i="5"/>
  <c r="M262" i="5"/>
  <c r="N255" i="5"/>
  <c r="L250" i="5"/>
  <c r="K245" i="5"/>
  <c r="J241" i="5"/>
  <c r="N236" i="5"/>
  <c r="L232" i="5"/>
  <c r="K228" i="5"/>
  <c r="O223" i="5"/>
  <c r="N219" i="5"/>
  <c r="K216" i="5"/>
  <c r="J213" i="5"/>
  <c r="J211" i="5"/>
  <c r="O208" i="5"/>
  <c r="N206" i="5"/>
  <c r="N204" i="5"/>
  <c r="L202" i="5"/>
  <c r="L200" i="5"/>
  <c r="K198" i="5"/>
  <c r="L196" i="5"/>
  <c r="M194" i="5"/>
  <c r="O192" i="5"/>
  <c r="J191" i="5"/>
  <c r="K189" i="5"/>
  <c r="M187" i="5"/>
  <c r="N185" i="5"/>
  <c r="O183" i="5"/>
  <c r="K182" i="5"/>
  <c r="L180" i="5"/>
  <c r="M178" i="5"/>
  <c r="O176" i="5"/>
  <c r="J175" i="5"/>
  <c r="K173" i="5"/>
  <c r="M171" i="5"/>
  <c r="N169" i="5"/>
  <c r="O167" i="5"/>
  <c r="K166" i="5"/>
  <c r="L164" i="5"/>
  <c r="M162" i="5"/>
  <c r="O160" i="5"/>
  <c r="J159" i="5"/>
  <c r="K157" i="5"/>
  <c r="M155" i="5"/>
  <c r="J154" i="5"/>
  <c r="M152" i="5"/>
  <c r="J151" i="5"/>
  <c r="L149" i="5"/>
  <c r="O147" i="5"/>
  <c r="L146" i="5"/>
  <c r="O144" i="5"/>
  <c r="L143" i="5"/>
  <c r="O141" i="5"/>
  <c r="M140" i="5"/>
  <c r="K139" i="5"/>
  <c r="O137" i="5"/>
  <c r="M136" i="5"/>
  <c r="K135" i="5"/>
  <c r="O133" i="5"/>
  <c r="M132" i="5"/>
  <c r="K131" i="5"/>
  <c r="O129" i="5"/>
  <c r="M128" i="5"/>
  <c r="K127" i="5"/>
  <c r="O125" i="5"/>
  <c r="M124" i="5"/>
  <c r="K123" i="5"/>
  <c r="O121" i="5"/>
  <c r="M120" i="5"/>
  <c r="K119" i="5"/>
  <c r="O117" i="5"/>
  <c r="M116" i="5"/>
  <c r="N276" i="5"/>
  <c r="K269" i="5"/>
  <c r="L262" i="5"/>
  <c r="L255" i="5"/>
  <c r="J250" i="5"/>
  <c r="J245" i="5"/>
  <c r="N240" i="5"/>
  <c r="L236" i="5"/>
  <c r="K232" i="5"/>
  <c r="O227" i="5"/>
  <c r="N223" i="5"/>
  <c r="L219" i="5"/>
  <c r="O215" i="5"/>
  <c r="N275" i="5"/>
  <c r="N268" i="5"/>
  <c r="K261" i="5"/>
  <c r="M254" i="5"/>
  <c r="K249" i="5"/>
  <c r="L244" i="5"/>
  <c r="K240" i="5"/>
  <c r="O235" i="5"/>
  <c r="N231" i="5"/>
  <c r="L227" i="5"/>
  <c r="J223" i="5"/>
  <c r="J219" i="5"/>
  <c r="L215" i="5"/>
  <c r="N212" i="5"/>
  <c r="L210" i="5"/>
  <c r="L208" i="5"/>
  <c r="K206" i="5"/>
  <c r="J204" i="5"/>
  <c r="J202" i="5"/>
  <c r="N199" i="5"/>
  <c r="N197" i="5"/>
  <c r="O195" i="5"/>
  <c r="K194" i="5"/>
  <c r="L192" i="5"/>
  <c r="M190" i="5"/>
  <c r="O188" i="5"/>
  <c r="J187" i="5"/>
  <c r="K185" i="5"/>
  <c r="M183" i="5"/>
  <c r="N181" i="5"/>
  <c r="O179" i="5"/>
  <c r="K178" i="5"/>
  <c r="L176" i="5"/>
  <c r="M174" i="5"/>
  <c r="O172" i="5"/>
  <c r="J171" i="5"/>
  <c r="K169" i="5"/>
  <c r="M167" i="5"/>
  <c r="N165" i="5"/>
  <c r="O163" i="5"/>
  <c r="K162" i="5"/>
  <c r="L160" i="5"/>
  <c r="M158" i="5"/>
  <c r="O156" i="5"/>
  <c r="K155" i="5"/>
  <c r="N153" i="5"/>
  <c r="J152" i="5"/>
  <c r="M150" i="5"/>
  <c r="J149" i="5"/>
  <c r="M147" i="5"/>
  <c r="J146" i="5"/>
  <c r="M144" i="5"/>
  <c r="J143" i="5"/>
  <c r="M141" i="5"/>
  <c r="K140" i="5"/>
  <c r="O138" i="5"/>
  <c r="M137" i="5"/>
  <c r="K136" i="5"/>
  <c r="O134" i="5"/>
  <c r="M133" i="5"/>
  <c r="K132" i="5"/>
  <c r="O130" i="5"/>
  <c r="M129" i="5"/>
  <c r="K43" i="5"/>
  <c r="M44" i="5"/>
  <c r="O45" i="5"/>
  <c r="K47" i="5"/>
  <c r="M48" i="5"/>
  <c r="O49" i="5"/>
  <c r="K51" i="5"/>
  <c r="M52" i="5"/>
  <c r="O53" i="5"/>
  <c r="K55" i="5"/>
  <c r="M56" i="5"/>
  <c r="O57" i="5"/>
  <c r="K59" i="5"/>
  <c r="M60" i="5"/>
  <c r="O61" i="5"/>
  <c r="K63" i="5"/>
  <c r="M64" i="5"/>
  <c r="O65" i="5"/>
  <c r="K67" i="5"/>
  <c r="M68" i="5"/>
  <c r="O69" i="5"/>
  <c r="K71" i="5"/>
  <c r="M72" i="5"/>
  <c r="O73" i="5"/>
  <c r="K75" i="5"/>
  <c r="M76" i="5"/>
  <c r="O77" i="5"/>
  <c r="K79" i="5"/>
  <c r="M80" i="5"/>
  <c r="O81" i="5"/>
  <c r="K83" i="5"/>
  <c r="M84" i="5"/>
  <c r="O85" i="5"/>
  <c r="K87" i="5"/>
  <c r="M88" i="5"/>
  <c r="O89" i="5"/>
  <c r="K91" i="5"/>
  <c r="M92" i="5"/>
  <c r="O93" i="5"/>
  <c r="L95" i="5"/>
  <c r="O96" i="5"/>
  <c r="L98" i="5"/>
  <c r="O99" i="5"/>
  <c r="M101" i="5"/>
  <c r="K103" i="5"/>
  <c r="J105" i="5"/>
  <c r="O106" i="5"/>
  <c r="M108" i="5"/>
  <c r="L110" i="5"/>
  <c r="K112" i="5"/>
  <c r="O113" i="5"/>
  <c r="N115" i="5"/>
  <c r="N117" i="5"/>
  <c r="O119" i="5"/>
  <c r="J122" i="5"/>
  <c r="K124" i="5"/>
  <c r="L126" i="5"/>
  <c r="L128" i="5"/>
  <c r="J131" i="5"/>
  <c r="N133" i="5"/>
  <c r="L136" i="5"/>
  <c r="J139" i="5"/>
  <c r="N141" i="5"/>
  <c r="N144" i="5"/>
  <c r="N147" i="5"/>
  <c r="N150" i="5"/>
  <c r="O153" i="5"/>
  <c r="J157" i="5"/>
  <c r="N160" i="5"/>
  <c r="J164" i="5"/>
  <c r="N167" i="5"/>
  <c r="L171" i="5"/>
  <c r="N174" i="5"/>
  <c r="L178" i="5"/>
  <c r="J182" i="5"/>
  <c r="L185" i="5"/>
  <c r="J189" i="5"/>
  <c r="N192" i="5"/>
  <c r="J196" i="5"/>
  <c r="J200" i="5"/>
  <c r="L204" i="5"/>
  <c r="N208" i="5"/>
  <c r="O212" i="5"/>
  <c r="M221" i="5"/>
  <c r="N232" i="5"/>
  <c r="J243" i="5"/>
  <c r="M258" i="5"/>
  <c r="K277" i="5"/>
  <c r="J90" i="5"/>
  <c r="L91" i="5"/>
  <c r="N92" i="5"/>
  <c r="J94" i="5"/>
  <c r="M95" i="5"/>
  <c r="J97" i="5"/>
  <c r="M98" i="5"/>
  <c r="K100" i="5"/>
  <c r="N101" i="5"/>
  <c r="L103" i="5"/>
  <c r="K105" i="5"/>
  <c r="J107" i="5"/>
  <c r="N108" i="5"/>
  <c r="M110" i="5"/>
  <c r="L112" i="5"/>
  <c r="J114" i="5"/>
  <c r="O115" i="5"/>
  <c r="J118" i="5"/>
  <c r="K120" i="5"/>
  <c r="L122" i="5"/>
  <c r="L124" i="5"/>
  <c r="M126" i="5"/>
  <c r="N128" i="5"/>
  <c r="L131" i="5"/>
  <c r="J134" i="5"/>
  <c r="N136" i="5"/>
  <c r="L139" i="5"/>
  <c r="J142" i="5"/>
  <c r="J145" i="5"/>
  <c r="J148" i="5"/>
  <c r="K151" i="5"/>
  <c r="K154" i="5"/>
  <c r="L157" i="5"/>
  <c r="J161" i="5"/>
  <c r="N164" i="5"/>
  <c r="J168" i="5"/>
  <c r="N171" i="5"/>
  <c r="L175" i="5"/>
  <c r="N178" i="5"/>
  <c r="L182" i="5"/>
  <c r="J186" i="5"/>
  <c r="L189" i="5"/>
  <c r="J193" i="5"/>
  <c r="N196" i="5"/>
  <c r="N200" i="5"/>
  <c r="O204" i="5"/>
  <c r="J209" i="5"/>
  <c r="L213" i="5"/>
  <c r="N221" i="5"/>
  <c r="L234" i="5"/>
  <c r="M245" i="5"/>
  <c r="L259" i="5"/>
  <c r="O279" i="5"/>
  <c r="O110" i="5"/>
  <c r="M112" i="5"/>
  <c r="L114" i="5"/>
  <c r="K116" i="5"/>
  <c r="L118" i="5"/>
  <c r="L120" i="5"/>
  <c r="M122" i="5"/>
  <c r="N124" i="5"/>
  <c r="O126" i="5"/>
  <c r="J129" i="5"/>
  <c r="N131" i="5"/>
  <c r="L134" i="5"/>
  <c r="J137" i="5"/>
  <c r="N139" i="5"/>
  <c r="L142" i="5"/>
  <c r="L145" i="5"/>
  <c r="M148" i="5"/>
  <c r="M151" i="5"/>
  <c r="M154" i="5"/>
  <c r="J158" i="5"/>
  <c r="L161" i="5"/>
  <c r="J165" i="5"/>
  <c r="N168" i="5"/>
  <c r="J172" i="5"/>
  <c r="N175" i="5"/>
  <c r="L179" i="5"/>
  <c r="N182" i="5"/>
  <c r="L186" i="5"/>
  <c r="J190" i="5"/>
  <c r="L193" i="5"/>
  <c r="J197" i="5"/>
  <c r="J201" i="5"/>
  <c r="L205" i="5"/>
  <c r="N209" i="5"/>
  <c r="J214" i="5"/>
  <c r="K224" i="5"/>
  <c r="M234" i="5"/>
  <c r="L247" i="5"/>
  <c r="L263" i="5"/>
  <c r="N280" i="5"/>
  <c r="N39" i="5"/>
  <c r="J41" i="5"/>
  <c r="L42" i="5"/>
  <c r="N43" i="5"/>
  <c r="J45" i="5"/>
  <c r="L46" i="5"/>
  <c r="N47" i="5"/>
  <c r="J49" i="5"/>
  <c r="L50" i="5"/>
  <c r="N51" i="5"/>
  <c r="J53" i="5"/>
  <c r="L54" i="5"/>
  <c r="N55" i="5"/>
  <c r="J57" i="5"/>
  <c r="L58" i="5"/>
  <c r="N59" i="5"/>
  <c r="J61" i="5"/>
  <c r="L62" i="5"/>
  <c r="N63" i="5"/>
  <c r="J65" i="5"/>
  <c r="L66" i="5"/>
  <c r="N67" i="5"/>
  <c r="J69" i="5"/>
  <c r="L70" i="5"/>
  <c r="N71" i="5"/>
  <c r="J73" i="5"/>
  <c r="L74" i="5"/>
  <c r="N75" i="5"/>
  <c r="J77" i="5"/>
  <c r="L78" i="5"/>
  <c r="N79" i="5"/>
  <c r="J81" i="5"/>
  <c r="L82" i="5"/>
  <c r="N83" i="5"/>
  <c r="J85" i="5"/>
  <c r="L86" i="5"/>
  <c r="N87" i="5"/>
  <c r="J89" i="5"/>
  <c r="L90" i="5"/>
  <c r="N91" i="5"/>
  <c r="J93" i="5"/>
  <c r="L94" i="5"/>
  <c r="O95" i="5"/>
  <c r="M97" i="5"/>
  <c r="J99" i="5"/>
  <c r="M100" i="5"/>
  <c r="J102" i="5"/>
  <c r="O103" i="5"/>
  <c r="N105" i="5"/>
  <c r="L107" i="5"/>
  <c r="K109" i="5"/>
  <c r="J111" i="5"/>
  <c r="M114" i="5"/>
  <c r="L116" i="5"/>
  <c r="M118" i="5"/>
  <c r="N120" i="5"/>
  <c r="O122" i="5"/>
  <c r="J125" i="5"/>
  <c r="J127" i="5"/>
  <c r="K129" i="5"/>
  <c r="M134" i="5"/>
  <c r="K137" i="5"/>
  <c r="O139" i="5"/>
  <c r="M142" i="5"/>
  <c r="N145" i="5"/>
  <c r="N148" i="5"/>
  <c r="N151" i="5"/>
  <c r="N154" i="5"/>
  <c r="K158" i="5"/>
  <c r="N161" i="5"/>
  <c r="K165" i="5"/>
  <c r="O168" i="5"/>
  <c r="L172" i="5"/>
  <c r="O175" i="5"/>
  <c r="M179" i="5"/>
  <c r="J183" i="5"/>
  <c r="M186" i="5"/>
  <c r="K190" i="5"/>
  <c r="N193" i="5"/>
  <c r="K197" i="5"/>
  <c r="L201" i="5"/>
  <c r="N205" i="5"/>
  <c r="J210" i="5"/>
  <c r="L214" i="5"/>
  <c r="N225" i="5"/>
  <c r="J237" i="5"/>
  <c r="N247" i="5"/>
  <c r="J266" i="5"/>
  <c r="D485" i="1" l="1"/>
  <c r="F489" i="1"/>
  <c r="F13" i="2" s="1"/>
  <c r="F488" i="1"/>
  <c r="F12" i="2" s="1"/>
  <c r="F490" i="1"/>
  <c r="F14" i="2" s="1"/>
  <c r="F494" i="1"/>
  <c r="F18" i="2" s="1"/>
  <c r="F486" i="1"/>
  <c r="F10" i="2" s="1"/>
  <c r="F485" i="1"/>
  <c r="F9" i="2" s="1"/>
  <c r="C496" i="1"/>
  <c r="C501" i="1" s="1"/>
  <c r="P4" i="1"/>
  <c r="F492" i="1"/>
  <c r="F16" i="2" s="1"/>
  <c r="F493" i="1"/>
  <c r="F17" i="2" s="1"/>
  <c r="L483" i="1"/>
  <c r="O2" i="5"/>
  <c r="D496" i="1" l="1"/>
  <c r="D497" i="1" s="1"/>
  <c r="D9" i="2"/>
  <c r="F496" i="1"/>
  <c r="F501" i="1" s="1"/>
  <c r="D499" i="1" l="1"/>
  <c r="D498" i="1"/>
  <c r="D19" i="2" s="1"/>
  <c r="D500" i="1"/>
  <c r="D11" i="2"/>
  <c r="P3" i="1"/>
  <c r="D20" i="2" l="1"/>
  <c r="D21" i="2" s="1"/>
  <c r="C23" i="2" s="1"/>
  <c r="D501" i="1"/>
  <c r="Q339" i="1"/>
  <c r="Q259" i="1"/>
  <c r="Q320" i="1"/>
  <c r="Q108" i="1"/>
  <c r="Q43" i="1"/>
  <c r="Q299" i="1"/>
  <c r="Q427" i="1"/>
  <c r="Q457" i="1"/>
  <c r="P5" i="1"/>
  <c r="Q481" i="1"/>
  <c r="Q21" i="1"/>
  <c r="Q85" i="1"/>
  <c r="Q178" i="1"/>
  <c r="F21" i="2"/>
  <c r="F23" i="2" l="1"/>
</calcChain>
</file>

<file path=xl/comments1.xml><?xml version="1.0" encoding="utf-8"?>
<comments xmlns="http://schemas.openxmlformats.org/spreadsheetml/2006/main">
  <authors>
    <author>Molina Puit, Carme</author>
  </authors>
  <commentList>
    <comment ref="J8" authorId="0" shapeId="0">
      <text>
        <r>
          <rPr>
            <sz val="9"/>
            <color indexed="81"/>
            <rFont val="Tahoma"/>
            <family val="2"/>
          </rPr>
          <t>ESPECIFICAR SI ÉS APORTACIÍO EN ESPÈCIE</t>
        </r>
      </text>
    </comment>
  </commentList>
</comments>
</file>

<file path=xl/sharedStrings.xml><?xml version="1.0" encoding="utf-8"?>
<sst xmlns="http://schemas.openxmlformats.org/spreadsheetml/2006/main" count="154" uniqueCount="124">
  <si>
    <t>NÚM. FACTURA</t>
  </si>
  <si>
    <t xml:space="preserve">CONCEPTE DE DESPESA </t>
  </si>
  <si>
    <t>DATA D'EMISSIÓ</t>
  </si>
  <si>
    <t>CREDITOR</t>
  </si>
  <si>
    <t>2. PERSONAL ARTÍSTIC</t>
  </si>
  <si>
    <t>3. EQUIP TÈCNIC</t>
  </si>
  <si>
    <t>4. ESCENOGRAFIA</t>
  </si>
  <si>
    <t>5. ESTUDIS RODATGE/SONORITZACIÓ I DIVERSOS PRODUCCIÓ</t>
  </si>
  <si>
    <t>6. MAQUINÀRIA, RODATGE I TRANSPORTS</t>
  </si>
  <si>
    <t>7. VIATGES, HOTELS I ÀPATS</t>
  </si>
  <si>
    <t>11. DESPESES GENERALS</t>
  </si>
  <si>
    <t>12. DESPESES D'EXPLOTACIÓ, COMERCIAL I FINANCERS</t>
  </si>
  <si>
    <t>NIF/CIF</t>
  </si>
  <si>
    <t xml:space="preserve">Total Capítol 1. = </t>
  </si>
  <si>
    <t xml:space="preserve">Total Capítol 2. = </t>
  </si>
  <si>
    <t xml:space="preserve">Total Capítol 3. = </t>
  </si>
  <si>
    <t xml:space="preserve">Total Capítol 4. = </t>
  </si>
  <si>
    <t xml:space="preserve">Total Capítol 5. = </t>
  </si>
  <si>
    <t xml:space="preserve">Total Capítol 6. = </t>
  </si>
  <si>
    <t xml:space="preserve">Total Capítol 7. = </t>
  </si>
  <si>
    <t xml:space="preserve">Total Capítol 8. = </t>
  </si>
  <si>
    <t xml:space="preserve">Total Capítol 9. = </t>
  </si>
  <si>
    <t xml:space="preserve">Total Capítol 10. = </t>
  </si>
  <si>
    <t xml:space="preserve">Total Capítol 11. = </t>
  </si>
  <si>
    <t xml:space="preserve">Total Capítol 12. = </t>
  </si>
  <si>
    <t>PRESSUPOST</t>
  </si>
  <si>
    <t>Partides del pressupost presentat</t>
  </si>
  <si>
    <t>Executat</t>
  </si>
  <si>
    <t xml:space="preserve">CAP. 01.- </t>
  </si>
  <si>
    <t xml:space="preserve">CAP. 02.- </t>
  </si>
  <si>
    <t xml:space="preserve">CAP. 03.- </t>
  </si>
  <si>
    <t xml:space="preserve">CAP. 04.- </t>
  </si>
  <si>
    <t xml:space="preserve">CAP. 05.- </t>
  </si>
  <si>
    <t xml:space="preserve">CAP. 06.- </t>
  </si>
  <si>
    <t xml:space="preserve">CAP. 07.- </t>
  </si>
  <si>
    <t xml:space="preserve">CAP. 08.- </t>
  </si>
  <si>
    <t xml:space="preserve">CAP. 09.- </t>
  </si>
  <si>
    <t xml:space="preserve">CAP. 10.- </t>
  </si>
  <si>
    <t xml:space="preserve">CAP. 11.- </t>
  </si>
  <si>
    <t xml:space="preserve">CAP. 12.- </t>
  </si>
  <si>
    <t>DESVIAMENT</t>
  </si>
  <si>
    <t xml:space="preserve">TOTAL DESPESES </t>
  </si>
  <si>
    <t>Guió i música</t>
  </si>
  <si>
    <t>Personal artístic</t>
  </si>
  <si>
    <t>Equip tècnic</t>
  </si>
  <si>
    <t>Escenografia</t>
  </si>
  <si>
    <t>Est. Rodatge/sonorització i diversos producció</t>
  </si>
  <si>
    <t>Maquinària, rodatge i transports</t>
  </si>
  <si>
    <t>Viatges, hotels i àpats</t>
  </si>
  <si>
    <t>Despeses generals</t>
  </si>
  <si>
    <t>Despeses explotació, comerç i finançament</t>
  </si>
  <si>
    <t>SÍ</t>
  </si>
  <si>
    <t>NO</t>
  </si>
  <si>
    <t>9. LABORATORI (ETALONATGE, TÍTOLS DE CRÈDIT...)</t>
  </si>
  <si>
    <t>10. ASSEGURANCES (SS, ALTRES ASSEGURANCES CONTRACTADES)</t>
  </si>
  <si>
    <t>8. MATERIAL SUPORT RODATGE (DCP, ALTRES)</t>
  </si>
  <si>
    <t>Material suport rodatge (DCP, altres)</t>
  </si>
  <si>
    <t>Laboratori (etalonatge, títols de crèdit...)</t>
  </si>
  <si>
    <t>Assegurances (SS, altres assegurances contractades)</t>
  </si>
  <si>
    <t>10. ASSEGURANCES (SS, ALTRES DESPES CONTRACTADES)</t>
  </si>
  <si>
    <t xml:space="preserve">1. GUIÓ I MÚSICA </t>
  </si>
  <si>
    <t>NOTES</t>
  </si>
  <si>
    <t>COST</t>
  </si>
  <si>
    <t>RESUM</t>
  </si>
  <si>
    <t>TOTAL</t>
  </si>
  <si>
    <t>DESP. CATALUNYA
(SÍ/NO)</t>
  </si>
  <si>
    <t>DESPESES
CATALUNYA</t>
  </si>
  <si>
    <t xml:space="preserve"> INVERSIÓ
 CATALUNYA</t>
  </si>
  <si>
    <t>DESP.
CATALUNYA</t>
  </si>
  <si>
    <t>IMPORT</t>
  </si>
  <si>
    <t>MOSTREIG 25%</t>
  </si>
  <si>
    <t>25% COST TOTAL</t>
  </si>
  <si>
    <t>Suma fins a 25%</t>
  </si>
  <si>
    <t>Pendent fins a 25%</t>
  </si>
  <si>
    <t>IMPORT DESPESA A CATALUNYA</t>
  </si>
  <si>
    <t>DATA INICI RODATGE</t>
  </si>
  <si>
    <t>DATA FI RODATGE</t>
  </si>
  <si>
    <t>FACTURA OK</t>
  </si>
  <si>
    <t>PAGAMENT OK</t>
  </si>
  <si>
    <t>COMENTARIS</t>
  </si>
  <si>
    <t>FACTURES DEMANADES
X</t>
  </si>
  <si>
    <t>TÍTOL:</t>
  </si>
  <si>
    <t>PRODUCTORA SOL·LICITANT:</t>
  </si>
  <si>
    <t>NÚMERO D'EXPEDIENT:</t>
  </si>
  <si>
    <t>DATA  INICI RODATGE</t>
  </si>
  <si>
    <t>* No tocar. Info per caselles de la relació amb desplegable</t>
  </si>
  <si>
    <t>IMPORT TOTAL MOSTREIG</t>
  </si>
  <si>
    <t>MOSTREIG</t>
  </si>
  <si>
    <t>sense IVA</t>
  </si>
  <si>
    <t>CREDITOR / PROVEÏDOR</t>
  </si>
  <si>
    <t>IMPORT BRUT
(sense IVA)</t>
  </si>
  <si>
    <t>DATA PAGAMENT O VENCIMENT</t>
  </si>
  <si>
    <t>FORMA DE PAGAMENT</t>
  </si>
  <si>
    <t>TRANSFERÈNCIA</t>
  </si>
  <si>
    <t>TALÓ</t>
  </si>
  <si>
    <t>EFECTIU</t>
  </si>
  <si>
    <t>TRAGETA DE CRÈDIT / DÈBIT</t>
  </si>
  <si>
    <t>REBUT BANCARI</t>
  </si>
  <si>
    <t>COST AMB LÍMITS</t>
  </si>
  <si>
    <r>
      <t>3. EQUIP TÈCNIC</t>
    </r>
    <r>
      <rPr>
        <b/>
        <sz val="11"/>
        <color rgb="FFFF0000"/>
        <rFont val="Calibri"/>
        <family val="2"/>
        <scheme val="minor"/>
      </rPr>
      <t xml:space="preserve"> (Sense productor executiu)</t>
    </r>
  </si>
  <si>
    <t xml:space="preserve">7. VIATGES, HOTELS I ÀPATS </t>
  </si>
  <si>
    <r>
      <t xml:space="preserve">12. DESPESES D'EXPLOTACIÓ, COMERCIAL I FINANCERS </t>
    </r>
    <r>
      <rPr>
        <b/>
        <sz val="11"/>
        <color rgb="FFFF0000"/>
        <rFont val="Calibri"/>
        <family val="2"/>
        <scheme val="minor"/>
      </rPr>
      <t>(Sense despeses d'interessos financers i despeses de negociació, i despeses de publicitat i promoció)</t>
    </r>
  </si>
  <si>
    <t xml:space="preserve">PUBLICITAT I PROMOCIÓ </t>
  </si>
  <si>
    <t>PUBLICITAT I PROMOCIÓ</t>
  </si>
  <si>
    <t>PRODUCCIÓ EXECUTIVA</t>
  </si>
  <si>
    <t>COST DE REALITZACIÓ</t>
  </si>
  <si>
    <t>COST TOTAL DEL PROJECTE</t>
  </si>
  <si>
    <t>QUADRE COMPARATIU ENTRE LES PARTIDES DEL PRESSUPOST INICIAL I EL FINALMENT EXECUTAT 2023</t>
  </si>
  <si>
    <t>SUBVENCIONS PER A LA PRODUCCIÓ DE DOCUMENTALS DESTINATS A SER EMESOS PER TELEVISIÓ 2023</t>
  </si>
  <si>
    <t>*En aquesta relació podreu afegir tantes files com us siguin necessaries</t>
  </si>
  <si>
    <t>INGRESSOS DEL PROJECTE  2023</t>
  </si>
  <si>
    <t>POBLACIÓ
del domicili fiscal</t>
  </si>
  <si>
    <t>INTERESSOS FINANCERS I DESPESES DE NEGOCIACIÓ</t>
  </si>
  <si>
    <t>3. DESPESES DE PRODUCTOR EXECUTIU (màxim 5% del cost de realització)</t>
  </si>
  <si>
    <t>11. DESPESES GENERALS (màxim 10% del cost de realització)</t>
  </si>
  <si>
    <t>12. DESPESES D'INTERESSOS FINANCERS I DESPESES DE NEGOCIACIÓ (màxim 20% del cost de realització)</t>
  </si>
  <si>
    <t>12. DESPESES DE PUBLICITAT I PROMOCIÓ (màxim 40% del cost de realització)</t>
  </si>
  <si>
    <t>Inversió
a Catalunya</t>
  </si>
  <si>
    <t>Sol·licitud</t>
  </si>
  <si>
    <t>FINANÇAMENT 
PREVIST INICIALMENT</t>
  </si>
  <si>
    <t>FINANÇAMENT 
FINALMENT OBTINGUT</t>
  </si>
  <si>
    <t>TOTAL INGRESSOS</t>
  </si>
  <si>
    <t>FONT DE FINANÇAMENT</t>
  </si>
  <si>
    <t>RELACIÓ CLASSIFICADA I DETALLADA DE LES DESPESES DEL PROJECTE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</si>
</sst>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/mm/yy;@"/>
    <numFmt numFmtId="165" formatCode="#,##0.00\ _€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17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0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0"/>
      <color rgb="FF009999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0CECE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22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 style="medium">
        <color theme="2" tint="-0.249977111117893"/>
      </bottom>
      <diagonal/>
    </border>
    <border>
      <left/>
      <right/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39">
    <xf numFmtId="0" fontId="0" fillId="0" borderId="0" xfId="0"/>
    <xf numFmtId="164" fontId="9" fillId="2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" fillId="0" borderId="0" xfId="0" applyFont="1"/>
    <xf numFmtId="0" fontId="3" fillId="0" borderId="0" xfId="0" applyFont="1" applyAlignment="1" applyProtection="1">
      <alignment vertical="center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 applyProtection="1">
      <alignment horizontal="center" vertical="center" wrapText="1"/>
    </xf>
    <xf numFmtId="164" fontId="9" fillId="2" borderId="6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4" fontId="9" fillId="2" borderId="7" xfId="0" applyNumberFormat="1" applyFont="1" applyFill="1" applyBorder="1" applyAlignment="1" applyProtection="1">
      <alignment horizontal="center" vertical="center" wrapText="1"/>
    </xf>
    <xf numFmtId="0" fontId="13" fillId="6" borderId="8" xfId="0" applyFont="1" applyFill="1" applyBorder="1" applyAlignment="1" applyProtection="1">
      <alignment horizontal="center" vertical="center"/>
    </xf>
    <xf numFmtId="0" fontId="13" fillId="6" borderId="9" xfId="0" applyFont="1" applyFill="1" applyBorder="1" applyAlignment="1" applyProtection="1">
      <alignment horizontal="center" vertical="center"/>
    </xf>
    <xf numFmtId="4" fontId="9" fillId="2" borderId="6" xfId="0" applyNumberFormat="1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vertical="center"/>
    </xf>
    <xf numFmtId="0" fontId="3" fillId="6" borderId="0" xfId="0" applyFont="1" applyFill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</xf>
    <xf numFmtId="0" fontId="13" fillId="6" borderId="0" xfId="0" applyFont="1" applyFill="1" applyBorder="1" applyAlignment="1" applyProtection="1">
      <alignment vertical="center"/>
    </xf>
    <xf numFmtId="0" fontId="14" fillId="6" borderId="10" xfId="0" applyFont="1" applyFill="1" applyBorder="1" applyAlignment="1" applyProtection="1">
      <alignment vertical="center"/>
    </xf>
    <xf numFmtId="0" fontId="14" fillId="6" borderId="13" xfId="0" applyFont="1" applyFill="1" applyBorder="1" applyAlignment="1" applyProtection="1">
      <alignment vertical="center"/>
    </xf>
    <xf numFmtId="0" fontId="14" fillId="6" borderId="16" xfId="0" applyFont="1" applyFill="1" applyBorder="1" applyAlignment="1" applyProtection="1">
      <alignment vertical="center"/>
    </xf>
    <xf numFmtId="0" fontId="13" fillId="6" borderId="0" xfId="0" applyFont="1" applyFill="1" applyBorder="1" applyAlignment="1" applyProtection="1">
      <alignment horizontal="right" vertical="center"/>
    </xf>
    <xf numFmtId="9" fontId="7" fillId="6" borderId="0" xfId="2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7" fillId="6" borderId="0" xfId="0" applyFont="1" applyFill="1" applyBorder="1" applyProtection="1"/>
    <xf numFmtId="0" fontId="20" fillId="0" borderId="0" xfId="0" applyFont="1" applyBorder="1" applyAlignment="1" applyProtection="1">
      <alignment horizontal="right" vertical="center"/>
    </xf>
    <xf numFmtId="0" fontId="9" fillId="8" borderId="33" xfId="0" applyFont="1" applyFill="1" applyBorder="1" applyAlignment="1" applyProtection="1">
      <alignment horizontal="center" vertical="center" wrapText="1"/>
    </xf>
    <xf numFmtId="0" fontId="9" fillId="8" borderId="34" xfId="0" applyFont="1" applyFill="1" applyBorder="1" applyAlignment="1" applyProtection="1">
      <alignment horizontal="center" vertical="center" wrapText="1"/>
    </xf>
    <xf numFmtId="9" fontId="5" fillId="0" borderId="28" xfId="0" applyNumberFormat="1" applyFont="1" applyBorder="1" applyAlignment="1" applyProtection="1">
      <alignment horizontal="right" vertical="center"/>
    </xf>
    <xf numFmtId="0" fontId="5" fillId="0" borderId="33" xfId="0" applyFont="1" applyBorder="1" applyAlignment="1" applyProtection="1">
      <alignment horizontal="right" vertical="center"/>
    </xf>
    <xf numFmtId="0" fontId="22" fillId="0" borderId="0" xfId="0" applyFont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 wrapText="1"/>
    </xf>
    <xf numFmtId="164" fontId="13" fillId="0" borderId="0" xfId="0" applyNumberFormat="1" applyFont="1" applyAlignment="1" applyProtection="1">
      <alignment horizontal="center" vertical="center"/>
    </xf>
    <xf numFmtId="4" fontId="6" fillId="0" borderId="1" xfId="0" applyNumberFormat="1" applyFont="1" applyBorder="1" applyAlignment="1" applyProtection="1">
      <alignment horizontal="center" vertical="center"/>
    </xf>
    <xf numFmtId="4" fontId="6" fillId="0" borderId="3" xfId="0" applyNumberFormat="1" applyFont="1" applyBorder="1" applyAlignment="1" applyProtection="1">
      <alignment horizontal="center" vertical="center"/>
    </xf>
    <xf numFmtId="9" fontId="13" fillId="0" borderId="38" xfId="2" applyFont="1" applyBorder="1" applyAlignment="1" applyProtection="1">
      <alignment vertical="center"/>
    </xf>
    <xf numFmtId="4" fontId="1" fillId="0" borderId="0" xfId="0" applyNumberFormat="1" applyFont="1"/>
    <xf numFmtId="164" fontId="0" fillId="0" borderId="19" xfId="0" applyNumberFormat="1" applyBorder="1"/>
    <xf numFmtId="0" fontId="0" fillId="0" borderId="0" xfId="0" applyAlignment="1">
      <alignment horizontal="center"/>
    </xf>
    <xf numFmtId="0" fontId="9" fillId="0" borderId="19" xfId="0" applyFont="1" applyBorder="1" applyAlignment="1" applyProtection="1">
      <alignment horizontal="center" vertical="center" wrapText="1"/>
    </xf>
    <xf numFmtId="165" fontId="5" fillId="0" borderId="34" xfId="0" applyNumberFormat="1" applyFont="1" applyBorder="1" applyAlignment="1" applyProtection="1">
      <alignment horizontal="center" vertical="center"/>
    </xf>
    <xf numFmtId="165" fontId="24" fillId="0" borderId="34" xfId="0" applyNumberFormat="1" applyFont="1" applyBorder="1" applyAlignment="1" applyProtection="1">
      <alignment horizontal="center" vertical="center"/>
    </xf>
    <xf numFmtId="0" fontId="16" fillId="8" borderId="28" xfId="0" applyFont="1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/>
    </xf>
    <xf numFmtId="0" fontId="20" fillId="3" borderId="0" xfId="0" applyFont="1" applyFill="1" applyAlignment="1" applyProtection="1">
      <alignment horizontal="left" vertical="center"/>
    </xf>
    <xf numFmtId="14" fontId="7" fillId="0" borderId="34" xfId="0" applyNumberFormat="1" applyFont="1" applyBorder="1" applyAlignment="1" applyProtection="1">
      <alignment vertical="center"/>
    </xf>
    <xf numFmtId="14" fontId="7" fillId="0" borderId="6" xfId="0" applyNumberFormat="1" applyFont="1" applyBorder="1" applyAlignment="1" applyProtection="1">
      <alignment vertical="center"/>
    </xf>
    <xf numFmtId="0" fontId="5" fillId="6" borderId="0" xfId="0" applyFont="1" applyFill="1" applyAlignment="1" applyProtection="1">
      <alignment vertical="center"/>
    </xf>
    <xf numFmtId="0" fontId="14" fillId="6" borderId="10" xfId="0" applyFont="1" applyFill="1" applyBorder="1" applyAlignment="1" applyProtection="1">
      <alignment horizontal="center" vertical="center"/>
    </xf>
    <xf numFmtId="0" fontId="14" fillId="6" borderId="13" xfId="0" applyFont="1" applyFill="1" applyBorder="1" applyAlignment="1" applyProtection="1">
      <alignment horizontal="center" vertical="center"/>
    </xf>
    <xf numFmtId="0" fontId="14" fillId="6" borderId="16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0" fontId="1" fillId="9" borderId="44" xfId="0" applyFont="1" applyFill="1" applyBorder="1"/>
    <xf numFmtId="0" fontId="27" fillId="0" borderId="0" xfId="0" applyFont="1"/>
    <xf numFmtId="0" fontId="0" fillId="0" borderId="0" xfId="0" applyFill="1" applyAlignment="1">
      <alignment horizontal="center" vertical="center"/>
    </xf>
    <xf numFmtId="4" fontId="0" fillId="0" borderId="20" xfId="0" applyNumberFormat="1" applyBorder="1"/>
    <xf numFmtId="0" fontId="28" fillId="0" borderId="29" xfId="0" applyFont="1" applyBorder="1"/>
    <xf numFmtId="0" fontId="0" fillId="0" borderId="29" xfId="0" applyBorder="1"/>
    <xf numFmtId="0" fontId="0" fillId="0" borderId="30" xfId="0" applyBorder="1"/>
    <xf numFmtId="0" fontId="1" fillId="9" borderId="45" xfId="0" applyFont="1" applyFill="1" applyBorder="1"/>
    <xf numFmtId="4" fontId="0" fillId="0" borderId="0" xfId="0" applyNumberFormat="1"/>
    <xf numFmtId="0" fontId="29" fillId="10" borderId="46" xfId="0" applyFont="1" applyFill="1" applyBorder="1" applyAlignment="1">
      <alignment horizontal="center" vertical="center" wrapText="1"/>
    </xf>
    <xf numFmtId="0" fontId="29" fillId="10" borderId="47" xfId="0" applyFont="1" applyFill="1" applyBorder="1" applyAlignment="1">
      <alignment horizontal="center" vertical="center" wrapText="1"/>
    </xf>
    <xf numFmtId="0" fontId="0" fillId="0" borderId="19" xfId="0" applyNumberFormat="1" applyBorder="1" applyAlignment="1">
      <alignment horizontal="left"/>
    </xf>
    <xf numFmtId="14" fontId="0" fillId="0" borderId="19" xfId="0" applyNumberFormat="1" applyBorder="1" applyAlignment="1">
      <alignment horizontal="left"/>
    </xf>
    <xf numFmtId="4" fontId="0" fillId="0" borderId="19" xfId="0" applyNumberFormat="1" applyBorder="1" applyAlignment="1">
      <alignment horizontal="left"/>
    </xf>
    <xf numFmtId="164" fontId="9" fillId="2" borderId="34" xfId="0" applyNumberFormat="1" applyFont="1" applyFill="1" applyBorder="1" applyAlignment="1" applyProtection="1">
      <alignment horizontal="center" vertical="center" wrapText="1"/>
    </xf>
    <xf numFmtId="0" fontId="0" fillId="0" borderId="44" xfId="0" applyBorder="1"/>
    <xf numFmtId="0" fontId="0" fillId="0" borderId="49" xfId="0" applyBorder="1"/>
    <xf numFmtId="0" fontId="0" fillId="0" borderId="45" xfId="0" applyBorder="1"/>
    <xf numFmtId="0" fontId="7" fillId="0" borderId="0" xfId="0" applyFont="1" applyAlignment="1" applyProtection="1">
      <alignment horizontal="center" vertical="center"/>
    </xf>
    <xf numFmtId="4" fontId="7" fillId="0" borderId="0" xfId="0" applyNumberFormat="1" applyFont="1" applyAlignment="1" applyProtection="1">
      <alignment horizontal="center" vertical="center"/>
    </xf>
    <xf numFmtId="164" fontId="7" fillId="0" borderId="0" xfId="0" applyNumberFormat="1" applyFont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/>
    </xf>
    <xf numFmtId="0" fontId="13" fillId="5" borderId="20" xfId="0" applyFont="1" applyFill="1" applyBorder="1" applyAlignment="1" applyProtection="1">
      <alignment horizontal="center" vertical="center"/>
    </xf>
    <xf numFmtId="0" fontId="20" fillId="3" borderId="50" xfId="0" applyFont="1" applyFill="1" applyBorder="1" applyAlignment="1" applyProtection="1">
      <alignment horizontal="left" vertical="center"/>
    </xf>
    <xf numFmtId="0" fontId="20" fillId="3" borderId="51" xfId="0" applyFont="1" applyFill="1" applyBorder="1" applyAlignment="1" applyProtection="1">
      <alignment horizontal="left" vertical="center"/>
    </xf>
    <xf numFmtId="0" fontId="20" fillId="3" borderId="52" xfId="0" applyFont="1" applyFill="1" applyBorder="1" applyAlignment="1" applyProtection="1">
      <alignment horizontal="left" vertical="center" wrapText="1"/>
    </xf>
    <xf numFmtId="0" fontId="20" fillId="4" borderId="50" xfId="0" applyFont="1" applyFill="1" applyBorder="1" applyAlignment="1" applyProtection="1">
      <alignment horizontal="left" vertical="center"/>
    </xf>
    <xf numFmtId="0" fontId="20" fillId="4" borderId="51" xfId="0" applyFont="1" applyFill="1" applyBorder="1" applyAlignment="1" applyProtection="1">
      <alignment horizontal="left" vertical="center"/>
    </xf>
    <xf numFmtId="0" fontId="20" fillId="4" borderId="52" xfId="0" applyFont="1" applyFill="1" applyBorder="1" applyAlignment="1" applyProtection="1">
      <alignment horizontal="left" vertical="center"/>
    </xf>
    <xf numFmtId="4" fontId="6" fillId="3" borderId="55" xfId="0" applyNumberFormat="1" applyFont="1" applyFill="1" applyBorder="1" applyAlignment="1" applyProtection="1">
      <alignment horizontal="center" vertical="center"/>
    </xf>
    <xf numFmtId="4" fontId="6" fillId="3" borderId="54" xfId="0" applyNumberFormat="1" applyFont="1" applyFill="1" applyBorder="1" applyAlignment="1" applyProtection="1">
      <alignment horizontal="center" vertical="center"/>
    </xf>
    <xf numFmtId="4" fontId="7" fillId="3" borderId="55" xfId="0" applyNumberFormat="1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13" fillId="6" borderId="0" xfId="0" applyFont="1" applyFill="1" applyAlignment="1" applyProtection="1">
      <alignment horizontal="center" vertical="center"/>
    </xf>
    <xf numFmtId="0" fontId="3" fillId="6" borderId="0" xfId="0" applyFont="1" applyFill="1" applyAlignment="1" applyProtection="1">
      <alignment horizontal="center" vertical="center"/>
    </xf>
    <xf numFmtId="4" fontId="7" fillId="6" borderId="11" xfId="0" applyNumberFormat="1" applyFont="1" applyFill="1" applyBorder="1" applyAlignment="1" applyProtection="1">
      <alignment horizontal="center" vertical="center"/>
      <protection locked="0"/>
    </xf>
    <xf numFmtId="4" fontId="7" fillId="6" borderId="12" xfId="0" applyNumberFormat="1" applyFont="1" applyFill="1" applyBorder="1" applyAlignment="1" applyProtection="1">
      <alignment horizontal="center" vertical="center"/>
    </xf>
    <xf numFmtId="4" fontId="7" fillId="6" borderId="14" xfId="0" applyNumberFormat="1" applyFont="1" applyFill="1" applyBorder="1" applyAlignment="1" applyProtection="1">
      <alignment horizontal="center" vertical="center"/>
      <protection locked="0"/>
    </xf>
    <xf numFmtId="4" fontId="7" fillId="6" borderId="15" xfId="0" applyNumberFormat="1" applyFont="1" applyFill="1" applyBorder="1" applyAlignment="1" applyProtection="1">
      <alignment horizontal="center" vertical="center"/>
    </xf>
    <xf numFmtId="4" fontId="7" fillId="6" borderId="17" xfId="0" applyNumberFormat="1" applyFont="1" applyFill="1" applyBorder="1" applyAlignment="1" applyProtection="1">
      <alignment horizontal="center" vertical="center"/>
      <protection locked="0"/>
    </xf>
    <xf numFmtId="4" fontId="7" fillId="6" borderId="18" xfId="0" applyNumberFormat="1" applyFont="1" applyFill="1" applyBorder="1" applyAlignment="1" applyProtection="1">
      <alignment horizontal="center" vertical="center"/>
    </xf>
    <xf numFmtId="4" fontId="13" fillId="6" borderId="20" xfId="0" applyNumberFormat="1" applyFont="1" applyFill="1" applyBorder="1" applyAlignment="1" applyProtection="1">
      <alignment horizontal="center" vertical="center"/>
    </xf>
    <xf numFmtId="4" fontId="13" fillId="6" borderId="4" xfId="0" applyNumberFormat="1" applyFont="1" applyFill="1" applyBorder="1" applyAlignment="1" applyProtection="1">
      <alignment horizontal="center" vertical="center"/>
    </xf>
    <xf numFmtId="0" fontId="13" fillId="6" borderId="0" xfId="0" applyFont="1" applyFill="1" applyBorder="1" applyAlignment="1" applyProtection="1">
      <alignment horizontal="center" vertical="center" wrapText="1"/>
    </xf>
    <xf numFmtId="0" fontId="6" fillId="6" borderId="0" xfId="0" applyFont="1" applyFill="1" applyBorder="1" applyAlignment="1" applyProtection="1">
      <alignment horizontal="center" vertical="center"/>
    </xf>
    <xf numFmtId="4" fontId="7" fillId="6" borderId="22" xfId="0" applyNumberFormat="1" applyFont="1" applyFill="1" applyBorder="1" applyAlignment="1" applyProtection="1">
      <alignment horizontal="center" vertical="center"/>
    </xf>
    <xf numFmtId="4" fontId="7" fillId="6" borderId="23" xfId="0" applyNumberFormat="1" applyFont="1" applyFill="1" applyBorder="1" applyAlignment="1" applyProtection="1">
      <alignment horizontal="center" vertical="center"/>
    </xf>
    <xf numFmtId="4" fontId="7" fillId="6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4" fontId="7" fillId="0" borderId="11" xfId="0" applyNumberFormat="1" applyFont="1" applyBorder="1" applyAlignment="1" applyProtection="1">
      <alignment horizontal="center" vertical="center"/>
      <protection locked="0"/>
    </xf>
    <xf numFmtId="4" fontId="7" fillId="0" borderId="12" xfId="0" applyNumberFormat="1" applyFont="1" applyBorder="1" applyAlignment="1" applyProtection="1">
      <alignment horizontal="center" vertical="center"/>
      <protection locked="0"/>
    </xf>
    <xf numFmtId="4" fontId="7" fillId="0" borderId="14" xfId="0" applyNumberFormat="1" applyFont="1" applyBorder="1" applyAlignment="1" applyProtection="1">
      <alignment horizontal="center" vertical="center"/>
      <protection locked="0"/>
    </xf>
    <xf numFmtId="4" fontId="7" fillId="0" borderId="15" xfId="0" applyNumberFormat="1" applyFont="1" applyBorder="1" applyAlignment="1" applyProtection="1">
      <alignment horizontal="center" vertical="center"/>
      <protection locked="0"/>
    </xf>
    <xf numFmtId="4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10" fontId="13" fillId="6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right" vertical="center"/>
    </xf>
    <xf numFmtId="0" fontId="26" fillId="0" borderId="33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right" vertical="center"/>
    </xf>
    <xf numFmtId="0" fontId="5" fillId="0" borderId="36" xfId="0" applyFont="1" applyBorder="1" applyAlignment="1" applyProtection="1">
      <alignment horizontal="right" vertical="center"/>
    </xf>
    <xf numFmtId="0" fontId="3" fillId="0" borderId="37" xfId="0" applyFont="1" applyBorder="1" applyAlignment="1" applyProtection="1">
      <alignment vertical="center"/>
    </xf>
    <xf numFmtId="0" fontId="13" fillId="0" borderId="34" xfId="0" applyFont="1" applyBorder="1" applyAlignment="1" applyProtection="1">
      <alignment horizontal="right" vertical="center"/>
    </xf>
    <xf numFmtId="0" fontId="5" fillId="0" borderId="28" xfId="0" applyFont="1" applyBorder="1" applyAlignment="1" applyProtection="1">
      <alignment horizontal="right" vertical="center"/>
    </xf>
    <xf numFmtId="0" fontId="23" fillId="0" borderId="33" xfId="0" applyFont="1" applyBorder="1" applyAlignment="1" applyProtection="1">
      <alignment vertical="center"/>
    </xf>
    <xf numFmtId="0" fontId="26" fillId="0" borderId="41" xfId="0" applyFont="1" applyBorder="1" applyAlignment="1" applyProtection="1">
      <alignment vertical="center"/>
      <protection locked="0"/>
    </xf>
    <xf numFmtId="0" fontId="3" fillId="0" borderId="42" xfId="0" applyFont="1" applyBorder="1" applyAlignment="1" applyProtection="1">
      <alignment horizontal="center" vertical="center"/>
    </xf>
    <xf numFmtId="164" fontId="6" fillId="0" borderId="19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164" fontId="7" fillId="3" borderId="1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vertical="center"/>
    </xf>
    <xf numFmtId="164" fontId="7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7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164" fontId="7" fillId="0" borderId="48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164" fontId="7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4" fontId="7" fillId="3" borderId="4" xfId="0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center" vertical="center"/>
    </xf>
    <xf numFmtId="164" fontId="7" fillId="0" borderId="3" xfId="0" applyNumberFormat="1" applyFont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/>
    </xf>
    <xf numFmtId="164" fontId="7" fillId="0" borderId="43" xfId="0" applyNumberFormat="1" applyFont="1" applyBorder="1" applyAlignment="1" applyProtection="1">
      <alignment horizontal="center" vertical="center"/>
      <protection locked="0"/>
    </xf>
    <xf numFmtId="0" fontId="7" fillId="3" borderId="39" xfId="0" applyFont="1" applyFill="1" applyBorder="1" applyAlignment="1" applyProtection="1">
      <alignment horizontal="center" vertical="center"/>
    </xf>
    <xf numFmtId="164" fontId="7" fillId="3" borderId="39" xfId="0" applyNumberFormat="1" applyFont="1" applyFill="1" applyBorder="1" applyAlignment="1" applyProtection="1">
      <alignment horizontal="center" vertical="center"/>
    </xf>
    <xf numFmtId="4" fontId="7" fillId="4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17" fontId="7" fillId="0" borderId="40" xfId="0" applyNumberFormat="1" applyFont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vertical="center"/>
    </xf>
    <xf numFmtId="164" fontId="7" fillId="0" borderId="43" xfId="0" applyNumberFormat="1" applyFont="1" applyBorder="1" applyAlignment="1" applyProtection="1">
      <alignment horizontal="center" vertical="center" wrapText="1"/>
      <protection locked="0"/>
    </xf>
    <xf numFmtId="4" fontId="7" fillId="3" borderId="53" xfId="0" applyNumberFormat="1" applyFont="1" applyFill="1" applyBorder="1" applyAlignment="1" applyProtection="1">
      <alignment horizontal="center" vertical="center"/>
    </xf>
    <xf numFmtId="4" fontId="7" fillId="3" borderId="54" xfId="0" applyNumberFormat="1" applyFont="1" applyFill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left" vertical="center"/>
    </xf>
    <xf numFmtId="4" fontId="12" fillId="3" borderId="4" xfId="0" applyNumberFormat="1" applyFont="1" applyFill="1" applyBorder="1" applyAlignment="1" applyProtection="1">
      <alignment horizontal="center" vertical="center"/>
    </xf>
    <xf numFmtId="4" fontId="5" fillId="3" borderId="4" xfId="0" applyNumberFormat="1" applyFont="1" applyFill="1" applyBorder="1" applyAlignment="1" applyProtection="1">
      <alignment horizontal="center" vertical="center"/>
    </xf>
    <xf numFmtId="4" fontId="6" fillId="3" borderId="53" xfId="0" applyNumberFormat="1" applyFont="1" applyFill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left" vertical="center"/>
    </xf>
    <xf numFmtId="4" fontId="15" fillId="3" borderId="4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left" vertical="center"/>
    </xf>
    <xf numFmtId="4" fontId="3" fillId="0" borderId="0" xfId="0" applyNumberFormat="1" applyFont="1" applyAlignment="1" applyProtection="1">
      <alignment horizontal="center" vertical="center"/>
    </xf>
    <xf numFmtId="4" fontId="6" fillId="0" borderId="0" xfId="0" applyNumberFormat="1" applyFont="1" applyAlignment="1" applyProtection="1">
      <alignment horizontal="center" vertical="center"/>
    </xf>
    <xf numFmtId="4" fontId="7" fillId="3" borderId="0" xfId="0" applyNumberFormat="1" applyFont="1" applyFill="1" applyAlignment="1" applyProtection="1">
      <alignment horizontal="center" vertical="center"/>
    </xf>
    <xf numFmtId="4" fontId="7" fillId="3" borderId="2" xfId="0" applyNumberFormat="1" applyFont="1" applyFill="1" applyBorder="1" applyAlignment="1" applyProtection="1">
      <alignment horizontal="center" vertical="center"/>
    </xf>
    <xf numFmtId="4" fontId="7" fillId="3" borderId="2" xfId="0" applyNumberFormat="1" applyFont="1" applyFill="1" applyBorder="1" applyAlignment="1" applyProtection="1">
      <alignment horizontal="center" vertical="center" wrapText="1"/>
    </xf>
    <xf numFmtId="4" fontId="7" fillId="3" borderId="3" xfId="0" applyNumberFormat="1" applyFont="1" applyFill="1" applyBorder="1" applyAlignment="1" applyProtection="1">
      <alignment horizontal="center" vertical="center"/>
    </xf>
    <xf numFmtId="4" fontId="7" fillId="0" borderId="3" xfId="0" applyNumberFormat="1" applyFont="1" applyBorder="1" applyAlignment="1" applyProtection="1">
      <alignment horizontal="center" vertical="center"/>
    </xf>
    <xf numFmtId="4" fontId="7" fillId="4" borderId="2" xfId="0" applyNumberFormat="1" applyFont="1" applyFill="1" applyBorder="1" applyAlignment="1" applyProtection="1">
      <alignment horizontal="center" vertical="center"/>
    </xf>
    <xf numFmtId="4" fontId="7" fillId="4" borderId="3" xfId="0" applyNumberFormat="1" applyFont="1" applyFill="1" applyBorder="1" applyAlignment="1" applyProtection="1">
      <alignment horizontal="center" vertical="center"/>
    </xf>
    <xf numFmtId="4" fontId="7" fillId="0" borderId="0" xfId="0" applyNumberFormat="1" applyFont="1" applyBorder="1" applyAlignment="1" applyProtection="1">
      <alignment horizontal="center" vertical="center"/>
    </xf>
    <xf numFmtId="4" fontId="13" fillId="3" borderId="4" xfId="0" applyNumberFormat="1" applyFont="1" applyFill="1" applyBorder="1" applyAlignment="1" applyProtection="1">
      <alignment horizontal="center" vertical="center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14" fontId="7" fillId="0" borderId="0" xfId="0" applyNumberFormat="1" applyFont="1" applyAlignment="1" applyProtection="1">
      <alignment horizontal="center" vertical="center"/>
    </xf>
    <xf numFmtId="14" fontId="7" fillId="3" borderId="0" xfId="0" applyNumberFormat="1" applyFont="1" applyFill="1" applyAlignment="1" applyProtection="1">
      <alignment horizontal="center" vertical="center"/>
    </xf>
    <xf numFmtId="14" fontId="7" fillId="0" borderId="3" xfId="0" applyNumberFormat="1" applyFont="1" applyBorder="1" applyAlignment="1" applyProtection="1">
      <alignment horizontal="center" vertical="center"/>
    </xf>
    <xf numFmtId="14" fontId="7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left" vertical="center"/>
    </xf>
    <xf numFmtId="164" fontId="7" fillId="0" borderId="40" xfId="0" applyNumberFormat="1" applyFont="1" applyBorder="1" applyAlignment="1" applyProtection="1">
      <alignment horizontal="center" vertical="center"/>
    </xf>
    <xf numFmtId="164" fontId="7" fillId="0" borderId="43" xfId="0" applyNumberFormat="1" applyFont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center" vertical="center"/>
      <protection locked="0"/>
    </xf>
    <xf numFmtId="4" fontId="7" fillId="4" borderId="2" xfId="0" applyNumberFormat="1" applyFont="1" applyFill="1" applyBorder="1" applyAlignment="1" applyProtection="1">
      <alignment horizontal="center" vertical="center"/>
      <protection locked="0"/>
    </xf>
    <xf numFmtId="4" fontId="7" fillId="4" borderId="0" xfId="0" applyNumberFormat="1" applyFont="1" applyFill="1" applyAlignment="1" applyProtection="1">
      <alignment horizontal="center" vertical="center"/>
      <protection locked="0"/>
    </xf>
    <xf numFmtId="10" fontId="13" fillId="6" borderId="4" xfId="2" applyNumberFormat="1" applyFont="1" applyFill="1" applyBorder="1" applyAlignment="1" applyProtection="1">
      <alignment horizontal="center" vertical="center"/>
    </xf>
    <xf numFmtId="0" fontId="6" fillId="6" borderId="0" xfId="0" applyFont="1" applyFill="1" applyAlignment="1" applyProtection="1">
      <alignment vertical="center"/>
    </xf>
    <xf numFmtId="0" fontId="6" fillId="6" borderId="19" xfId="0" applyFont="1" applyFill="1" applyBorder="1" applyAlignment="1" applyProtection="1">
      <alignment vertical="center"/>
    </xf>
    <xf numFmtId="0" fontId="5" fillId="6" borderId="0" xfId="0" applyFont="1" applyFill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8" borderId="33" xfId="0" applyFont="1" applyFill="1" applyBorder="1" applyAlignment="1" applyProtection="1">
      <alignment horizontal="center" vertical="center"/>
    </xf>
    <xf numFmtId="0" fontId="5" fillId="8" borderId="35" xfId="0" applyFont="1" applyFill="1" applyBorder="1" applyAlignment="1" applyProtection="1">
      <alignment horizontal="center" vertical="center"/>
    </xf>
    <xf numFmtId="0" fontId="5" fillId="8" borderId="34" xfId="0" applyFont="1" applyFill="1" applyBorder="1" applyAlignment="1" applyProtection="1">
      <alignment horizontal="center" vertical="center"/>
    </xf>
    <xf numFmtId="0" fontId="19" fillId="7" borderId="0" xfId="0" applyFont="1" applyFill="1" applyBorder="1" applyAlignment="1" applyProtection="1">
      <alignment horizontal="center" vertical="center"/>
    </xf>
    <xf numFmtId="0" fontId="12" fillId="6" borderId="25" xfId="0" applyFont="1" applyFill="1" applyBorder="1" applyAlignment="1" applyProtection="1">
      <alignment horizontal="center" vertical="center"/>
    </xf>
    <xf numFmtId="0" fontId="12" fillId="6" borderId="26" xfId="0" applyFont="1" applyFill="1" applyBorder="1" applyAlignment="1" applyProtection="1">
      <alignment horizontal="center" vertical="center"/>
    </xf>
    <xf numFmtId="0" fontId="12" fillId="6" borderId="44" xfId="0" applyFont="1" applyFill="1" applyBorder="1" applyAlignment="1" applyProtection="1">
      <alignment horizontal="center" vertical="center" wrapText="1"/>
    </xf>
    <xf numFmtId="0" fontId="12" fillId="6" borderId="45" xfId="0" applyFont="1" applyFill="1" applyBorder="1" applyAlignment="1" applyProtection="1">
      <alignment horizontal="center" vertical="center" wrapText="1"/>
    </xf>
    <xf numFmtId="0" fontId="30" fillId="7" borderId="0" xfId="0" applyFont="1" applyFill="1" applyBorder="1" applyAlignment="1" applyProtection="1">
      <alignment horizontal="center"/>
    </xf>
    <xf numFmtId="0" fontId="19" fillId="7" borderId="31" xfId="0" applyFont="1" applyFill="1" applyBorder="1" applyAlignment="1" applyProtection="1">
      <alignment horizontal="center" vertical="center"/>
    </xf>
    <xf numFmtId="0" fontId="19" fillId="7" borderId="32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left" vertical="center"/>
    </xf>
    <xf numFmtId="0" fontId="29" fillId="10" borderId="44" xfId="0" applyFont="1" applyFill="1" applyBorder="1" applyAlignment="1">
      <alignment horizontal="center" vertical="center" wrapText="1"/>
    </xf>
    <xf numFmtId="0" fontId="29" fillId="10" borderId="45" xfId="0" applyFont="1" applyFill="1" applyBorder="1" applyAlignment="1">
      <alignment horizontal="center" vertical="center" wrapText="1"/>
    </xf>
    <xf numFmtId="0" fontId="13" fillId="0" borderId="56" xfId="0" applyFont="1" applyBorder="1" applyAlignment="1" applyProtection="1">
      <alignment horizontal="center" vertical="center" wrapText="1"/>
    </xf>
    <xf numFmtId="0" fontId="13" fillId="2" borderId="21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4" fontId="12" fillId="0" borderId="56" xfId="0" applyNumberFormat="1" applyFont="1" applyBorder="1" applyAlignment="1" applyProtection="1">
      <alignment horizontal="center" vertical="center"/>
    </xf>
    <xf numFmtId="4" fontId="12" fillId="2" borderId="21" xfId="0" applyNumberFormat="1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vertical="center"/>
    </xf>
    <xf numFmtId="0" fontId="31" fillId="0" borderId="0" xfId="0" applyFont="1" applyAlignment="1" applyProtection="1">
      <alignment vertical="center"/>
    </xf>
  </cellXfs>
  <cellStyles count="3">
    <cellStyle name="Euro" xfId="1"/>
    <cellStyle name="Normal" xfId="0" builtinId="0"/>
    <cellStyle name="Percentatg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</dxfs>
  <tableStyles count="0" defaultTableStyle="TableStyleMedium2" defaultPivotStyle="PivotStyleLight16"/>
  <colors>
    <mruColors>
      <color rgb="FFFFE5E5"/>
      <color rgb="FFFFC9C9"/>
      <color rgb="FFFCE4D6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T505"/>
  <sheetViews>
    <sheetView showGridLines="0" tabSelected="1" zoomScale="80" zoomScaleNormal="80" zoomScaleSheetLayoutView="55" zoomScalePageLayoutView="75" workbookViewId="0">
      <pane ySplit="8" topLeftCell="A9" activePane="bottomLeft" state="frozen"/>
      <selection pane="bottomLeft" activeCell="C4" sqref="C4"/>
    </sheetView>
  </sheetViews>
  <sheetFormatPr defaultColWidth="9.140625" defaultRowHeight="12.75" x14ac:dyDescent="0.2"/>
  <cols>
    <col min="1" max="1" width="3.42578125" style="121" customWidth="1"/>
    <col min="2" max="2" width="96.42578125" style="123" customWidth="1"/>
    <col min="3" max="4" width="20.140625" style="122" customWidth="1"/>
    <col min="5" max="5" width="19" style="122" customWidth="1"/>
    <col min="6" max="6" width="22.140625" style="122" customWidth="1"/>
    <col min="7" max="7" width="21.5703125" style="140" customWidth="1"/>
    <col min="8" max="8" width="49.28515625" style="121" customWidth="1"/>
    <col min="9" max="9" width="15.28515625" style="191" customWidth="1"/>
    <col min="10" max="11" width="21" style="140" customWidth="1"/>
    <col min="12" max="12" width="20" style="191" bestFit="1" customWidth="1"/>
    <col min="13" max="13" width="4.140625" style="121" customWidth="1"/>
    <col min="14" max="14" width="17" style="122" hidden="1" customWidth="1"/>
    <col min="15" max="15" width="3.28515625" style="121" hidden="1" customWidth="1"/>
    <col min="16" max="16" width="21" style="122" hidden="1" customWidth="1"/>
    <col min="17" max="17" width="8.140625" style="121" hidden="1" customWidth="1"/>
    <col min="18" max="18" width="11.28515625" style="122" hidden="1" customWidth="1"/>
    <col min="19" max="19" width="13" style="122" hidden="1" customWidth="1"/>
    <col min="20" max="20" width="15.140625" style="123" hidden="1" customWidth="1"/>
    <col min="21" max="248" width="11.42578125" style="121" customWidth="1"/>
    <col min="249" max="16384" width="9.140625" style="121"/>
  </cols>
  <sheetData>
    <row r="1" spans="1:20" ht="24" customHeight="1" x14ac:dyDescent="0.2">
      <c r="A1" s="221" t="s">
        <v>108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20" s="5" customFormat="1" ht="22.5" customHeight="1" x14ac:dyDescent="0.2">
      <c r="A2" s="238" t="s">
        <v>123</v>
      </c>
      <c r="B2" s="124"/>
      <c r="C2" s="108"/>
      <c r="D2" s="108"/>
      <c r="E2" s="108"/>
      <c r="F2" s="108"/>
      <c r="G2" s="125"/>
      <c r="I2" s="190"/>
      <c r="J2" s="125"/>
      <c r="K2" s="125"/>
      <c r="L2" s="190"/>
      <c r="N2" s="218" t="s">
        <v>70</v>
      </c>
      <c r="O2" s="219"/>
      <c r="P2" s="220"/>
      <c r="R2" s="108"/>
      <c r="S2" s="108"/>
      <c r="T2" s="126"/>
    </row>
    <row r="3" spans="1:20" s="5" customFormat="1" ht="15.95" customHeight="1" x14ac:dyDescent="0.2">
      <c r="B3" s="126"/>
      <c r="C3" s="108"/>
      <c r="D3" s="108"/>
      <c r="E3" s="108"/>
      <c r="F3" s="35"/>
      <c r="G3" s="35"/>
      <c r="H3" s="127"/>
      <c r="I3" s="125"/>
      <c r="J3" s="125"/>
      <c r="K3" s="125"/>
      <c r="L3" s="190"/>
      <c r="N3" s="30" t="s">
        <v>71</v>
      </c>
      <c r="O3" s="31"/>
      <c r="P3" s="45">
        <f>0.25*C501</f>
        <v>0</v>
      </c>
      <c r="R3" s="108"/>
      <c r="S3" s="108"/>
      <c r="T3" s="126"/>
    </row>
    <row r="4" spans="1:20" s="5" customFormat="1" ht="18" customHeight="1" x14ac:dyDescent="0.2">
      <c r="B4" s="128" t="s">
        <v>81</v>
      </c>
      <c r="C4" s="129"/>
      <c r="D4" s="130"/>
      <c r="E4" s="130"/>
      <c r="F4" s="131"/>
      <c r="G4" s="52"/>
      <c r="H4" s="51"/>
      <c r="I4" s="125"/>
      <c r="J4" s="127"/>
      <c r="K4" s="127"/>
      <c r="L4" s="108"/>
      <c r="N4" s="132" t="s">
        <v>72</v>
      </c>
      <c r="O4" s="133"/>
      <c r="P4" s="45">
        <f>P21+P43+P85+P108+P178+P259+P299+P320+P339+P427+P457+P481</f>
        <v>0</v>
      </c>
      <c r="R4" s="108"/>
      <c r="S4" s="108"/>
      <c r="T4" s="126"/>
    </row>
    <row r="5" spans="1:20" s="5" customFormat="1" ht="18" customHeight="1" x14ac:dyDescent="0.2">
      <c r="B5" s="128" t="s">
        <v>82</v>
      </c>
      <c r="C5" s="129"/>
      <c r="D5" s="130"/>
      <c r="E5" s="130"/>
      <c r="F5" s="131"/>
      <c r="G5" s="131"/>
      <c r="H5" s="134"/>
      <c r="I5" s="125"/>
      <c r="J5" s="127"/>
      <c r="K5" s="127"/>
      <c r="L5" s="108"/>
      <c r="N5" s="135" t="s">
        <v>73</v>
      </c>
      <c r="O5" s="136"/>
      <c r="P5" s="46">
        <f>P3-P4</f>
        <v>0</v>
      </c>
      <c r="R5" s="108"/>
      <c r="S5" s="108"/>
      <c r="T5" s="126"/>
    </row>
    <row r="6" spans="1:20" s="5" customFormat="1" ht="18" customHeight="1" x14ac:dyDescent="0.2">
      <c r="B6" s="128" t="s">
        <v>83</v>
      </c>
      <c r="C6" s="137"/>
      <c r="D6" s="138"/>
      <c r="E6" s="108"/>
      <c r="F6" s="127" t="s">
        <v>84</v>
      </c>
      <c r="G6" s="139"/>
      <c r="H6" s="127"/>
      <c r="I6" s="125"/>
      <c r="J6" s="127"/>
      <c r="K6" s="127"/>
      <c r="L6" s="108"/>
      <c r="N6" s="108"/>
      <c r="P6" s="108"/>
      <c r="R6" s="108"/>
      <c r="S6" s="108"/>
      <c r="T6" s="126"/>
    </row>
    <row r="7" spans="1:20" ht="15" x14ac:dyDescent="0.2">
      <c r="A7" s="5"/>
      <c r="F7" s="127" t="s">
        <v>76</v>
      </c>
      <c r="G7" s="139"/>
    </row>
    <row r="8" spans="1:20" s="10" customFormat="1" ht="42" customHeight="1" x14ac:dyDescent="0.2">
      <c r="A8" s="5"/>
      <c r="B8" s="6" t="s">
        <v>89</v>
      </c>
      <c r="C8" s="7" t="s">
        <v>111</v>
      </c>
      <c r="D8" s="8" t="s">
        <v>65</v>
      </c>
      <c r="E8" s="7" t="s">
        <v>12</v>
      </c>
      <c r="F8" s="7" t="s">
        <v>0</v>
      </c>
      <c r="G8" s="9" t="s">
        <v>2</v>
      </c>
      <c r="H8" s="7" t="s">
        <v>1</v>
      </c>
      <c r="I8" s="14" t="s">
        <v>90</v>
      </c>
      <c r="J8" s="1" t="s">
        <v>91</v>
      </c>
      <c r="K8" s="72" t="s">
        <v>92</v>
      </c>
      <c r="L8" s="11" t="s">
        <v>74</v>
      </c>
      <c r="N8" s="47" t="s">
        <v>80</v>
      </c>
      <c r="O8" s="28"/>
      <c r="P8" s="29" t="s">
        <v>69</v>
      </c>
      <c r="R8" s="44" t="s">
        <v>77</v>
      </c>
      <c r="S8" s="44" t="s">
        <v>78</v>
      </c>
      <c r="T8" s="48" t="s">
        <v>79</v>
      </c>
    </row>
    <row r="9" spans="1:20" s="147" customFormat="1" ht="24.75" customHeight="1" x14ac:dyDescent="0.2">
      <c r="A9" s="141"/>
      <c r="B9" s="50" t="s">
        <v>60</v>
      </c>
      <c r="C9" s="142"/>
      <c r="D9" s="142"/>
      <c r="E9" s="142"/>
      <c r="F9" s="143"/>
      <c r="G9" s="144"/>
      <c r="H9" s="145"/>
      <c r="I9" s="192"/>
      <c r="J9" s="146"/>
      <c r="K9" s="146"/>
      <c r="L9" s="192"/>
      <c r="N9" s="76"/>
      <c r="P9" s="77"/>
      <c r="R9" s="76"/>
      <c r="S9" s="76"/>
      <c r="T9" s="148"/>
    </row>
    <row r="10" spans="1:20" s="147" customFormat="1" ht="15" x14ac:dyDescent="0.2">
      <c r="A10" s="32">
        <v>1</v>
      </c>
      <c r="B10" s="149"/>
      <c r="C10" s="150"/>
      <c r="D10" s="150"/>
      <c r="E10" s="150"/>
      <c r="F10" s="151"/>
      <c r="G10" s="152"/>
      <c r="H10" s="153"/>
      <c r="I10" s="210"/>
      <c r="J10" s="201"/>
      <c r="K10" s="154"/>
      <c r="L10" s="193">
        <f t="shared" ref="L10:L19" si="0">IF(D10="SÍ",I10,0)</f>
        <v>0</v>
      </c>
      <c r="N10" s="33"/>
      <c r="P10" s="38" t="str">
        <f>IF(N10="x",I10,"")</f>
        <v/>
      </c>
      <c r="R10" s="33"/>
      <c r="S10" s="33"/>
      <c r="T10" s="207"/>
    </row>
    <row r="11" spans="1:20" s="147" customFormat="1" ht="15" x14ac:dyDescent="0.2">
      <c r="A11" s="32">
        <v>1</v>
      </c>
      <c r="B11" s="149"/>
      <c r="C11" s="150"/>
      <c r="D11" s="150"/>
      <c r="E11" s="150"/>
      <c r="F11" s="155"/>
      <c r="G11" s="152"/>
      <c r="H11" s="153"/>
      <c r="I11" s="210"/>
      <c r="J11" s="201"/>
      <c r="K11" s="154"/>
      <c r="L11" s="194">
        <f t="shared" si="0"/>
        <v>0</v>
      </c>
      <c r="N11" s="33"/>
      <c r="P11" s="38" t="str">
        <f t="shared" ref="P11:P20" si="1">IF(N11="x",I11,"")</f>
        <v/>
      </c>
      <c r="R11" s="33"/>
      <c r="S11" s="33"/>
      <c r="T11" s="207"/>
    </row>
    <row r="12" spans="1:20" s="147" customFormat="1" ht="15" x14ac:dyDescent="0.2">
      <c r="A12" s="32">
        <v>1</v>
      </c>
      <c r="B12" s="149"/>
      <c r="C12" s="150"/>
      <c r="D12" s="150"/>
      <c r="E12" s="150"/>
      <c r="F12" s="155"/>
      <c r="G12" s="152"/>
      <c r="H12" s="153"/>
      <c r="I12" s="210"/>
      <c r="J12" s="201"/>
      <c r="K12" s="154"/>
      <c r="L12" s="193">
        <f t="shared" si="0"/>
        <v>0</v>
      </c>
      <c r="N12" s="33"/>
      <c r="P12" s="38" t="str">
        <f t="shared" si="1"/>
        <v/>
      </c>
      <c r="R12" s="33"/>
      <c r="S12" s="33"/>
      <c r="T12" s="207"/>
    </row>
    <row r="13" spans="1:20" s="147" customFormat="1" ht="15" x14ac:dyDescent="0.2">
      <c r="A13" s="32">
        <v>1</v>
      </c>
      <c r="B13" s="149"/>
      <c r="C13" s="150"/>
      <c r="D13" s="150"/>
      <c r="E13" s="150"/>
      <c r="F13" s="155"/>
      <c r="G13" s="152"/>
      <c r="H13" s="153"/>
      <c r="I13" s="210"/>
      <c r="J13" s="201"/>
      <c r="K13" s="154"/>
      <c r="L13" s="193">
        <f t="shared" si="0"/>
        <v>0</v>
      </c>
      <c r="N13" s="33"/>
      <c r="P13" s="38" t="str">
        <f t="shared" si="1"/>
        <v/>
      </c>
      <c r="R13" s="33"/>
      <c r="S13" s="33"/>
      <c r="T13" s="207"/>
    </row>
    <row r="14" spans="1:20" s="147" customFormat="1" ht="15" x14ac:dyDescent="0.2">
      <c r="A14" s="32">
        <v>1</v>
      </c>
      <c r="B14" s="149"/>
      <c r="C14" s="150"/>
      <c r="D14" s="150"/>
      <c r="E14" s="150"/>
      <c r="F14" s="155"/>
      <c r="G14" s="152"/>
      <c r="H14" s="153"/>
      <c r="I14" s="210"/>
      <c r="J14" s="201"/>
      <c r="K14" s="154"/>
      <c r="L14" s="193">
        <f t="shared" si="0"/>
        <v>0</v>
      </c>
      <c r="N14" s="33"/>
      <c r="P14" s="38" t="str">
        <f t="shared" si="1"/>
        <v/>
      </c>
      <c r="R14" s="33"/>
      <c r="S14" s="33"/>
      <c r="T14" s="207"/>
    </row>
    <row r="15" spans="1:20" s="147" customFormat="1" ht="15" x14ac:dyDescent="0.2">
      <c r="A15" s="32">
        <v>1</v>
      </c>
      <c r="B15" s="149"/>
      <c r="C15" s="150"/>
      <c r="D15" s="150"/>
      <c r="E15" s="150"/>
      <c r="F15" s="155"/>
      <c r="G15" s="152"/>
      <c r="H15" s="153"/>
      <c r="I15" s="210"/>
      <c r="J15" s="201"/>
      <c r="K15" s="154"/>
      <c r="L15" s="193">
        <f t="shared" si="0"/>
        <v>0</v>
      </c>
      <c r="N15" s="33"/>
      <c r="P15" s="38" t="str">
        <f t="shared" si="1"/>
        <v/>
      </c>
      <c r="R15" s="33"/>
      <c r="S15" s="33"/>
      <c r="T15" s="207"/>
    </row>
    <row r="16" spans="1:20" s="147" customFormat="1" ht="15" x14ac:dyDescent="0.2">
      <c r="A16" s="32">
        <v>1</v>
      </c>
      <c r="B16" s="149"/>
      <c r="C16" s="150"/>
      <c r="D16" s="150"/>
      <c r="E16" s="150"/>
      <c r="F16" s="155"/>
      <c r="G16" s="152"/>
      <c r="H16" s="153"/>
      <c r="I16" s="210"/>
      <c r="J16" s="201"/>
      <c r="K16" s="154"/>
      <c r="L16" s="193">
        <f t="shared" si="0"/>
        <v>0</v>
      </c>
      <c r="N16" s="33"/>
      <c r="P16" s="38" t="str">
        <f t="shared" si="1"/>
        <v/>
      </c>
      <c r="R16" s="33"/>
      <c r="S16" s="33"/>
      <c r="T16" s="207"/>
    </row>
    <row r="17" spans="1:20" s="147" customFormat="1" ht="15" x14ac:dyDescent="0.2">
      <c r="A17" s="32">
        <v>1</v>
      </c>
      <c r="B17" s="149"/>
      <c r="C17" s="150"/>
      <c r="D17" s="150"/>
      <c r="E17" s="150"/>
      <c r="F17" s="155"/>
      <c r="G17" s="152"/>
      <c r="H17" s="153"/>
      <c r="I17" s="210"/>
      <c r="J17" s="201"/>
      <c r="K17" s="154"/>
      <c r="L17" s="193">
        <f t="shared" si="0"/>
        <v>0</v>
      </c>
      <c r="N17" s="33"/>
      <c r="P17" s="38" t="str">
        <f t="shared" si="1"/>
        <v/>
      </c>
      <c r="R17" s="33"/>
      <c r="S17" s="33"/>
      <c r="T17" s="207"/>
    </row>
    <row r="18" spans="1:20" s="147" customFormat="1" ht="15" x14ac:dyDescent="0.2">
      <c r="A18" s="32">
        <v>1</v>
      </c>
      <c r="B18" s="149"/>
      <c r="C18" s="150"/>
      <c r="D18" s="150"/>
      <c r="E18" s="150"/>
      <c r="F18" s="155"/>
      <c r="G18" s="152"/>
      <c r="H18" s="153"/>
      <c r="I18" s="210"/>
      <c r="J18" s="201"/>
      <c r="K18" s="154"/>
      <c r="L18" s="193">
        <f t="shared" si="0"/>
        <v>0</v>
      </c>
      <c r="N18" s="33"/>
      <c r="P18" s="38" t="str">
        <f t="shared" si="1"/>
        <v/>
      </c>
      <c r="R18" s="33"/>
      <c r="S18" s="33"/>
      <c r="T18" s="207"/>
    </row>
    <row r="19" spans="1:20" s="147" customFormat="1" ht="15" x14ac:dyDescent="0.2">
      <c r="A19" s="32">
        <v>1</v>
      </c>
      <c r="B19" s="149"/>
      <c r="C19" s="150"/>
      <c r="D19" s="150"/>
      <c r="E19" s="150"/>
      <c r="F19" s="155"/>
      <c r="G19" s="152"/>
      <c r="H19" s="153"/>
      <c r="I19" s="210"/>
      <c r="J19" s="201"/>
      <c r="K19" s="154"/>
      <c r="L19" s="193">
        <f t="shared" si="0"/>
        <v>0</v>
      </c>
      <c r="N19" s="33"/>
      <c r="P19" s="38" t="str">
        <f t="shared" si="1"/>
        <v/>
      </c>
      <c r="R19" s="33"/>
      <c r="S19" s="33"/>
      <c r="T19" s="207"/>
    </row>
    <row r="20" spans="1:20" s="147" customFormat="1" ht="15.75" thickBot="1" x14ac:dyDescent="0.25">
      <c r="A20" s="32"/>
      <c r="B20" s="161"/>
      <c r="C20" s="162"/>
      <c r="D20" s="162"/>
      <c r="E20" s="162"/>
      <c r="F20" s="156"/>
      <c r="G20" s="163"/>
      <c r="H20" s="156"/>
      <c r="I20" s="196"/>
      <c r="J20" s="205"/>
      <c r="K20" s="163"/>
      <c r="L20" s="195"/>
      <c r="N20" s="34"/>
      <c r="O20" s="156"/>
      <c r="P20" s="39" t="str">
        <f t="shared" si="1"/>
        <v/>
      </c>
      <c r="R20" s="33"/>
      <c r="S20" s="33"/>
      <c r="T20" s="207"/>
    </row>
    <row r="21" spans="1:20" s="147" customFormat="1" ht="15.75" thickBot="1" x14ac:dyDescent="0.25">
      <c r="A21" s="32"/>
      <c r="B21" s="157"/>
      <c r="C21" s="109"/>
      <c r="D21" s="109"/>
      <c r="E21" s="109"/>
      <c r="F21" s="109"/>
      <c r="G21" s="158"/>
      <c r="H21" s="159" t="s">
        <v>13</v>
      </c>
      <c r="I21" s="160">
        <f>SUM(I10:I20)</f>
        <v>0</v>
      </c>
      <c r="J21" s="203"/>
      <c r="K21" s="78"/>
      <c r="L21" s="160">
        <f>SUM(L10:L20)</f>
        <v>0</v>
      </c>
      <c r="N21" s="76"/>
      <c r="P21" s="160">
        <f>SUM(P10:P20)</f>
        <v>0</v>
      </c>
      <c r="Q21" s="40" t="e">
        <f>P21/$P$3</f>
        <v>#DIV/0!</v>
      </c>
      <c r="R21" s="76"/>
      <c r="S21" s="76"/>
      <c r="T21" s="148"/>
    </row>
    <row r="22" spans="1:20" s="147" customFormat="1" ht="9" customHeight="1" x14ac:dyDescent="0.2">
      <c r="A22" s="32"/>
      <c r="B22" s="157"/>
      <c r="C22" s="109"/>
      <c r="D22" s="109"/>
      <c r="E22" s="109"/>
      <c r="F22" s="109"/>
      <c r="G22" s="158"/>
      <c r="H22" s="116"/>
      <c r="I22" s="199"/>
      <c r="J22" s="203"/>
      <c r="K22" s="78"/>
      <c r="L22" s="77"/>
      <c r="N22" s="76"/>
      <c r="P22" s="77"/>
      <c r="R22" s="76"/>
      <c r="S22" s="76"/>
      <c r="T22" s="148"/>
    </row>
    <row r="23" spans="1:20" s="147" customFormat="1" ht="19.5" customHeight="1" x14ac:dyDescent="0.2">
      <c r="A23" s="32"/>
      <c r="B23" s="50" t="s">
        <v>4</v>
      </c>
      <c r="C23" s="142"/>
      <c r="D23" s="142"/>
      <c r="E23" s="142"/>
      <c r="F23" s="143"/>
      <c r="G23" s="144"/>
      <c r="H23" s="145"/>
      <c r="I23" s="192"/>
      <c r="J23" s="204"/>
      <c r="K23" s="146"/>
      <c r="L23" s="192"/>
      <c r="N23" s="76"/>
      <c r="P23" s="77"/>
      <c r="R23" s="76"/>
      <c r="S23" s="76"/>
      <c r="T23" s="148"/>
    </row>
    <row r="24" spans="1:20" s="147" customFormat="1" ht="15" x14ac:dyDescent="0.2">
      <c r="A24" s="32">
        <v>2</v>
      </c>
      <c r="B24" s="149"/>
      <c r="C24" s="150"/>
      <c r="D24" s="150"/>
      <c r="E24" s="150"/>
      <c r="F24" s="155"/>
      <c r="G24" s="152"/>
      <c r="H24" s="153"/>
      <c r="I24" s="210"/>
      <c r="J24" s="201"/>
      <c r="K24" s="154"/>
      <c r="L24" s="193">
        <f t="shared" ref="L24:L41" si="2">IF(D24="SÍ",I24,0)</f>
        <v>0</v>
      </c>
      <c r="N24" s="33"/>
      <c r="P24" s="38" t="str">
        <f t="shared" ref="P24:P42" si="3">IF(N24="x",I24,"")</f>
        <v/>
      </c>
      <c r="R24" s="33"/>
      <c r="S24" s="33"/>
      <c r="T24" s="207"/>
    </row>
    <row r="25" spans="1:20" s="147" customFormat="1" ht="15" x14ac:dyDescent="0.2">
      <c r="A25" s="32">
        <v>2</v>
      </c>
      <c r="B25" s="149"/>
      <c r="C25" s="150"/>
      <c r="D25" s="150"/>
      <c r="E25" s="150"/>
      <c r="F25" s="155"/>
      <c r="G25" s="152"/>
      <c r="H25" s="153"/>
      <c r="I25" s="210"/>
      <c r="J25" s="201"/>
      <c r="K25" s="154"/>
      <c r="L25" s="193">
        <f t="shared" si="2"/>
        <v>0</v>
      </c>
      <c r="N25" s="33"/>
      <c r="P25" s="38" t="str">
        <f t="shared" si="3"/>
        <v/>
      </c>
      <c r="R25" s="33"/>
      <c r="S25" s="33"/>
      <c r="T25" s="207"/>
    </row>
    <row r="26" spans="1:20" s="147" customFormat="1" ht="15" x14ac:dyDescent="0.2">
      <c r="A26" s="32">
        <v>2</v>
      </c>
      <c r="B26" s="149"/>
      <c r="C26" s="150"/>
      <c r="D26" s="150"/>
      <c r="E26" s="150"/>
      <c r="F26" s="155"/>
      <c r="G26" s="152"/>
      <c r="H26" s="153"/>
      <c r="I26" s="210"/>
      <c r="J26" s="201"/>
      <c r="K26" s="154"/>
      <c r="L26" s="193">
        <f t="shared" si="2"/>
        <v>0</v>
      </c>
      <c r="N26" s="33"/>
      <c r="P26" s="38" t="str">
        <f t="shared" si="3"/>
        <v/>
      </c>
      <c r="R26" s="33"/>
      <c r="S26" s="33"/>
      <c r="T26" s="207"/>
    </row>
    <row r="27" spans="1:20" s="147" customFormat="1" ht="15" x14ac:dyDescent="0.2">
      <c r="A27" s="32">
        <v>2</v>
      </c>
      <c r="B27" s="149"/>
      <c r="C27" s="150"/>
      <c r="D27" s="150"/>
      <c r="E27" s="150"/>
      <c r="F27" s="155"/>
      <c r="G27" s="152"/>
      <c r="H27" s="153"/>
      <c r="I27" s="210"/>
      <c r="J27" s="201"/>
      <c r="K27" s="154"/>
      <c r="L27" s="193">
        <f t="shared" si="2"/>
        <v>0</v>
      </c>
      <c r="N27" s="33"/>
      <c r="P27" s="38" t="str">
        <f t="shared" si="3"/>
        <v/>
      </c>
      <c r="R27" s="33"/>
      <c r="S27" s="33"/>
      <c r="T27" s="207"/>
    </row>
    <row r="28" spans="1:20" s="147" customFormat="1" ht="15" x14ac:dyDescent="0.2">
      <c r="A28" s="32">
        <v>2</v>
      </c>
      <c r="B28" s="149"/>
      <c r="C28" s="150"/>
      <c r="D28" s="150"/>
      <c r="E28" s="150"/>
      <c r="F28" s="155"/>
      <c r="G28" s="152"/>
      <c r="H28" s="153"/>
      <c r="I28" s="210"/>
      <c r="J28" s="201"/>
      <c r="K28" s="154"/>
      <c r="L28" s="193">
        <f t="shared" si="2"/>
        <v>0</v>
      </c>
      <c r="N28" s="33"/>
      <c r="P28" s="38" t="str">
        <f t="shared" si="3"/>
        <v/>
      </c>
      <c r="R28" s="33"/>
      <c r="S28" s="33"/>
      <c r="T28" s="207"/>
    </row>
    <row r="29" spans="1:20" s="147" customFormat="1" ht="15" x14ac:dyDescent="0.2">
      <c r="A29" s="32">
        <v>2</v>
      </c>
      <c r="B29" s="149"/>
      <c r="C29" s="150"/>
      <c r="D29" s="150"/>
      <c r="E29" s="150"/>
      <c r="F29" s="155"/>
      <c r="G29" s="152"/>
      <c r="H29" s="153"/>
      <c r="I29" s="210"/>
      <c r="J29" s="201"/>
      <c r="K29" s="154"/>
      <c r="L29" s="193">
        <f t="shared" si="2"/>
        <v>0</v>
      </c>
      <c r="N29" s="33"/>
      <c r="P29" s="38" t="str">
        <f t="shared" si="3"/>
        <v/>
      </c>
      <c r="R29" s="33"/>
      <c r="S29" s="33"/>
      <c r="T29" s="207"/>
    </row>
    <row r="30" spans="1:20" s="147" customFormat="1" ht="15" x14ac:dyDescent="0.2">
      <c r="A30" s="32">
        <v>2</v>
      </c>
      <c r="B30" s="149"/>
      <c r="C30" s="150"/>
      <c r="D30" s="150"/>
      <c r="E30" s="150"/>
      <c r="F30" s="155"/>
      <c r="G30" s="152"/>
      <c r="H30" s="153"/>
      <c r="I30" s="210"/>
      <c r="J30" s="201"/>
      <c r="K30" s="154"/>
      <c r="L30" s="193">
        <f t="shared" ref="L30:L33" si="4">IF(D30="SÍ",I30,0)</f>
        <v>0</v>
      </c>
      <c r="N30" s="33"/>
      <c r="P30" s="38" t="str">
        <f t="shared" ref="P30:P33" si="5">IF(N30="x",I30,"")</f>
        <v/>
      </c>
      <c r="R30" s="33"/>
      <c r="S30" s="33"/>
      <c r="T30" s="207"/>
    </row>
    <row r="31" spans="1:20" s="147" customFormat="1" ht="15" x14ac:dyDescent="0.2">
      <c r="A31" s="32">
        <v>2</v>
      </c>
      <c r="B31" s="149"/>
      <c r="C31" s="150"/>
      <c r="D31" s="150"/>
      <c r="E31" s="150"/>
      <c r="F31" s="155"/>
      <c r="G31" s="152"/>
      <c r="H31" s="153"/>
      <c r="I31" s="210"/>
      <c r="J31" s="201"/>
      <c r="K31" s="154"/>
      <c r="L31" s="193">
        <f t="shared" si="4"/>
        <v>0</v>
      </c>
      <c r="N31" s="33"/>
      <c r="P31" s="38" t="str">
        <f t="shared" si="5"/>
        <v/>
      </c>
      <c r="R31" s="33"/>
      <c r="S31" s="33"/>
      <c r="T31" s="207"/>
    </row>
    <row r="32" spans="1:20" s="147" customFormat="1" ht="15" x14ac:dyDescent="0.2">
      <c r="A32" s="32">
        <v>2</v>
      </c>
      <c r="B32" s="149"/>
      <c r="C32" s="150"/>
      <c r="D32" s="150"/>
      <c r="E32" s="150"/>
      <c r="F32" s="155"/>
      <c r="G32" s="152"/>
      <c r="H32" s="153"/>
      <c r="I32" s="210"/>
      <c r="J32" s="201"/>
      <c r="K32" s="154"/>
      <c r="L32" s="193">
        <f t="shared" si="4"/>
        <v>0</v>
      </c>
      <c r="N32" s="33"/>
      <c r="P32" s="38" t="str">
        <f t="shared" si="5"/>
        <v/>
      </c>
      <c r="R32" s="33"/>
      <c r="S32" s="33"/>
      <c r="T32" s="207"/>
    </row>
    <row r="33" spans="1:20" s="147" customFormat="1" ht="15" x14ac:dyDescent="0.2">
      <c r="A33" s="32">
        <v>2</v>
      </c>
      <c r="B33" s="149"/>
      <c r="C33" s="150"/>
      <c r="D33" s="150"/>
      <c r="E33" s="150"/>
      <c r="F33" s="155"/>
      <c r="G33" s="152"/>
      <c r="H33" s="153"/>
      <c r="I33" s="210"/>
      <c r="J33" s="201"/>
      <c r="K33" s="154"/>
      <c r="L33" s="193">
        <f t="shared" si="4"/>
        <v>0</v>
      </c>
      <c r="N33" s="33"/>
      <c r="P33" s="38" t="str">
        <f t="shared" si="5"/>
        <v/>
      </c>
      <c r="R33" s="33"/>
      <c r="S33" s="33"/>
      <c r="T33" s="207"/>
    </row>
    <row r="34" spans="1:20" s="147" customFormat="1" ht="15" x14ac:dyDescent="0.2">
      <c r="A34" s="32">
        <v>2</v>
      </c>
      <c r="B34" s="149"/>
      <c r="C34" s="150"/>
      <c r="D34" s="150"/>
      <c r="E34" s="150"/>
      <c r="F34" s="155"/>
      <c r="G34" s="152"/>
      <c r="H34" s="153"/>
      <c r="I34" s="210"/>
      <c r="J34" s="201"/>
      <c r="K34" s="154"/>
      <c r="L34" s="193">
        <f t="shared" si="2"/>
        <v>0</v>
      </c>
      <c r="N34" s="33"/>
      <c r="P34" s="38" t="str">
        <f t="shared" si="3"/>
        <v/>
      </c>
      <c r="R34" s="33"/>
      <c r="S34" s="33"/>
      <c r="T34" s="207"/>
    </row>
    <row r="35" spans="1:20" s="147" customFormat="1" ht="15" x14ac:dyDescent="0.2">
      <c r="A35" s="32">
        <v>2</v>
      </c>
      <c r="B35" s="149"/>
      <c r="C35" s="150"/>
      <c r="D35" s="150"/>
      <c r="E35" s="150"/>
      <c r="F35" s="155"/>
      <c r="G35" s="152"/>
      <c r="H35" s="153"/>
      <c r="I35" s="210"/>
      <c r="J35" s="201"/>
      <c r="K35" s="154"/>
      <c r="L35" s="193">
        <f t="shared" si="2"/>
        <v>0</v>
      </c>
      <c r="N35" s="33"/>
      <c r="P35" s="38" t="str">
        <f t="shared" si="3"/>
        <v/>
      </c>
      <c r="R35" s="33"/>
      <c r="S35" s="33"/>
      <c r="T35" s="207"/>
    </row>
    <row r="36" spans="1:20" s="147" customFormat="1" ht="15" x14ac:dyDescent="0.2">
      <c r="A36" s="32">
        <v>2</v>
      </c>
      <c r="B36" s="149"/>
      <c r="C36" s="150"/>
      <c r="D36" s="150"/>
      <c r="E36" s="150"/>
      <c r="F36" s="155"/>
      <c r="G36" s="152"/>
      <c r="H36" s="153"/>
      <c r="I36" s="210"/>
      <c r="J36" s="201"/>
      <c r="K36" s="154"/>
      <c r="L36" s="193">
        <f t="shared" ref="L36:L39" si="6">IF(D36="SÍ",I36,0)</f>
        <v>0</v>
      </c>
      <c r="N36" s="33"/>
      <c r="P36" s="38" t="str">
        <f t="shared" ref="P36:P39" si="7">IF(N36="x",I36,"")</f>
        <v/>
      </c>
      <c r="R36" s="33"/>
      <c r="S36" s="33"/>
      <c r="T36" s="207"/>
    </row>
    <row r="37" spans="1:20" s="147" customFormat="1" ht="15" x14ac:dyDescent="0.2">
      <c r="A37" s="32">
        <v>2</v>
      </c>
      <c r="B37" s="149"/>
      <c r="C37" s="150"/>
      <c r="D37" s="150"/>
      <c r="E37" s="150"/>
      <c r="F37" s="155"/>
      <c r="G37" s="152"/>
      <c r="H37" s="153"/>
      <c r="I37" s="210"/>
      <c r="J37" s="201"/>
      <c r="K37" s="154"/>
      <c r="L37" s="193">
        <f t="shared" si="6"/>
        <v>0</v>
      </c>
      <c r="N37" s="33"/>
      <c r="P37" s="38" t="str">
        <f t="shared" si="7"/>
        <v/>
      </c>
      <c r="R37" s="33"/>
      <c r="S37" s="33"/>
      <c r="T37" s="207"/>
    </row>
    <row r="38" spans="1:20" s="147" customFormat="1" ht="15" x14ac:dyDescent="0.2">
      <c r="A38" s="32">
        <v>2</v>
      </c>
      <c r="B38" s="149"/>
      <c r="C38" s="150"/>
      <c r="D38" s="150"/>
      <c r="E38" s="150"/>
      <c r="F38" s="155"/>
      <c r="G38" s="152"/>
      <c r="H38" s="153"/>
      <c r="I38" s="210"/>
      <c r="J38" s="201"/>
      <c r="K38" s="154"/>
      <c r="L38" s="193">
        <f t="shared" si="6"/>
        <v>0</v>
      </c>
      <c r="N38" s="33"/>
      <c r="P38" s="38" t="str">
        <f t="shared" si="7"/>
        <v/>
      </c>
      <c r="R38" s="33"/>
      <c r="S38" s="33"/>
      <c r="T38" s="207"/>
    </row>
    <row r="39" spans="1:20" s="147" customFormat="1" ht="15" x14ac:dyDescent="0.2">
      <c r="A39" s="32">
        <v>2</v>
      </c>
      <c r="B39" s="149"/>
      <c r="C39" s="150"/>
      <c r="D39" s="150"/>
      <c r="E39" s="150"/>
      <c r="F39" s="155"/>
      <c r="G39" s="152"/>
      <c r="H39" s="153"/>
      <c r="I39" s="210"/>
      <c r="J39" s="201"/>
      <c r="K39" s="154"/>
      <c r="L39" s="193">
        <f t="shared" si="6"/>
        <v>0</v>
      </c>
      <c r="N39" s="33"/>
      <c r="P39" s="38" t="str">
        <f t="shared" si="7"/>
        <v/>
      </c>
      <c r="R39" s="33"/>
      <c r="S39" s="33"/>
      <c r="T39" s="207"/>
    </row>
    <row r="40" spans="1:20" s="147" customFormat="1" ht="15" x14ac:dyDescent="0.2">
      <c r="A40" s="32">
        <v>2</v>
      </c>
      <c r="B40" s="149"/>
      <c r="C40" s="150"/>
      <c r="D40" s="150"/>
      <c r="E40" s="150"/>
      <c r="F40" s="155"/>
      <c r="G40" s="152"/>
      <c r="H40" s="153"/>
      <c r="I40" s="210"/>
      <c r="J40" s="201"/>
      <c r="K40" s="154"/>
      <c r="L40" s="193">
        <f t="shared" si="2"/>
        <v>0</v>
      </c>
      <c r="N40" s="33"/>
      <c r="P40" s="38" t="str">
        <f t="shared" si="3"/>
        <v/>
      </c>
      <c r="R40" s="33"/>
      <c r="S40" s="33"/>
      <c r="T40" s="207"/>
    </row>
    <row r="41" spans="1:20" s="147" customFormat="1" ht="15" x14ac:dyDescent="0.2">
      <c r="A41" s="32">
        <v>2</v>
      </c>
      <c r="B41" s="149"/>
      <c r="C41" s="150"/>
      <c r="D41" s="150"/>
      <c r="E41" s="150"/>
      <c r="F41" s="155"/>
      <c r="G41" s="152"/>
      <c r="H41" s="153"/>
      <c r="I41" s="210"/>
      <c r="J41" s="201"/>
      <c r="K41" s="154"/>
      <c r="L41" s="193">
        <f t="shared" si="2"/>
        <v>0</v>
      </c>
      <c r="N41" s="33"/>
      <c r="P41" s="38" t="str">
        <f t="shared" si="3"/>
        <v/>
      </c>
      <c r="R41" s="33"/>
      <c r="S41" s="33"/>
      <c r="T41" s="207"/>
    </row>
    <row r="42" spans="1:20" s="147" customFormat="1" ht="15.75" thickBot="1" x14ac:dyDescent="0.25">
      <c r="A42" s="32"/>
      <c r="B42" s="161"/>
      <c r="C42" s="162"/>
      <c r="D42" s="162"/>
      <c r="E42" s="162"/>
      <c r="F42" s="156"/>
      <c r="G42" s="163"/>
      <c r="H42" s="156"/>
      <c r="I42" s="77"/>
      <c r="J42" s="205"/>
      <c r="K42" s="163"/>
      <c r="L42" s="196"/>
      <c r="N42" s="34"/>
      <c r="O42" s="156"/>
      <c r="P42" s="39" t="str">
        <f t="shared" si="3"/>
        <v/>
      </c>
      <c r="R42" s="33"/>
      <c r="S42" s="33"/>
      <c r="T42" s="207"/>
    </row>
    <row r="43" spans="1:20" s="147" customFormat="1" ht="15.75" thickBot="1" x14ac:dyDescent="0.25">
      <c r="A43" s="32"/>
      <c r="B43" s="157"/>
      <c r="C43" s="109"/>
      <c r="D43" s="109"/>
      <c r="E43" s="109"/>
      <c r="F43" s="109"/>
      <c r="G43" s="158"/>
      <c r="H43" s="159" t="s">
        <v>14</v>
      </c>
      <c r="I43" s="160">
        <f>SUM(I24:I42)</f>
        <v>0</v>
      </c>
      <c r="J43" s="203"/>
      <c r="K43" s="78"/>
      <c r="L43" s="160">
        <f>SUM(L24:L42)</f>
        <v>0</v>
      </c>
      <c r="N43" s="76"/>
      <c r="P43" s="160">
        <f>SUM(P24:P42)</f>
        <v>0</v>
      </c>
      <c r="Q43" s="40" t="e">
        <f>P43/$P$3</f>
        <v>#DIV/0!</v>
      </c>
      <c r="R43" s="76"/>
      <c r="S43" s="76"/>
      <c r="T43" s="148"/>
    </row>
    <row r="44" spans="1:20" s="147" customFormat="1" ht="9" customHeight="1" x14ac:dyDescent="0.2">
      <c r="A44" s="32"/>
      <c r="B44" s="157"/>
      <c r="C44" s="109"/>
      <c r="D44" s="109"/>
      <c r="E44" s="109"/>
      <c r="F44" s="109"/>
      <c r="G44" s="158"/>
      <c r="H44" s="116"/>
      <c r="I44" s="199"/>
      <c r="J44" s="203"/>
      <c r="K44" s="78"/>
      <c r="L44" s="77"/>
      <c r="N44" s="76"/>
      <c r="P44" s="77"/>
      <c r="R44" s="76"/>
      <c r="S44" s="76"/>
      <c r="T44" s="148"/>
    </row>
    <row r="45" spans="1:20" s="147" customFormat="1" ht="12.75" customHeight="1" x14ac:dyDescent="0.2">
      <c r="A45" s="32"/>
      <c r="B45" s="50" t="s">
        <v>5</v>
      </c>
      <c r="C45" s="142"/>
      <c r="D45" s="142"/>
      <c r="E45" s="142"/>
      <c r="F45" s="143"/>
      <c r="G45" s="144"/>
      <c r="H45" s="145"/>
      <c r="I45" s="192"/>
      <c r="J45" s="204"/>
      <c r="K45" s="146"/>
      <c r="L45" s="192"/>
      <c r="N45" s="76"/>
      <c r="P45" s="77"/>
      <c r="R45" s="76"/>
      <c r="S45" s="76"/>
      <c r="T45" s="148"/>
    </row>
    <row r="46" spans="1:20" s="147" customFormat="1" ht="15" x14ac:dyDescent="0.2">
      <c r="A46" s="32">
        <v>3</v>
      </c>
      <c r="B46" s="149"/>
      <c r="C46" s="150"/>
      <c r="D46" s="150"/>
      <c r="E46" s="150"/>
      <c r="F46" s="155"/>
      <c r="G46" s="152"/>
      <c r="H46" s="164" t="s">
        <v>104</v>
      </c>
      <c r="I46" s="211"/>
      <c r="J46" s="206"/>
      <c r="K46" s="154"/>
      <c r="L46" s="197">
        <f t="shared" ref="L46:L83" si="8">IF(D46="SÍ",I46,0)</f>
        <v>0</v>
      </c>
      <c r="N46" s="33"/>
      <c r="P46" s="38" t="str">
        <f t="shared" ref="P46:P84" si="9">IF(N46="x",I46,"")</f>
        <v/>
      </c>
      <c r="R46" s="33"/>
      <c r="S46" s="33"/>
      <c r="T46" s="207"/>
    </row>
    <row r="47" spans="1:20" s="147" customFormat="1" ht="15" x14ac:dyDescent="0.2">
      <c r="A47" s="32">
        <v>3</v>
      </c>
      <c r="B47" s="149"/>
      <c r="C47" s="150"/>
      <c r="D47" s="150"/>
      <c r="E47" s="150"/>
      <c r="F47" s="155"/>
      <c r="G47" s="152"/>
      <c r="H47" s="164" t="s">
        <v>104</v>
      </c>
      <c r="I47" s="211"/>
      <c r="J47" s="206"/>
      <c r="K47" s="154"/>
      <c r="L47" s="197">
        <f t="shared" ref="L47:L48" si="10">IF(D47="SÍ",I47,0)</f>
        <v>0</v>
      </c>
      <c r="N47" s="33"/>
      <c r="P47" s="38" t="str">
        <f t="shared" ref="P47:P48" si="11">IF(N47="x",I47,"")</f>
        <v/>
      </c>
      <c r="R47" s="33"/>
      <c r="S47" s="33"/>
      <c r="T47" s="207"/>
    </row>
    <row r="48" spans="1:20" s="147" customFormat="1" ht="15" x14ac:dyDescent="0.2">
      <c r="A48" s="32">
        <v>3</v>
      </c>
      <c r="B48" s="149"/>
      <c r="C48" s="150"/>
      <c r="D48" s="150"/>
      <c r="E48" s="150"/>
      <c r="F48" s="155"/>
      <c r="G48" s="152"/>
      <c r="H48" s="164" t="s">
        <v>104</v>
      </c>
      <c r="I48" s="211"/>
      <c r="J48" s="206"/>
      <c r="K48" s="154"/>
      <c r="L48" s="197">
        <f t="shared" si="10"/>
        <v>0</v>
      </c>
      <c r="N48" s="33"/>
      <c r="P48" s="38" t="str">
        <f t="shared" si="11"/>
        <v/>
      </c>
      <c r="R48" s="33"/>
      <c r="S48" s="33"/>
      <c r="T48" s="207"/>
    </row>
    <row r="49" spans="1:20" s="147" customFormat="1" ht="15" x14ac:dyDescent="0.2">
      <c r="A49" s="32">
        <v>3</v>
      </c>
      <c r="B49" s="149"/>
      <c r="C49" s="150"/>
      <c r="D49" s="150"/>
      <c r="E49" s="150"/>
      <c r="F49" s="155"/>
      <c r="G49" s="152"/>
      <c r="H49" s="153"/>
      <c r="I49" s="210"/>
      <c r="J49" s="201"/>
      <c r="K49" s="154"/>
      <c r="L49" s="193">
        <f t="shared" si="8"/>
        <v>0</v>
      </c>
      <c r="N49" s="33"/>
      <c r="P49" s="38" t="str">
        <f t="shared" si="9"/>
        <v/>
      </c>
      <c r="R49" s="33"/>
      <c r="S49" s="33"/>
      <c r="T49" s="207"/>
    </row>
    <row r="50" spans="1:20" s="147" customFormat="1" ht="15" x14ac:dyDescent="0.2">
      <c r="A50" s="32">
        <v>3</v>
      </c>
      <c r="B50" s="149"/>
      <c r="C50" s="150"/>
      <c r="D50" s="150"/>
      <c r="E50" s="150"/>
      <c r="F50" s="155"/>
      <c r="G50" s="152"/>
      <c r="H50" s="153"/>
      <c r="I50" s="210"/>
      <c r="J50" s="201"/>
      <c r="K50" s="154"/>
      <c r="L50" s="193">
        <f t="shared" si="8"/>
        <v>0</v>
      </c>
      <c r="N50" s="33"/>
      <c r="P50" s="38" t="str">
        <f t="shared" si="9"/>
        <v/>
      </c>
      <c r="R50" s="33"/>
      <c r="S50" s="33"/>
      <c r="T50" s="207"/>
    </row>
    <row r="51" spans="1:20" s="147" customFormat="1" ht="15" x14ac:dyDescent="0.2">
      <c r="A51" s="32">
        <v>3</v>
      </c>
      <c r="B51" s="149"/>
      <c r="C51" s="150"/>
      <c r="D51" s="150"/>
      <c r="E51" s="150"/>
      <c r="F51" s="155"/>
      <c r="G51" s="152"/>
      <c r="H51" s="153"/>
      <c r="I51" s="210"/>
      <c r="J51" s="201"/>
      <c r="K51" s="154"/>
      <c r="L51" s="193">
        <f t="shared" si="8"/>
        <v>0</v>
      </c>
      <c r="N51" s="33"/>
      <c r="P51" s="38" t="str">
        <f t="shared" si="9"/>
        <v/>
      </c>
      <c r="R51" s="33"/>
      <c r="S51" s="33"/>
      <c r="T51" s="207"/>
    </row>
    <row r="52" spans="1:20" s="147" customFormat="1" ht="15" x14ac:dyDescent="0.2">
      <c r="A52" s="32">
        <v>3</v>
      </c>
      <c r="B52" s="149"/>
      <c r="C52" s="150"/>
      <c r="D52" s="150"/>
      <c r="E52" s="150"/>
      <c r="F52" s="155"/>
      <c r="G52" s="152"/>
      <c r="H52" s="153"/>
      <c r="I52" s="210"/>
      <c r="J52" s="201"/>
      <c r="K52" s="154"/>
      <c r="L52" s="193">
        <f t="shared" si="8"/>
        <v>0</v>
      </c>
      <c r="N52" s="33"/>
      <c r="P52" s="38" t="str">
        <f t="shared" si="9"/>
        <v/>
      </c>
      <c r="R52" s="33"/>
      <c r="S52" s="33"/>
      <c r="T52" s="207"/>
    </row>
    <row r="53" spans="1:20" s="147" customFormat="1" ht="15" x14ac:dyDescent="0.2">
      <c r="A53" s="32">
        <v>3</v>
      </c>
      <c r="B53" s="149"/>
      <c r="C53" s="150"/>
      <c r="D53" s="150"/>
      <c r="E53" s="150"/>
      <c r="F53" s="155"/>
      <c r="G53" s="152"/>
      <c r="H53" s="153"/>
      <c r="I53" s="210"/>
      <c r="J53" s="201"/>
      <c r="K53" s="154"/>
      <c r="L53" s="193">
        <f t="shared" si="8"/>
        <v>0</v>
      </c>
      <c r="N53" s="33"/>
      <c r="P53" s="38" t="str">
        <f t="shared" si="9"/>
        <v/>
      </c>
      <c r="R53" s="33"/>
      <c r="S53" s="33"/>
      <c r="T53" s="207"/>
    </row>
    <row r="54" spans="1:20" s="147" customFormat="1" ht="15" x14ac:dyDescent="0.2">
      <c r="A54" s="32">
        <v>3</v>
      </c>
      <c r="B54" s="149"/>
      <c r="C54" s="150"/>
      <c r="D54" s="150"/>
      <c r="E54" s="150"/>
      <c r="F54" s="155"/>
      <c r="G54" s="152"/>
      <c r="H54" s="153"/>
      <c r="I54" s="210"/>
      <c r="J54" s="201"/>
      <c r="K54" s="154"/>
      <c r="L54" s="193">
        <f t="shared" si="8"/>
        <v>0</v>
      </c>
      <c r="N54" s="33"/>
      <c r="P54" s="38" t="str">
        <f t="shared" si="9"/>
        <v/>
      </c>
      <c r="R54" s="33"/>
      <c r="S54" s="33"/>
      <c r="T54" s="207"/>
    </row>
    <row r="55" spans="1:20" s="147" customFormat="1" ht="15" x14ac:dyDescent="0.2">
      <c r="A55" s="32">
        <v>3</v>
      </c>
      <c r="B55" s="149"/>
      <c r="C55" s="150"/>
      <c r="D55" s="150"/>
      <c r="E55" s="150"/>
      <c r="F55" s="155"/>
      <c r="G55" s="152"/>
      <c r="H55" s="153"/>
      <c r="I55" s="210"/>
      <c r="J55" s="201"/>
      <c r="K55" s="154"/>
      <c r="L55" s="193">
        <f t="shared" si="8"/>
        <v>0</v>
      </c>
      <c r="N55" s="33"/>
      <c r="P55" s="38" t="str">
        <f t="shared" si="9"/>
        <v/>
      </c>
      <c r="R55" s="33"/>
      <c r="S55" s="33"/>
      <c r="T55" s="207"/>
    </row>
    <row r="56" spans="1:20" s="147" customFormat="1" ht="15" x14ac:dyDescent="0.2">
      <c r="A56" s="32">
        <v>3</v>
      </c>
      <c r="B56" s="149"/>
      <c r="C56" s="150"/>
      <c r="D56" s="150"/>
      <c r="E56" s="150"/>
      <c r="F56" s="155"/>
      <c r="G56" s="152"/>
      <c r="H56" s="153"/>
      <c r="I56" s="210"/>
      <c r="J56" s="201"/>
      <c r="K56" s="154"/>
      <c r="L56" s="193">
        <f t="shared" si="8"/>
        <v>0</v>
      </c>
      <c r="N56" s="33"/>
      <c r="P56" s="38" t="str">
        <f t="shared" si="9"/>
        <v/>
      </c>
      <c r="R56" s="33"/>
      <c r="S56" s="33"/>
      <c r="T56" s="207"/>
    </row>
    <row r="57" spans="1:20" s="147" customFormat="1" ht="15" x14ac:dyDescent="0.2">
      <c r="A57" s="32">
        <v>3</v>
      </c>
      <c r="B57" s="149"/>
      <c r="C57" s="150"/>
      <c r="D57" s="150"/>
      <c r="E57" s="150"/>
      <c r="F57" s="155"/>
      <c r="G57" s="152"/>
      <c r="H57" s="153"/>
      <c r="I57" s="210"/>
      <c r="J57" s="201"/>
      <c r="K57" s="154"/>
      <c r="L57" s="193">
        <f t="shared" si="8"/>
        <v>0</v>
      </c>
      <c r="N57" s="33"/>
      <c r="P57" s="38" t="str">
        <f t="shared" si="9"/>
        <v/>
      </c>
      <c r="R57" s="33"/>
      <c r="S57" s="33"/>
      <c r="T57" s="207"/>
    </row>
    <row r="58" spans="1:20" s="147" customFormat="1" ht="15" x14ac:dyDescent="0.2">
      <c r="A58" s="32">
        <v>3</v>
      </c>
      <c r="B58" s="149"/>
      <c r="C58" s="150"/>
      <c r="D58" s="150"/>
      <c r="E58" s="150"/>
      <c r="F58" s="155"/>
      <c r="G58" s="152"/>
      <c r="H58" s="153"/>
      <c r="I58" s="210"/>
      <c r="J58" s="201"/>
      <c r="K58" s="154"/>
      <c r="L58" s="193">
        <f t="shared" si="8"/>
        <v>0</v>
      </c>
      <c r="N58" s="33"/>
      <c r="P58" s="38" t="str">
        <f t="shared" si="9"/>
        <v/>
      </c>
      <c r="R58" s="33"/>
      <c r="S58" s="33"/>
      <c r="T58" s="207"/>
    </row>
    <row r="59" spans="1:20" s="147" customFormat="1" ht="15" x14ac:dyDescent="0.2">
      <c r="A59" s="32">
        <v>3</v>
      </c>
      <c r="B59" s="149"/>
      <c r="C59" s="150"/>
      <c r="D59" s="150"/>
      <c r="E59" s="150"/>
      <c r="F59" s="155"/>
      <c r="G59" s="152"/>
      <c r="H59" s="153"/>
      <c r="I59" s="210"/>
      <c r="J59" s="201"/>
      <c r="K59" s="154"/>
      <c r="L59" s="193">
        <f t="shared" si="8"/>
        <v>0</v>
      </c>
      <c r="N59" s="33"/>
      <c r="P59" s="38" t="str">
        <f t="shared" si="9"/>
        <v/>
      </c>
      <c r="R59" s="33"/>
      <c r="S59" s="33"/>
      <c r="T59" s="207"/>
    </row>
    <row r="60" spans="1:20" s="147" customFormat="1" ht="15" x14ac:dyDescent="0.2">
      <c r="A60" s="32">
        <v>3</v>
      </c>
      <c r="B60" s="149"/>
      <c r="C60" s="150"/>
      <c r="D60" s="150"/>
      <c r="E60" s="150"/>
      <c r="F60" s="155"/>
      <c r="G60" s="152"/>
      <c r="H60" s="153"/>
      <c r="I60" s="210"/>
      <c r="J60" s="201"/>
      <c r="K60" s="154"/>
      <c r="L60" s="193">
        <f t="shared" si="8"/>
        <v>0</v>
      </c>
      <c r="N60" s="33"/>
      <c r="P60" s="38" t="str">
        <f t="shared" si="9"/>
        <v/>
      </c>
      <c r="R60" s="33"/>
      <c r="S60" s="33"/>
      <c r="T60" s="207"/>
    </row>
    <row r="61" spans="1:20" s="147" customFormat="1" ht="15" x14ac:dyDescent="0.2">
      <c r="A61" s="32">
        <v>3</v>
      </c>
      <c r="B61" s="149"/>
      <c r="C61" s="150"/>
      <c r="D61" s="150"/>
      <c r="E61" s="150"/>
      <c r="F61" s="155"/>
      <c r="G61" s="152"/>
      <c r="H61" s="153"/>
      <c r="I61" s="210"/>
      <c r="J61" s="201"/>
      <c r="K61" s="154"/>
      <c r="L61" s="193">
        <f t="shared" si="8"/>
        <v>0</v>
      </c>
      <c r="N61" s="33"/>
      <c r="P61" s="38" t="str">
        <f t="shared" si="9"/>
        <v/>
      </c>
      <c r="R61" s="33"/>
      <c r="S61" s="33"/>
      <c r="T61" s="207"/>
    </row>
    <row r="62" spans="1:20" s="147" customFormat="1" ht="15" x14ac:dyDescent="0.2">
      <c r="A62" s="32">
        <v>3</v>
      </c>
      <c r="B62" s="149"/>
      <c r="C62" s="150"/>
      <c r="D62" s="150"/>
      <c r="E62" s="150"/>
      <c r="F62" s="155"/>
      <c r="G62" s="152"/>
      <c r="H62" s="153"/>
      <c r="I62" s="210"/>
      <c r="J62" s="201"/>
      <c r="K62" s="154"/>
      <c r="L62" s="193">
        <f t="shared" si="8"/>
        <v>0</v>
      </c>
      <c r="N62" s="33"/>
      <c r="P62" s="38" t="str">
        <f t="shared" si="9"/>
        <v/>
      </c>
      <c r="R62" s="33"/>
      <c r="S62" s="33"/>
      <c r="T62" s="207"/>
    </row>
    <row r="63" spans="1:20" s="147" customFormat="1" ht="15" x14ac:dyDescent="0.2">
      <c r="A63" s="32">
        <v>3</v>
      </c>
      <c r="B63" s="149"/>
      <c r="C63" s="150"/>
      <c r="D63" s="150"/>
      <c r="E63" s="150"/>
      <c r="F63" s="155"/>
      <c r="G63" s="152"/>
      <c r="H63" s="153"/>
      <c r="I63" s="210"/>
      <c r="J63" s="201"/>
      <c r="K63" s="154"/>
      <c r="L63" s="193">
        <f t="shared" si="8"/>
        <v>0</v>
      </c>
      <c r="N63" s="33"/>
      <c r="P63" s="38" t="str">
        <f t="shared" si="9"/>
        <v/>
      </c>
      <c r="R63" s="33"/>
      <c r="S63" s="33"/>
      <c r="T63" s="207"/>
    </row>
    <row r="64" spans="1:20" s="147" customFormat="1" ht="15" x14ac:dyDescent="0.2">
      <c r="A64" s="32">
        <v>3</v>
      </c>
      <c r="B64" s="149"/>
      <c r="C64" s="150"/>
      <c r="D64" s="150"/>
      <c r="E64" s="150"/>
      <c r="F64" s="155"/>
      <c r="G64" s="152"/>
      <c r="H64" s="153"/>
      <c r="I64" s="210"/>
      <c r="J64" s="201"/>
      <c r="K64" s="154"/>
      <c r="L64" s="193">
        <f t="shared" si="8"/>
        <v>0</v>
      </c>
      <c r="N64" s="33"/>
      <c r="P64" s="38" t="str">
        <f t="shared" si="9"/>
        <v/>
      </c>
      <c r="R64" s="33"/>
      <c r="S64" s="33"/>
      <c r="T64" s="207"/>
    </row>
    <row r="65" spans="1:20" s="147" customFormat="1" ht="15" x14ac:dyDescent="0.2">
      <c r="A65" s="32">
        <v>3</v>
      </c>
      <c r="B65" s="149"/>
      <c r="C65" s="150"/>
      <c r="D65" s="150"/>
      <c r="E65" s="150"/>
      <c r="F65" s="155"/>
      <c r="G65" s="152"/>
      <c r="H65" s="153"/>
      <c r="I65" s="210"/>
      <c r="J65" s="201"/>
      <c r="K65" s="154"/>
      <c r="L65" s="193">
        <f t="shared" si="8"/>
        <v>0</v>
      </c>
      <c r="N65" s="33"/>
      <c r="P65" s="38" t="str">
        <f t="shared" si="9"/>
        <v/>
      </c>
      <c r="R65" s="33"/>
      <c r="S65" s="33"/>
      <c r="T65" s="207"/>
    </row>
    <row r="66" spans="1:20" s="147" customFormat="1" ht="15" x14ac:dyDescent="0.2">
      <c r="A66" s="32">
        <v>3</v>
      </c>
      <c r="B66" s="149"/>
      <c r="C66" s="150"/>
      <c r="D66" s="150"/>
      <c r="E66" s="150"/>
      <c r="F66" s="155"/>
      <c r="G66" s="152"/>
      <c r="H66" s="153"/>
      <c r="I66" s="210"/>
      <c r="J66" s="201"/>
      <c r="K66" s="154"/>
      <c r="L66" s="193">
        <f t="shared" si="8"/>
        <v>0</v>
      </c>
      <c r="N66" s="33"/>
      <c r="P66" s="38" t="str">
        <f t="shared" si="9"/>
        <v/>
      </c>
      <c r="R66" s="33"/>
      <c r="S66" s="33"/>
      <c r="T66" s="207"/>
    </row>
    <row r="67" spans="1:20" s="147" customFormat="1" ht="15" x14ac:dyDescent="0.2">
      <c r="A67" s="32">
        <v>3</v>
      </c>
      <c r="B67" s="149"/>
      <c r="C67" s="150"/>
      <c r="D67" s="150"/>
      <c r="E67" s="150"/>
      <c r="F67" s="155"/>
      <c r="G67" s="152"/>
      <c r="H67" s="153"/>
      <c r="I67" s="210"/>
      <c r="J67" s="201"/>
      <c r="K67" s="154"/>
      <c r="L67" s="193">
        <f t="shared" si="8"/>
        <v>0</v>
      </c>
      <c r="N67" s="33"/>
      <c r="P67" s="38" t="str">
        <f t="shared" si="9"/>
        <v/>
      </c>
      <c r="R67" s="33"/>
      <c r="S67" s="33"/>
      <c r="T67" s="207"/>
    </row>
    <row r="68" spans="1:20" s="147" customFormat="1" ht="15" x14ac:dyDescent="0.2">
      <c r="A68" s="32">
        <v>3</v>
      </c>
      <c r="B68" s="149"/>
      <c r="C68" s="150"/>
      <c r="D68" s="150"/>
      <c r="E68" s="150"/>
      <c r="F68" s="155"/>
      <c r="G68" s="152"/>
      <c r="H68" s="153"/>
      <c r="I68" s="210"/>
      <c r="J68" s="201"/>
      <c r="K68" s="154"/>
      <c r="L68" s="193">
        <f t="shared" si="8"/>
        <v>0</v>
      </c>
      <c r="N68" s="33"/>
      <c r="P68" s="38" t="str">
        <f t="shared" si="9"/>
        <v/>
      </c>
      <c r="R68" s="33"/>
      <c r="S68" s="33"/>
      <c r="T68" s="207"/>
    </row>
    <row r="69" spans="1:20" s="147" customFormat="1" ht="15" x14ac:dyDescent="0.2">
      <c r="A69" s="32">
        <v>3</v>
      </c>
      <c r="B69" s="149"/>
      <c r="C69" s="150"/>
      <c r="D69" s="150"/>
      <c r="E69" s="150"/>
      <c r="F69" s="155"/>
      <c r="G69" s="152"/>
      <c r="H69" s="153"/>
      <c r="I69" s="210"/>
      <c r="J69" s="201"/>
      <c r="K69" s="154"/>
      <c r="L69" s="193">
        <f t="shared" si="8"/>
        <v>0</v>
      </c>
      <c r="N69" s="33"/>
      <c r="P69" s="38" t="str">
        <f t="shared" si="9"/>
        <v/>
      </c>
      <c r="R69" s="33"/>
      <c r="S69" s="33"/>
      <c r="T69" s="207"/>
    </row>
    <row r="70" spans="1:20" s="147" customFormat="1" ht="15" x14ac:dyDescent="0.2">
      <c r="A70" s="32">
        <v>3</v>
      </c>
      <c r="B70" s="149"/>
      <c r="C70" s="150"/>
      <c r="D70" s="150"/>
      <c r="E70" s="150"/>
      <c r="F70" s="155"/>
      <c r="G70" s="152"/>
      <c r="H70" s="153"/>
      <c r="I70" s="210"/>
      <c r="J70" s="201"/>
      <c r="K70" s="154"/>
      <c r="L70" s="193">
        <f t="shared" si="8"/>
        <v>0</v>
      </c>
      <c r="N70" s="33"/>
      <c r="P70" s="38" t="str">
        <f t="shared" si="9"/>
        <v/>
      </c>
      <c r="R70" s="33"/>
      <c r="S70" s="33"/>
      <c r="T70" s="207"/>
    </row>
    <row r="71" spans="1:20" s="147" customFormat="1" ht="15" x14ac:dyDescent="0.2">
      <c r="A71" s="32">
        <v>3</v>
      </c>
      <c r="B71" s="149"/>
      <c r="C71" s="150"/>
      <c r="D71" s="150"/>
      <c r="E71" s="150"/>
      <c r="F71" s="155"/>
      <c r="G71" s="152"/>
      <c r="H71" s="153"/>
      <c r="I71" s="210"/>
      <c r="J71" s="201"/>
      <c r="K71" s="154"/>
      <c r="L71" s="193">
        <f t="shared" si="8"/>
        <v>0</v>
      </c>
      <c r="N71" s="33"/>
      <c r="P71" s="38" t="str">
        <f t="shared" si="9"/>
        <v/>
      </c>
      <c r="R71" s="33"/>
      <c r="S71" s="33"/>
      <c r="T71" s="207"/>
    </row>
    <row r="72" spans="1:20" s="147" customFormat="1" ht="15" x14ac:dyDescent="0.2">
      <c r="A72" s="32">
        <v>3</v>
      </c>
      <c r="B72" s="149"/>
      <c r="C72" s="150"/>
      <c r="D72" s="150"/>
      <c r="E72" s="150"/>
      <c r="F72" s="155"/>
      <c r="G72" s="152"/>
      <c r="H72" s="153"/>
      <c r="I72" s="210"/>
      <c r="J72" s="201"/>
      <c r="K72" s="154"/>
      <c r="L72" s="193">
        <f t="shared" si="8"/>
        <v>0</v>
      </c>
      <c r="N72" s="33"/>
      <c r="P72" s="38" t="str">
        <f t="shared" si="9"/>
        <v/>
      </c>
      <c r="R72" s="33"/>
      <c r="S72" s="33"/>
      <c r="T72" s="207"/>
    </row>
    <row r="73" spans="1:20" s="147" customFormat="1" ht="15" x14ac:dyDescent="0.2">
      <c r="A73" s="32">
        <v>3</v>
      </c>
      <c r="B73" s="149"/>
      <c r="C73" s="150"/>
      <c r="D73" s="150"/>
      <c r="E73" s="150"/>
      <c r="F73" s="155"/>
      <c r="G73" s="152"/>
      <c r="H73" s="153"/>
      <c r="I73" s="210"/>
      <c r="J73" s="201"/>
      <c r="K73" s="154"/>
      <c r="L73" s="193">
        <f t="shared" si="8"/>
        <v>0</v>
      </c>
      <c r="N73" s="33"/>
      <c r="P73" s="38" t="str">
        <f t="shared" si="9"/>
        <v/>
      </c>
      <c r="R73" s="33"/>
      <c r="S73" s="33"/>
      <c r="T73" s="207"/>
    </row>
    <row r="74" spans="1:20" s="147" customFormat="1" ht="15" x14ac:dyDescent="0.2">
      <c r="A74" s="32">
        <v>3</v>
      </c>
      <c r="B74" s="149"/>
      <c r="C74" s="150"/>
      <c r="D74" s="150"/>
      <c r="E74" s="150"/>
      <c r="F74" s="155"/>
      <c r="G74" s="152"/>
      <c r="H74" s="153"/>
      <c r="I74" s="210"/>
      <c r="J74" s="201"/>
      <c r="K74" s="154"/>
      <c r="L74" s="193">
        <f t="shared" si="8"/>
        <v>0</v>
      </c>
      <c r="N74" s="33"/>
      <c r="P74" s="38" t="str">
        <f t="shared" si="9"/>
        <v/>
      </c>
      <c r="R74" s="33"/>
      <c r="S74" s="33"/>
      <c r="T74" s="207"/>
    </row>
    <row r="75" spans="1:20" s="147" customFormat="1" ht="15" x14ac:dyDescent="0.2">
      <c r="A75" s="32">
        <v>3</v>
      </c>
      <c r="B75" s="149"/>
      <c r="C75" s="150"/>
      <c r="D75" s="150"/>
      <c r="E75" s="150"/>
      <c r="F75" s="155"/>
      <c r="G75" s="152"/>
      <c r="H75" s="153"/>
      <c r="I75" s="210"/>
      <c r="J75" s="201"/>
      <c r="K75" s="154"/>
      <c r="L75" s="193">
        <f t="shared" ref="L75:L82" si="12">IF(D75="SÍ",I75,0)</f>
        <v>0</v>
      </c>
      <c r="N75" s="33"/>
      <c r="P75" s="38" t="str">
        <f t="shared" ref="P75:P82" si="13">IF(N75="x",I75,"")</f>
        <v/>
      </c>
      <c r="R75" s="33"/>
      <c r="S75" s="33"/>
      <c r="T75" s="207"/>
    </row>
    <row r="76" spans="1:20" s="147" customFormat="1" ht="15" x14ac:dyDescent="0.2">
      <c r="A76" s="32">
        <v>3</v>
      </c>
      <c r="B76" s="149"/>
      <c r="C76" s="150"/>
      <c r="D76" s="150"/>
      <c r="E76" s="150"/>
      <c r="F76" s="155"/>
      <c r="G76" s="152"/>
      <c r="H76" s="153"/>
      <c r="I76" s="210"/>
      <c r="J76" s="201"/>
      <c r="K76" s="154"/>
      <c r="L76" s="193">
        <f t="shared" si="12"/>
        <v>0</v>
      </c>
      <c r="N76" s="33"/>
      <c r="P76" s="38" t="str">
        <f t="shared" si="13"/>
        <v/>
      </c>
      <c r="R76" s="33"/>
      <c r="S76" s="33"/>
      <c r="T76" s="207"/>
    </row>
    <row r="77" spans="1:20" s="147" customFormat="1" ht="15" x14ac:dyDescent="0.2">
      <c r="A77" s="32">
        <v>3</v>
      </c>
      <c r="B77" s="149"/>
      <c r="C77" s="150"/>
      <c r="D77" s="150"/>
      <c r="E77" s="150"/>
      <c r="F77" s="155"/>
      <c r="G77" s="152"/>
      <c r="H77" s="153"/>
      <c r="I77" s="210"/>
      <c r="J77" s="201"/>
      <c r="K77" s="154"/>
      <c r="L77" s="193">
        <f t="shared" si="12"/>
        <v>0</v>
      </c>
      <c r="N77" s="33"/>
      <c r="P77" s="38" t="str">
        <f t="shared" si="13"/>
        <v/>
      </c>
      <c r="R77" s="33"/>
      <c r="S77" s="33"/>
      <c r="T77" s="207"/>
    </row>
    <row r="78" spans="1:20" s="147" customFormat="1" ht="15" x14ac:dyDescent="0.2">
      <c r="A78" s="32">
        <v>3</v>
      </c>
      <c r="B78" s="149"/>
      <c r="C78" s="150"/>
      <c r="D78" s="150"/>
      <c r="E78" s="150"/>
      <c r="F78" s="155"/>
      <c r="G78" s="152"/>
      <c r="H78" s="153"/>
      <c r="I78" s="210"/>
      <c r="J78" s="201"/>
      <c r="K78" s="154"/>
      <c r="L78" s="193">
        <f t="shared" si="12"/>
        <v>0</v>
      </c>
      <c r="N78" s="33"/>
      <c r="P78" s="38" t="str">
        <f t="shared" si="13"/>
        <v/>
      </c>
      <c r="R78" s="33"/>
      <c r="S78" s="33"/>
      <c r="T78" s="207"/>
    </row>
    <row r="79" spans="1:20" s="147" customFormat="1" ht="15" x14ac:dyDescent="0.2">
      <c r="A79" s="32">
        <v>3</v>
      </c>
      <c r="B79" s="149"/>
      <c r="C79" s="150"/>
      <c r="D79" s="150"/>
      <c r="E79" s="150"/>
      <c r="F79" s="155"/>
      <c r="G79" s="152"/>
      <c r="H79" s="153"/>
      <c r="I79" s="210"/>
      <c r="J79" s="201"/>
      <c r="K79" s="154"/>
      <c r="L79" s="193">
        <f t="shared" si="12"/>
        <v>0</v>
      </c>
      <c r="N79" s="33"/>
      <c r="P79" s="38" t="str">
        <f t="shared" si="13"/>
        <v/>
      </c>
      <c r="R79" s="33"/>
      <c r="S79" s="33"/>
      <c r="T79" s="207"/>
    </row>
    <row r="80" spans="1:20" s="147" customFormat="1" ht="15" x14ac:dyDescent="0.2">
      <c r="A80" s="32">
        <v>3</v>
      </c>
      <c r="B80" s="149"/>
      <c r="C80" s="150"/>
      <c r="D80" s="150"/>
      <c r="E80" s="150"/>
      <c r="F80" s="155"/>
      <c r="G80" s="152"/>
      <c r="H80" s="153"/>
      <c r="I80" s="210"/>
      <c r="J80" s="201"/>
      <c r="K80" s="154"/>
      <c r="L80" s="193">
        <f t="shared" si="12"/>
        <v>0</v>
      </c>
      <c r="N80" s="33"/>
      <c r="P80" s="38" t="str">
        <f t="shared" si="13"/>
        <v/>
      </c>
      <c r="R80" s="33"/>
      <c r="S80" s="33"/>
      <c r="T80" s="207"/>
    </row>
    <row r="81" spans="1:20" s="147" customFormat="1" ht="15" x14ac:dyDescent="0.2">
      <c r="A81" s="32">
        <v>3</v>
      </c>
      <c r="B81" s="149"/>
      <c r="C81" s="150"/>
      <c r="D81" s="150"/>
      <c r="E81" s="150"/>
      <c r="F81" s="155"/>
      <c r="G81" s="152"/>
      <c r="H81" s="153"/>
      <c r="I81" s="210"/>
      <c r="J81" s="201"/>
      <c r="K81" s="154"/>
      <c r="L81" s="193">
        <f t="shared" si="12"/>
        <v>0</v>
      </c>
      <c r="N81" s="33"/>
      <c r="P81" s="38" t="str">
        <f t="shared" si="13"/>
        <v/>
      </c>
      <c r="R81" s="33"/>
      <c r="S81" s="33"/>
      <c r="T81" s="207"/>
    </row>
    <row r="82" spans="1:20" s="147" customFormat="1" ht="15" x14ac:dyDescent="0.2">
      <c r="A82" s="32">
        <v>3</v>
      </c>
      <c r="B82" s="149"/>
      <c r="C82" s="150"/>
      <c r="D82" s="150"/>
      <c r="E82" s="150"/>
      <c r="F82" s="155"/>
      <c r="G82" s="152"/>
      <c r="H82" s="153"/>
      <c r="I82" s="210"/>
      <c r="J82" s="201"/>
      <c r="K82" s="154"/>
      <c r="L82" s="193">
        <f t="shared" si="12"/>
        <v>0</v>
      </c>
      <c r="N82" s="33"/>
      <c r="P82" s="38" t="str">
        <f t="shared" si="13"/>
        <v/>
      </c>
      <c r="R82" s="33"/>
      <c r="S82" s="33"/>
      <c r="T82" s="207"/>
    </row>
    <row r="83" spans="1:20" s="147" customFormat="1" ht="15" x14ac:dyDescent="0.2">
      <c r="A83" s="32">
        <v>3</v>
      </c>
      <c r="B83" s="149"/>
      <c r="C83" s="150"/>
      <c r="D83" s="150"/>
      <c r="E83" s="150"/>
      <c r="F83" s="155"/>
      <c r="G83" s="152"/>
      <c r="H83" s="153"/>
      <c r="I83" s="210"/>
      <c r="J83" s="201"/>
      <c r="K83" s="154"/>
      <c r="L83" s="193">
        <f t="shared" si="8"/>
        <v>0</v>
      </c>
      <c r="N83" s="33"/>
      <c r="P83" s="38" t="str">
        <f t="shared" si="9"/>
        <v/>
      </c>
      <c r="R83" s="33"/>
      <c r="S83" s="33"/>
      <c r="T83" s="207"/>
    </row>
    <row r="84" spans="1:20" s="147" customFormat="1" ht="15.75" thickBot="1" x14ac:dyDescent="0.25">
      <c r="A84" s="32"/>
      <c r="B84" s="165"/>
      <c r="C84" s="166"/>
      <c r="D84" s="166"/>
      <c r="E84" s="166"/>
      <c r="F84" s="167"/>
      <c r="G84" s="208"/>
      <c r="H84" s="156"/>
      <c r="I84" s="77"/>
      <c r="J84" s="205"/>
      <c r="K84" s="163"/>
      <c r="L84" s="195"/>
      <c r="N84" s="34"/>
      <c r="O84" s="156"/>
      <c r="P84" s="39" t="str">
        <f t="shared" si="9"/>
        <v/>
      </c>
      <c r="R84" s="33"/>
      <c r="S84" s="33"/>
      <c r="T84" s="207"/>
    </row>
    <row r="85" spans="1:20" s="147" customFormat="1" ht="15.75" thickBot="1" x14ac:dyDescent="0.25">
      <c r="A85" s="32"/>
      <c r="B85" s="157"/>
      <c r="C85" s="168"/>
      <c r="D85" s="109"/>
      <c r="E85" s="109"/>
      <c r="F85" s="109"/>
      <c r="G85" s="158"/>
      <c r="H85" s="159" t="s">
        <v>15</v>
      </c>
      <c r="I85" s="169">
        <f>SUM(I46:I84)</f>
        <v>0</v>
      </c>
      <c r="J85" s="203"/>
      <c r="K85" s="78"/>
      <c r="L85" s="169">
        <f>SUM(L46:L84)</f>
        <v>0</v>
      </c>
      <c r="N85" s="76"/>
      <c r="P85" s="169">
        <f>SUM(P46:P84)</f>
        <v>0</v>
      </c>
      <c r="Q85" s="40" t="e">
        <f>P85/$P$3</f>
        <v>#DIV/0!</v>
      </c>
      <c r="R85" s="76"/>
      <c r="S85" s="76"/>
      <c r="T85" s="148"/>
    </row>
    <row r="86" spans="1:20" s="147" customFormat="1" ht="9" customHeight="1" x14ac:dyDescent="0.2">
      <c r="A86" s="32"/>
      <c r="B86" s="157"/>
      <c r="C86" s="168"/>
      <c r="D86" s="109"/>
      <c r="E86" s="109"/>
      <c r="F86" s="109"/>
      <c r="G86" s="158"/>
      <c r="H86" s="116"/>
      <c r="I86" s="199"/>
      <c r="J86" s="203"/>
      <c r="K86" s="78"/>
      <c r="L86" s="77"/>
      <c r="N86" s="76"/>
      <c r="P86" s="77"/>
      <c r="R86" s="76"/>
      <c r="S86" s="76"/>
      <c r="T86" s="148"/>
    </row>
    <row r="87" spans="1:20" s="147" customFormat="1" ht="15.75" customHeight="1" x14ac:dyDescent="0.2">
      <c r="A87" s="32"/>
      <c r="B87" s="50" t="s">
        <v>6</v>
      </c>
      <c r="C87" s="142"/>
      <c r="D87" s="142"/>
      <c r="E87" s="142"/>
      <c r="F87" s="143"/>
      <c r="G87" s="144"/>
      <c r="H87" s="145"/>
      <c r="I87" s="192"/>
      <c r="J87" s="204"/>
      <c r="K87" s="146"/>
      <c r="L87" s="192"/>
      <c r="N87" s="76"/>
      <c r="P87" s="77"/>
      <c r="R87" s="76"/>
      <c r="S87" s="76"/>
      <c r="T87" s="148"/>
    </row>
    <row r="88" spans="1:20" s="147" customFormat="1" ht="18.75" customHeight="1" x14ac:dyDescent="0.2">
      <c r="A88" s="32">
        <v>4</v>
      </c>
      <c r="B88" s="149"/>
      <c r="C88" s="150"/>
      <c r="D88" s="150"/>
      <c r="E88" s="150"/>
      <c r="F88" s="150"/>
      <c r="G88" s="152"/>
      <c r="H88" s="153"/>
      <c r="I88" s="210"/>
      <c r="J88" s="201"/>
      <c r="K88" s="154"/>
      <c r="L88" s="193">
        <f t="shared" ref="L88:L106" si="14">IF(D88="SÍ",I88,0)</f>
        <v>0</v>
      </c>
      <c r="N88" s="33"/>
      <c r="P88" s="38" t="str">
        <f t="shared" ref="P88:P107" si="15">IF(N88="x",I88,"")</f>
        <v/>
      </c>
      <c r="R88" s="33"/>
      <c r="S88" s="33"/>
      <c r="T88" s="207"/>
    </row>
    <row r="89" spans="1:20" s="147" customFormat="1" ht="15" x14ac:dyDescent="0.2">
      <c r="A89" s="32">
        <v>4</v>
      </c>
      <c r="B89" s="149"/>
      <c r="C89" s="150"/>
      <c r="D89" s="150"/>
      <c r="E89" s="150"/>
      <c r="F89" s="155"/>
      <c r="G89" s="152"/>
      <c r="H89" s="153"/>
      <c r="I89" s="210"/>
      <c r="J89" s="201"/>
      <c r="K89" s="154"/>
      <c r="L89" s="193">
        <f t="shared" si="14"/>
        <v>0</v>
      </c>
      <c r="N89" s="33"/>
      <c r="P89" s="38" t="str">
        <f t="shared" si="15"/>
        <v/>
      </c>
      <c r="R89" s="33"/>
      <c r="S89" s="33"/>
      <c r="T89" s="207"/>
    </row>
    <row r="90" spans="1:20" s="147" customFormat="1" ht="15" x14ac:dyDescent="0.2">
      <c r="A90" s="32">
        <v>4</v>
      </c>
      <c r="B90" s="149"/>
      <c r="C90" s="150"/>
      <c r="D90" s="150"/>
      <c r="E90" s="150"/>
      <c r="F90" s="155"/>
      <c r="G90" s="152"/>
      <c r="H90" s="153"/>
      <c r="I90" s="210"/>
      <c r="J90" s="201"/>
      <c r="K90" s="154"/>
      <c r="L90" s="193">
        <f t="shared" si="14"/>
        <v>0</v>
      </c>
      <c r="N90" s="33"/>
      <c r="P90" s="38" t="str">
        <f t="shared" si="15"/>
        <v/>
      </c>
      <c r="R90" s="33"/>
      <c r="S90" s="33"/>
      <c r="T90" s="207"/>
    </row>
    <row r="91" spans="1:20" s="147" customFormat="1" ht="15" x14ac:dyDescent="0.2">
      <c r="A91" s="32">
        <v>4</v>
      </c>
      <c r="B91" s="149"/>
      <c r="C91" s="150"/>
      <c r="D91" s="150"/>
      <c r="E91" s="150"/>
      <c r="F91" s="155"/>
      <c r="G91" s="152"/>
      <c r="H91" s="153"/>
      <c r="I91" s="210"/>
      <c r="J91" s="201"/>
      <c r="K91" s="154"/>
      <c r="L91" s="193">
        <f t="shared" si="14"/>
        <v>0</v>
      </c>
      <c r="N91" s="33"/>
      <c r="P91" s="38" t="str">
        <f t="shared" si="15"/>
        <v/>
      </c>
      <c r="R91" s="33"/>
      <c r="S91" s="33"/>
      <c r="T91" s="207"/>
    </row>
    <row r="92" spans="1:20" s="147" customFormat="1" ht="15" x14ac:dyDescent="0.2">
      <c r="A92" s="32">
        <v>4</v>
      </c>
      <c r="B92" s="149"/>
      <c r="C92" s="150"/>
      <c r="D92" s="150"/>
      <c r="E92" s="150"/>
      <c r="F92" s="155"/>
      <c r="G92" s="152"/>
      <c r="H92" s="153"/>
      <c r="I92" s="210"/>
      <c r="J92" s="201"/>
      <c r="K92" s="154"/>
      <c r="L92" s="193">
        <f t="shared" si="14"/>
        <v>0</v>
      </c>
      <c r="N92" s="33"/>
      <c r="P92" s="38" t="str">
        <f t="shared" si="15"/>
        <v/>
      </c>
      <c r="R92" s="33"/>
      <c r="S92" s="33"/>
      <c r="T92" s="207"/>
    </row>
    <row r="93" spans="1:20" s="147" customFormat="1" ht="15" x14ac:dyDescent="0.2">
      <c r="A93" s="32">
        <v>4</v>
      </c>
      <c r="B93" s="149"/>
      <c r="C93" s="150"/>
      <c r="D93" s="150"/>
      <c r="E93" s="150"/>
      <c r="F93" s="155"/>
      <c r="G93" s="152"/>
      <c r="H93" s="153"/>
      <c r="I93" s="210"/>
      <c r="J93" s="201"/>
      <c r="K93" s="154"/>
      <c r="L93" s="193">
        <f t="shared" si="14"/>
        <v>0</v>
      </c>
      <c r="N93" s="33"/>
      <c r="P93" s="38" t="str">
        <f t="shared" si="15"/>
        <v/>
      </c>
      <c r="R93" s="33"/>
      <c r="S93" s="33"/>
      <c r="T93" s="207"/>
    </row>
    <row r="94" spans="1:20" s="147" customFormat="1" ht="15" x14ac:dyDescent="0.2">
      <c r="A94" s="32">
        <v>4</v>
      </c>
      <c r="B94" s="149"/>
      <c r="C94" s="150"/>
      <c r="D94" s="150"/>
      <c r="E94" s="150"/>
      <c r="F94" s="155"/>
      <c r="G94" s="152"/>
      <c r="H94" s="153"/>
      <c r="I94" s="210"/>
      <c r="J94" s="201"/>
      <c r="K94" s="154"/>
      <c r="L94" s="193">
        <f t="shared" si="14"/>
        <v>0</v>
      </c>
      <c r="N94" s="33"/>
      <c r="P94" s="38" t="str">
        <f t="shared" si="15"/>
        <v/>
      </c>
      <c r="R94" s="33"/>
      <c r="S94" s="33"/>
      <c r="T94" s="207"/>
    </row>
    <row r="95" spans="1:20" s="147" customFormat="1" ht="15" x14ac:dyDescent="0.2">
      <c r="A95" s="32">
        <v>4</v>
      </c>
      <c r="B95" s="149"/>
      <c r="C95" s="150"/>
      <c r="D95" s="150"/>
      <c r="E95" s="150"/>
      <c r="F95" s="155"/>
      <c r="G95" s="152"/>
      <c r="H95" s="153"/>
      <c r="I95" s="210"/>
      <c r="J95" s="201"/>
      <c r="K95" s="154"/>
      <c r="L95" s="193">
        <f t="shared" ref="L95:L105" si="16">IF(D95="SÍ",I95,0)</f>
        <v>0</v>
      </c>
      <c r="N95" s="33"/>
      <c r="P95" s="38" t="str">
        <f t="shared" ref="P95:P105" si="17">IF(N95="x",I95,"")</f>
        <v/>
      </c>
      <c r="R95" s="33"/>
      <c r="S95" s="33"/>
      <c r="T95" s="207"/>
    </row>
    <row r="96" spans="1:20" s="147" customFormat="1" ht="15" x14ac:dyDescent="0.2">
      <c r="A96" s="32">
        <v>4</v>
      </c>
      <c r="B96" s="149"/>
      <c r="C96" s="150"/>
      <c r="D96" s="150"/>
      <c r="E96" s="150"/>
      <c r="F96" s="155"/>
      <c r="G96" s="152"/>
      <c r="H96" s="153"/>
      <c r="I96" s="210"/>
      <c r="J96" s="201"/>
      <c r="K96" s="154"/>
      <c r="L96" s="193">
        <f t="shared" si="16"/>
        <v>0</v>
      </c>
      <c r="N96" s="33"/>
      <c r="P96" s="38" t="str">
        <f t="shared" si="17"/>
        <v/>
      </c>
      <c r="R96" s="33"/>
      <c r="S96" s="33"/>
      <c r="T96" s="207"/>
    </row>
    <row r="97" spans="1:20" s="147" customFormat="1" ht="15" x14ac:dyDescent="0.2">
      <c r="A97" s="32">
        <v>4</v>
      </c>
      <c r="B97" s="149"/>
      <c r="C97" s="150"/>
      <c r="D97" s="150"/>
      <c r="E97" s="150"/>
      <c r="F97" s="155"/>
      <c r="G97" s="152"/>
      <c r="H97" s="153"/>
      <c r="I97" s="210"/>
      <c r="J97" s="201"/>
      <c r="K97" s="154"/>
      <c r="L97" s="193">
        <f t="shared" si="16"/>
        <v>0</v>
      </c>
      <c r="N97" s="33"/>
      <c r="P97" s="38" t="str">
        <f t="shared" si="17"/>
        <v/>
      </c>
      <c r="R97" s="33"/>
      <c r="S97" s="33"/>
      <c r="T97" s="207"/>
    </row>
    <row r="98" spans="1:20" s="147" customFormat="1" ht="15" x14ac:dyDescent="0.2">
      <c r="A98" s="32">
        <v>4</v>
      </c>
      <c r="B98" s="149"/>
      <c r="C98" s="150"/>
      <c r="D98" s="150"/>
      <c r="E98" s="150"/>
      <c r="F98" s="155"/>
      <c r="G98" s="152"/>
      <c r="H98" s="153"/>
      <c r="I98" s="210"/>
      <c r="J98" s="201"/>
      <c r="K98" s="154"/>
      <c r="L98" s="193">
        <f t="shared" si="16"/>
        <v>0</v>
      </c>
      <c r="N98" s="33"/>
      <c r="P98" s="38" t="str">
        <f t="shared" si="17"/>
        <v/>
      </c>
      <c r="R98" s="33"/>
      <c r="S98" s="33"/>
      <c r="T98" s="207"/>
    </row>
    <row r="99" spans="1:20" s="147" customFormat="1" ht="15" x14ac:dyDescent="0.2">
      <c r="A99" s="32">
        <v>4</v>
      </c>
      <c r="B99" s="149"/>
      <c r="C99" s="150"/>
      <c r="D99" s="150"/>
      <c r="E99" s="150"/>
      <c r="F99" s="155"/>
      <c r="G99" s="152"/>
      <c r="H99" s="153"/>
      <c r="I99" s="210"/>
      <c r="J99" s="201"/>
      <c r="K99" s="154"/>
      <c r="L99" s="193">
        <f t="shared" si="16"/>
        <v>0</v>
      </c>
      <c r="N99" s="33"/>
      <c r="P99" s="38" t="str">
        <f t="shared" si="17"/>
        <v/>
      </c>
      <c r="R99" s="33"/>
      <c r="S99" s="33"/>
      <c r="T99" s="207"/>
    </row>
    <row r="100" spans="1:20" s="147" customFormat="1" ht="15" x14ac:dyDescent="0.2">
      <c r="A100" s="32">
        <v>4</v>
      </c>
      <c r="B100" s="149"/>
      <c r="C100" s="150"/>
      <c r="D100" s="150"/>
      <c r="E100" s="150"/>
      <c r="F100" s="155"/>
      <c r="G100" s="152"/>
      <c r="H100" s="153"/>
      <c r="I100" s="210"/>
      <c r="J100" s="201"/>
      <c r="K100" s="154"/>
      <c r="L100" s="193">
        <f t="shared" si="16"/>
        <v>0</v>
      </c>
      <c r="N100" s="33"/>
      <c r="P100" s="38" t="str">
        <f t="shared" si="17"/>
        <v/>
      </c>
      <c r="R100" s="33"/>
      <c r="S100" s="33"/>
      <c r="T100" s="207"/>
    </row>
    <row r="101" spans="1:20" s="147" customFormat="1" ht="15" x14ac:dyDescent="0.2">
      <c r="A101" s="32">
        <v>4</v>
      </c>
      <c r="B101" s="149"/>
      <c r="C101" s="150"/>
      <c r="D101" s="150"/>
      <c r="E101" s="150"/>
      <c r="F101" s="155"/>
      <c r="G101" s="152"/>
      <c r="H101" s="153"/>
      <c r="I101" s="210"/>
      <c r="J101" s="201"/>
      <c r="K101" s="154"/>
      <c r="L101" s="193">
        <f t="shared" si="16"/>
        <v>0</v>
      </c>
      <c r="N101" s="33"/>
      <c r="P101" s="38" t="str">
        <f t="shared" si="17"/>
        <v/>
      </c>
      <c r="R101" s="33"/>
      <c r="S101" s="33"/>
      <c r="T101" s="207"/>
    </row>
    <row r="102" spans="1:20" s="147" customFormat="1" ht="15" x14ac:dyDescent="0.2">
      <c r="A102" s="32">
        <v>4</v>
      </c>
      <c r="B102" s="149"/>
      <c r="C102" s="150"/>
      <c r="D102" s="150"/>
      <c r="E102" s="150"/>
      <c r="F102" s="155"/>
      <c r="G102" s="152"/>
      <c r="H102" s="153"/>
      <c r="I102" s="210"/>
      <c r="J102" s="201"/>
      <c r="K102" s="154"/>
      <c r="L102" s="193">
        <f t="shared" si="16"/>
        <v>0</v>
      </c>
      <c r="N102" s="33"/>
      <c r="P102" s="38" t="str">
        <f t="shared" si="17"/>
        <v/>
      </c>
      <c r="R102" s="33"/>
      <c r="S102" s="33"/>
      <c r="T102" s="207"/>
    </row>
    <row r="103" spans="1:20" s="147" customFormat="1" ht="15" x14ac:dyDescent="0.2">
      <c r="A103" s="32">
        <v>4</v>
      </c>
      <c r="B103" s="149"/>
      <c r="C103" s="150"/>
      <c r="D103" s="150"/>
      <c r="E103" s="150"/>
      <c r="F103" s="155"/>
      <c r="G103" s="152"/>
      <c r="H103" s="153"/>
      <c r="I103" s="210"/>
      <c r="J103" s="201"/>
      <c r="K103" s="154"/>
      <c r="L103" s="193">
        <f t="shared" si="16"/>
        <v>0</v>
      </c>
      <c r="N103" s="33"/>
      <c r="P103" s="38" t="str">
        <f t="shared" si="17"/>
        <v/>
      </c>
      <c r="R103" s="33"/>
      <c r="S103" s="33"/>
      <c r="T103" s="207"/>
    </row>
    <row r="104" spans="1:20" s="147" customFormat="1" ht="15" x14ac:dyDescent="0.2">
      <c r="A104" s="32">
        <v>4</v>
      </c>
      <c r="B104" s="149"/>
      <c r="C104" s="150"/>
      <c r="D104" s="150"/>
      <c r="E104" s="150"/>
      <c r="F104" s="155"/>
      <c r="G104" s="152"/>
      <c r="H104" s="153"/>
      <c r="I104" s="210"/>
      <c r="J104" s="201"/>
      <c r="K104" s="154"/>
      <c r="L104" s="193">
        <f t="shared" si="16"/>
        <v>0</v>
      </c>
      <c r="N104" s="33"/>
      <c r="P104" s="38" t="str">
        <f t="shared" si="17"/>
        <v/>
      </c>
      <c r="R104" s="33"/>
      <c r="S104" s="33"/>
      <c r="T104" s="207"/>
    </row>
    <row r="105" spans="1:20" s="147" customFormat="1" ht="15" x14ac:dyDescent="0.2">
      <c r="A105" s="32">
        <v>4</v>
      </c>
      <c r="B105" s="149"/>
      <c r="C105" s="150"/>
      <c r="D105" s="150"/>
      <c r="E105" s="150"/>
      <c r="F105" s="155"/>
      <c r="G105" s="152"/>
      <c r="H105" s="153"/>
      <c r="I105" s="210"/>
      <c r="J105" s="201"/>
      <c r="K105" s="154"/>
      <c r="L105" s="193">
        <f t="shared" si="16"/>
        <v>0</v>
      </c>
      <c r="N105" s="33"/>
      <c r="P105" s="38" t="str">
        <f t="shared" si="17"/>
        <v/>
      </c>
      <c r="R105" s="33"/>
      <c r="S105" s="33"/>
      <c r="T105" s="207"/>
    </row>
    <row r="106" spans="1:20" s="147" customFormat="1" ht="15" x14ac:dyDescent="0.2">
      <c r="A106" s="32">
        <v>4</v>
      </c>
      <c r="B106" s="149"/>
      <c r="C106" s="150"/>
      <c r="D106" s="150"/>
      <c r="E106" s="150"/>
      <c r="F106" s="155"/>
      <c r="G106" s="152"/>
      <c r="H106" s="153"/>
      <c r="I106" s="210"/>
      <c r="J106" s="201"/>
      <c r="K106" s="154"/>
      <c r="L106" s="193">
        <f t="shared" si="14"/>
        <v>0</v>
      </c>
      <c r="N106" s="33"/>
      <c r="P106" s="38" t="str">
        <f t="shared" si="15"/>
        <v/>
      </c>
      <c r="R106" s="33"/>
      <c r="S106" s="33"/>
      <c r="T106" s="207"/>
    </row>
    <row r="107" spans="1:20" s="147" customFormat="1" ht="15.75" thickBot="1" x14ac:dyDescent="0.25">
      <c r="A107" s="32"/>
      <c r="B107" s="161"/>
      <c r="C107" s="166"/>
      <c r="D107" s="162"/>
      <c r="E107" s="162"/>
      <c r="F107" s="156"/>
      <c r="G107" s="209"/>
      <c r="H107" s="156"/>
      <c r="I107" s="77"/>
      <c r="J107" s="205"/>
      <c r="K107" s="163"/>
      <c r="L107" s="195"/>
      <c r="N107" s="34"/>
      <c r="O107" s="156"/>
      <c r="P107" s="39" t="str">
        <f t="shared" si="15"/>
        <v/>
      </c>
      <c r="R107" s="33"/>
      <c r="S107" s="33"/>
      <c r="T107" s="207"/>
    </row>
    <row r="108" spans="1:20" s="147" customFormat="1" ht="15.75" thickBot="1" x14ac:dyDescent="0.25">
      <c r="A108" s="32"/>
      <c r="B108" s="157"/>
      <c r="C108" s="168"/>
      <c r="D108" s="109"/>
      <c r="E108" s="109"/>
      <c r="F108" s="109"/>
      <c r="G108" s="158"/>
      <c r="H108" s="159" t="s">
        <v>16</v>
      </c>
      <c r="I108" s="169">
        <f>SUM(I88:I107)</f>
        <v>0</v>
      </c>
      <c r="J108" s="203"/>
      <c r="K108" s="78"/>
      <c r="L108" s="169">
        <f>SUM(L88:L107)</f>
        <v>0</v>
      </c>
      <c r="N108" s="76"/>
      <c r="P108" s="169">
        <f>SUM(P88:P107)</f>
        <v>0</v>
      </c>
      <c r="Q108" s="40" t="e">
        <f>P108/$P$3</f>
        <v>#DIV/0!</v>
      </c>
      <c r="R108" s="76"/>
      <c r="S108" s="76"/>
      <c r="T108" s="148"/>
    </row>
    <row r="109" spans="1:20" s="147" customFormat="1" ht="9" customHeight="1" x14ac:dyDescent="0.2">
      <c r="A109" s="32"/>
      <c r="B109" s="157"/>
      <c r="C109" s="168"/>
      <c r="D109" s="109"/>
      <c r="E109" s="109"/>
      <c r="F109" s="109"/>
      <c r="G109" s="158"/>
      <c r="H109" s="116"/>
      <c r="I109" s="199"/>
      <c r="J109" s="203"/>
      <c r="K109" s="78"/>
      <c r="L109" s="77"/>
      <c r="N109" s="76"/>
      <c r="P109" s="77"/>
      <c r="R109" s="76"/>
      <c r="S109" s="76"/>
      <c r="T109" s="148"/>
    </row>
    <row r="110" spans="1:20" s="147" customFormat="1" ht="12.75" customHeight="1" x14ac:dyDescent="0.2">
      <c r="A110" s="32"/>
      <c r="B110" s="50" t="s">
        <v>7</v>
      </c>
      <c r="C110" s="142"/>
      <c r="D110" s="142"/>
      <c r="E110" s="142"/>
      <c r="F110" s="171"/>
      <c r="G110" s="172"/>
      <c r="H110" s="145"/>
      <c r="I110" s="192"/>
      <c r="J110" s="204"/>
      <c r="K110" s="146"/>
      <c r="L110" s="192"/>
      <c r="N110" s="76"/>
      <c r="P110" s="77"/>
      <c r="R110" s="76"/>
      <c r="S110" s="76"/>
      <c r="T110" s="148"/>
    </row>
    <row r="111" spans="1:20" s="147" customFormat="1" ht="15" x14ac:dyDescent="0.2">
      <c r="A111" s="32">
        <v>5</v>
      </c>
      <c r="B111" s="149"/>
      <c r="C111" s="150"/>
      <c r="D111" s="150"/>
      <c r="E111" s="150"/>
      <c r="F111" s="155"/>
      <c r="G111" s="152"/>
      <c r="H111" s="153"/>
      <c r="I111" s="210"/>
      <c r="J111" s="201"/>
      <c r="K111" s="154"/>
      <c r="L111" s="193">
        <f t="shared" ref="L111:L142" si="18">IF(D111="SÍ",I111,0)</f>
        <v>0</v>
      </c>
      <c r="N111" s="33"/>
      <c r="P111" s="38" t="str">
        <f t="shared" ref="P111:P174" si="19">IF(N111="x",I111,"")</f>
        <v/>
      </c>
      <c r="R111" s="33"/>
      <c r="S111" s="33"/>
      <c r="T111" s="207"/>
    </row>
    <row r="112" spans="1:20" s="147" customFormat="1" ht="15" x14ac:dyDescent="0.2">
      <c r="A112" s="32">
        <v>5</v>
      </c>
      <c r="B112" s="149"/>
      <c r="C112" s="150"/>
      <c r="D112" s="150"/>
      <c r="E112" s="150"/>
      <c r="F112" s="155"/>
      <c r="G112" s="152"/>
      <c r="H112" s="153"/>
      <c r="I112" s="210"/>
      <c r="J112" s="201"/>
      <c r="K112" s="154"/>
      <c r="L112" s="193">
        <f t="shared" si="18"/>
        <v>0</v>
      </c>
      <c r="N112" s="33"/>
      <c r="P112" s="38" t="str">
        <f t="shared" si="19"/>
        <v/>
      </c>
      <c r="R112" s="33"/>
      <c r="S112" s="33"/>
      <c r="T112" s="207"/>
    </row>
    <row r="113" spans="1:20" s="147" customFormat="1" ht="15" x14ac:dyDescent="0.2">
      <c r="A113" s="32">
        <v>5</v>
      </c>
      <c r="B113" s="149"/>
      <c r="C113" s="150"/>
      <c r="D113" s="150"/>
      <c r="E113" s="150"/>
      <c r="F113" s="155"/>
      <c r="G113" s="152"/>
      <c r="H113" s="153"/>
      <c r="I113" s="210"/>
      <c r="J113" s="201"/>
      <c r="K113" s="154"/>
      <c r="L113" s="193">
        <f t="shared" si="18"/>
        <v>0</v>
      </c>
      <c r="N113" s="33"/>
      <c r="P113" s="38" t="str">
        <f t="shared" si="19"/>
        <v/>
      </c>
      <c r="R113" s="33"/>
      <c r="S113" s="33"/>
      <c r="T113" s="207"/>
    </row>
    <row r="114" spans="1:20" s="147" customFormat="1" ht="15" x14ac:dyDescent="0.2">
      <c r="A114" s="32">
        <v>5</v>
      </c>
      <c r="B114" s="149"/>
      <c r="C114" s="150"/>
      <c r="D114" s="150"/>
      <c r="E114" s="150"/>
      <c r="F114" s="155"/>
      <c r="G114" s="152"/>
      <c r="H114" s="153"/>
      <c r="I114" s="210"/>
      <c r="J114" s="201"/>
      <c r="K114" s="154"/>
      <c r="L114" s="193">
        <f t="shared" si="18"/>
        <v>0</v>
      </c>
      <c r="N114" s="33"/>
      <c r="P114" s="38" t="str">
        <f t="shared" si="19"/>
        <v/>
      </c>
      <c r="R114" s="33"/>
      <c r="S114" s="33"/>
      <c r="T114" s="207"/>
    </row>
    <row r="115" spans="1:20" s="147" customFormat="1" ht="15" x14ac:dyDescent="0.2">
      <c r="A115" s="32">
        <v>5</v>
      </c>
      <c r="B115" s="149"/>
      <c r="C115" s="150"/>
      <c r="D115" s="150"/>
      <c r="E115" s="150"/>
      <c r="F115" s="155"/>
      <c r="G115" s="152"/>
      <c r="H115" s="153"/>
      <c r="I115" s="210"/>
      <c r="J115" s="201"/>
      <c r="K115" s="154"/>
      <c r="L115" s="193">
        <f t="shared" si="18"/>
        <v>0</v>
      </c>
      <c r="N115" s="33"/>
      <c r="P115" s="38" t="str">
        <f t="shared" si="19"/>
        <v/>
      </c>
      <c r="R115" s="33"/>
      <c r="S115" s="33"/>
      <c r="T115" s="207"/>
    </row>
    <row r="116" spans="1:20" s="147" customFormat="1" ht="15" x14ac:dyDescent="0.2">
      <c r="A116" s="32">
        <v>5</v>
      </c>
      <c r="B116" s="149"/>
      <c r="C116" s="150"/>
      <c r="D116" s="150"/>
      <c r="E116" s="150"/>
      <c r="F116" s="155"/>
      <c r="G116" s="152"/>
      <c r="H116" s="153"/>
      <c r="I116" s="210"/>
      <c r="J116" s="201"/>
      <c r="K116" s="154"/>
      <c r="L116" s="193">
        <f t="shared" si="18"/>
        <v>0</v>
      </c>
      <c r="N116" s="33"/>
      <c r="P116" s="38" t="str">
        <f t="shared" si="19"/>
        <v/>
      </c>
      <c r="R116" s="33"/>
      <c r="S116" s="33"/>
      <c r="T116" s="207"/>
    </row>
    <row r="117" spans="1:20" s="147" customFormat="1" ht="15" x14ac:dyDescent="0.2">
      <c r="A117" s="32">
        <v>5</v>
      </c>
      <c r="B117" s="149"/>
      <c r="C117" s="150"/>
      <c r="D117" s="150"/>
      <c r="E117" s="150"/>
      <c r="F117" s="155"/>
      <c r="G117" s="152"/>
      <c r="H117" s="153"/>
      <c r="I117" s="210"/>
      <c r="J117" s="201"/>
      <c r="K117" s="154"/>
      <c r="L117" s="193">
        <f t="shared" si="18"/>
        <v>0</v>
      </c>
      <c r="N117" s="33"/>
      <c r="P117" s="38" t="str">
        <f t="shared" si="19"/>
        <v/>
      </c>
      <c r="R117" s="33"/>
      <c r="S117" s="33"/>
      <c r="T117" s="207"/>
    </row>
    <row r="118" spans="1:20" s="147" customFormat="1" ht="15" x14ac:dyDescent="0.2">
      <c r="A118" s="32">
        <v>5</v>
      </c>
      <c r="B118" s="149"/>
      <c r="C118" s="150"/>
      <c r="D118" s="150"/>
      <c r="E118" s="150"/>
      <c r="F118" s="155"/>
      <c r="G118" s="152"/>
      <c r="H118" s="153"/>
      <c r="I118" s="210"/>
      <c r="J118" s="201"/>
      <c r="K118" s="154"/>
      <c r="L118" s="193">
        <f t="shared" si="18"/>
        <v>0</v>
      </c>
      <c r="N118" s="33"/>
      <c r="P118" s="38" t="str">
        <f t="shared" si="19"/>
        <v/>
      </c>
      <c r="R118" s="33"/>
      <c r="S118" s="33"/>
      <c r="T118" s="207"/>
    </row>
    <row r="119" spans="1:20" s="147" customFormat="1" ht="15" x14ac:dyDescent="0.2">
      <c r="A119" s="32">
        <v>5</v>
      </c>
      <c r="B119" s="149"/>
      <c r="C119" s="150"/>
      <c r="D119" s="150"/>
      <c r="E119" s="150"/>
      <c r="F119" s="155"/>
      <c r="G119" s="152"/>
      <c r="H119" s="153"/>
      <c r="I119" s="210"/>
      <c r="J119" s="201"/>
      <c r="K119" s="154"/>
      <c r="L119" s="193">
        <f t="shared" si="18"/>
        <v>0</v>
      </c>
      <c r="N119" s="33"/>
      <c r="P119" s="38" t="str">
        <f t="shared" si="19"/>
        <v/>
      </c>
      <c r="R119" s="33"/>
      <c r="S119" s="33"/>
      <c r="T119" s="207"/>
    </row>
    <row r="120" spans="1:20" s="147" customFormat="1" ht="15" x14ac:dyDescent="0.2">
      <c r="A120" s="32">
        <v>5</v>
      </c>
      <c r="B120" s="149"/>
      <c r="C120" s="150"/>
      <c r="D120" s="150"/>
      <c r="E120" s="150"/>
      <c r="F120" s="155"/>
      <c r="G120" s="152"/>
      <c r="H120" s="153"/>
      <c r="I120" s="210"/>
      <c r="J120" s="201"/>
      <c r="K120" s="154"/>
      <c r="L120" s="193">
        <f t="shared" si="18"/>
        <v>0</v>
      </c>
      <c r="N120" s="33"/>
      <c r="P120" s="38" t="str">
        <f t="shared" si="19"/>
        <v/>
      </c>
      <c r="R120" s="33"/>
      <c r="S120" s="33"/>
      <c r="T120" s="207"/>
    </row>
    <row r="121" spans="1:20" s="147" customFormat="1" ht="15" x14ac:dyDescent="0.2">
      <c r="A121" s="32">
        <v>5</v>
      </c>
      <c r="B121" s="149"/>
      <c r="C121" s="150"/>
      <c r="D121" s="150"/>
      <c r="E121" s="150"/>
      <c r="F121" s="155"/>
      <c r="G121" s="152"/>
      <c r="H121" s="153"/>
      <c r="I121" s="210"/>
      <c r="J121" s="201"/>
      <c r="K121" s="154"/>
      <c r="L121" s="193">
        <f t="shared" si="18"/>
        <v>0</v>
      </c>
      <c r="N121" s="33"/>
      <c r="P121" s="38" t="str">
        <f t="shared" si="19"/>
        <v/>
      </c>
      <c r="R121" s="33"/>
      <c r="S121" s="33"/>
      <c r="T121" s="207"/>
    </row>
    <row r="122" spans="1:20" s="147" customFormat="1" ht="15" x14ac:dyDescent="0.2">
      <c r="A122" s="32">
        <v>5</v>
      </c>
      <c r="B122" s="149"/>
      <c r="C122" s="150"/>
      <c r="D122" s="150"/>
      <c r="E122" s="150"/>
      <c r="F122" s="155"/>
      <c r="G122" s="152"/>
      <c r="H122" s="153"/>
      <c r="I122" s="210"/>
      <c r="J122" s="201"/>
      <c r="K122" s="154"/>
      <c r="L122" s="193">
        <f t="shared" si="18"/>
        <v>0</v>
      </c>
      <c r="N122" s="33"/>
      <c r="P122" s="38" t="str">
        <f t="shared" si="19"/>
        <v/>
      </c>
      <c r="R122" s="33"/>
      <c r="S122" s="33"/>
      <c r="T122" s="207"/>
    </row>
    <row r="123" spans="1:20" s="147" customFormat="1" ht="15" x14ac:dyDescent="0.2">
      <c r="A123" s="32">
        <v>5</v>
      </c>
      <c r="B123" s="149"/>
      <c r="C123" s="150"/>
      <c r="D123" s="150"/>
      <c r="E123" s="150"/>
      <c r="F123" s="155"/>
      <c r="G123" s="152"/>
      <c r="H123" s="153"/>
      <c r="I123" s="210"/>
      <c r="J123" s="201"/>
      <c r="K123" s="154"/>
      <c r="L123" s="193">
        <f t="shared" si="18"/>
        <v>0</v>
      </c>
      <c r="N123" s="33"/>
      <c r="P123" s="38" t="str">
        <f t="shared" si="19"/>
        <v/>
      </c>
      <c r="R123" s="33"/>
      <c r="S123" s="33"/>
      <c r="T123" s="207"/>
    </row>
    <row r="124" spans="1:20" s="147" customFormat="1" ht="15" x14ac:dyDescent="0.2">
      <c r="A124" s="32">
        <v>5</v>
      </c>
      <c r="B124" s="149"/>
      <c r="C124" s="150"/>
      <c r="D124" s="150"/>
      <c r="E124" s="150"/>
      <c r="F124" s="155"/>
      <c r="G124" s="152"/>
      <c r="H124" s="153"/>
      <c r="I124" s="210"/>
      <c r="J124" s="201"/>
      <c r="K124" s="154"/>
      <c r="L124" s="193">
        <f t="shared" si="18"/>
        <v>0</v>
      </c>
      <c r="N124" s="33"/>
      <c r="P124" s="38" t="str">
        <f t="shared" si="19"/>
        <v/>
      </c>
      <c r="R124" s="33"/>
      <c r="S124" s="33"/>
      <c r="T124" s="207"/>
    </row>
    <row r="125" spans="1:20" s="147" customFormat="1" ht="15" x14ac:dyDescent="0.2">
      <c r="A125" s="32">
        <v>5</v>
      </c>
      <c r="B125" s="149"/>
      <c r="C125" s="150"/>
      <c r="D125" s="150"/>
      <c r="E125" s="150"/>
      <c r="F125" s="155"/>
      <c r="G125" s="152"/>
      <c r="H125" s="153"/>
      <c r="I125" s="210"/>
      <c r="J125" s="201"/>
      <c r="K125" s="154"/>
      <c r="L125" s="193">
        <f t="shared" si="18"/>
        <v>0</v>
      </c>
      <c r="N125" s="33"/>
      <c r="P125" s="38" t="str">
        <f t="shared" si="19"/>
        <v/>
      </c>
      <c r="R125" s="33"/>
      <c r="S125" s="33"/>
      <c r="T125" s="207"/>
    </row>
    <row r="126" spans="1:20" s="147" customFormat="1" ht="15" x14ac:dyDescent="0.2">
      <c r="A126" s="32">
        <v>5</v>
      </c>
      <c r="B126" s="149"/>
      <c r="C126" s="150"/>
      <c r="D126" s="150"/>
      <c r="E126" s="150"/>
      <c r="F126" s="155"/>
      <c r="G126" s="152"/>
      <c r="H126" s="153"/>
      <c r="I126" s="210"/>
      <c r="J126" s="201"/>
      <c r="K126" s="154"/>
      <c r="L126" s="193">
        <f t="shared" si="18"/>
        <v>0</v>
      </c>
      <c r="N126" s="33"/>
      <c r="P126" s="38" t="str">
        <f t="shared" si="19"/>
        <v/>
      </c>
      <c r="R126" s="33"/>
      <c r="S126" s="33"/>
      <c r="T126" s="207"/>
    </row>
    <row r="127" spans="1:20" s="147" customFormat="1" ht="15" x14ac:dyDescent="0.2">
      <c r="A127" s="32">
        <v>5</v>
      </c>
      <c r="B127" s="149"/>
      <c r="C127" s="150"/>
      <c r="D127" s="150"/>
      <c r="E127" s="150"/>
      <c r="F127" s="155"/>
      <c r="G127" s="152"/>
      <c r="H127" s="153"/>
      <c r="I127" s="210"/>
      <c r="J127" s="201"/>
      <c r="K127" s="154"/>
      <c r="L127" s="193">
        <f t="shared" si="18"/>
        <v>0</v>
      </c>
      <c r="N127" s="33"/>
      <c r="P127" s="38" t="str">
        <f t="shared" si="19"/>
        <v/>
      </c>
      <c r="R127" s="33"/>
      <c r="S127" s="33"/>
      <c r="T127" s="207"/>
    </row>
    <row r="128" spans="1:20" s="147" customFormat="1" ht="15" x14ac:dyDescent="0.2">
      <c r="A128" s="32">
        <v>5</v>
      </c>
      <c r="B128" s="149"/>
      <c r="C128" s="150"/>
      <c r="D128" s="150"/>
      <c r="E128" s="150"/>
      <c r="F128" s="155"/>
      <c r="G128" s="152"/>
      <c r="H128" s="153"/>
      <c r="I128" s="210"/>
      <c r="J128" s="201"/>
      <c r="K128" s="154"/>
      <c r="L128" s="193">
        <f t="shared" si="18"/>
        <v>0</v>
      </c>
      <c r="N128" s="33"/>
      <c r="P128" s="38" t="str">
        <f t="shared" si="19"/>
        <v/>
      </c>
      <c r="R128" s="33"/>
      <c r="S128" s="33"/>
      <c r="T128" s="207"/>
    </row>
    <row r="129" spans="1:20" s="147" customFormat="1" ht="15" x14ac:dyDescent="0.2">
      <c r="A129" s="32">
        <v>5</v>
      </c>
      <c r="B129" s="149"/>
      <c r="C129" s="150"/>
      <c r="D129" s="150"/>
      <c r="E129" s="150"/>
      <c r="F129" s="155"/>
      <c r="G129" s="152"/>
      <c r="H129" s="153"/>
      <c r="I129" s="210"/>
      <c r="J129" s="201"/>
      <c r="K129" s="154"/>
      <c r="L129" s="193">
        <f t="shared" si="18"/>
        <v>0</v>
      </c>
      <c r="N129" s="33"/>
      <c r="P129" s="38" t="str">
        <f t="shared" si="19"/>
        <v/>
      </c>
      <c r="R129" s="33"/>
      <c r="S129" s="33"/>
      <c r="T129" s="207"/>
    </row>
    <row r="130" spans="1:20" s="147" customFormat="1" ht="15" x14ac:dyDescent="0.2">
      <c r="A130" s="32">
        <v>5</v>
      </c>
      <c r="B130" s="149"/>
      <c r="C130" s="150"/>
      <c r="D130" s="150"/>
      <c r="E130" s="150"/>
      <c r="F130" s="155"/>
      <c r="G130" s="152"/>
      <c r="H130" s="153"/>
      <c r="I130" s="210"/>
      <c r="J130" s="201"/>
      <c r="K130" s="154"/>
      <c r="L130" s="193">
        <f t="shared" si="18"/>
        <v>0</v>
      </c>
      <c r="N130" s="33"/>
      <c r="P130" s="38" t="str">
        <f t="shared" si="19"/>
        <v/>
      </c>
      <c r="R130" s="33"/>
      <c r="S130" s="33"/>
      <c r="T130" s="207"/>
    </row>
    <row r="131" spans="1:20" s="147" customFormat="1" ht="15" x14ac:dyDescent="0.2">
      <c r="A131" s="32">
        <v>5</v>
      </c>
      <c r="B131" s="149"/>
      <c r="C131" s="150"/>
      <c r="D131" s="150"/>
      <c r="E131" s="150"/>
      <c r="F131" s="155"/>
      <c r="G131" s="152"/>
      <c r="H131" s="153"/>
      <c r="I131" s="210"/>
      <c r="J131" s="201"/>
      <c r="K131" s="154"/>
      <c r="L131" s="193">
        <f t="shared" si="18"/>
        <v>0</v>
      </c>
      <c r="N131" s="33"/>
      <c r="P131" s="38" t="str">
        <f t="shared" si="19"/>
        <v/>
      </c>
      <c r="R131" s="33"/>
      <c r="S131" s="33"/>
      <c r="T131" s="207"/>
    </row>
    <row r="132" spans="1:20" s="147" customFormat="1" ht="15" x14ac:dyDescent="0.2">
      <c r="A132" s="32">
        <v>5</v>
      </c>
      <c r="B132" s="149"/>
      <c r="C132" s="150"/>
      <c r="D132" s="150"/>
      <c r="E132" s="150"/>
      <c r="F132" s="155"/>
      <c r="G132" s="152"/>
      <c r="H132" s="153"/>
      <c r="I132" s="210"/>
      <c r="J132" s="201"/>
      <c r="K132" s="154"/>
      <c r="L132" s="193">
        <f t="shared" si="18"/>
        <v>0</v>
      </c>
      <c r="N132" s="33"/>
      <c r="P132" s="38" t="str">
        <f t="shared" si="19"/>
        <v/>
      </c>
      <c r="R132" s="33"/>
      <c r="S132" s="33"/>
      <c r="T132" s="207"/>
    </row>
    <row r="133" spans="1:20" s="147" customFormat="1" ht="15" x14ac:dyDescent="0.2">
      <c r="A133" s="32">
        <v>5</v>
      </c>
      <c r="B133" s="149"/>
      <c r="C133" s="150"/>
      <c r="D133" s="150"/>
      <c r="E133" s="150"/>
      <c r="F133" s="155"/>
      <c r="G133" s="152"/>
      <c r="H133" s="153"/>
      <c r="I133" s="210"/>
      <c r="J133" s="201"/>
      <c r="K133" s="154"/>
      <c r="L133" s="193">
        <f t="shared" si="18"/>
        <v>0</v>
      </c>
      <c r="N133" s="33"/>
      <c r="P133" s="38" t="str">
        <f t="shared" si="19"/>
        <v/>
      </c>
      <c r="R133" s="33"/>
      <c r="S133" s="33"/>
      <c r="T133" s="207"/>
    </row>
    <row r="134" spans="1:20" s="147" customFormat="1" ht="15" x14ac:dyDescent="0.2">
      <c r="A134" s="32">
        <v>5</v>
      </c>
      <c r="B134" s="149"/>
      <c r="C134" s="150"/>
      <c r="D134" s="150"/>
      <c r="E134" s="150"/>
      <c r="F134" s="155"/>
      <c r="G134" s="152"/>
      <c r="H134" s="153"/>
      <c r="I134" s="210"/>
      <c r="J134" s="201"/>
      <c r="K134" s="154"/>
      <c r="L134" s="193">
        <f t="shared" si="18"/>
        <v>0</v>
      </c>
      <c r="N134" s="33"/>
      <c r="P134" s="38" t="str">
        <f t="shared" si="19"/>
        <v/>
      </c>
      <c r="R134" s="33"/>
      <c r="S134" s="33"/>
      <c r="T134" s="207"/>
    </row>
    <row r="135" spans="1:20" s="147" customFormat="1" ht="15" x14ac:dyDescent="0.2">
      <c r="A135" s="32">
        <v>5</v>
      </c>
      <c r="B135" s="149"/>
      <c r="C135" s="150"/>
      <c r="D135" s="150"/>
      <c r="E135" s="150"/>
      <c r="F135" s="155"/>
      <c r="G135" s="152"/>
      <c r="H135" s="153"/>
      <c r="I135" s="210"/>
      <c r="J135" s="201"/>
      <c r="K135" s="154"/>
      <c r="L135" s="193">
        <f t="shared" si="18"/>
        <v>0</v>
      </c>
      <c r="N135" s="33"/>
      <c r="P135" s="38" t="str">
        <f t="shared" si="19"/>
        <v/>
      </c>
      <c r="R135" s="33"/>
      <c r="S135" s="33"/>
      <c r="T135" s="207"/>
    </row>
    <row r="136" spans="1:20" s="147" customFormat="1" ht="15" x14ac:dyDescent="0.2">
      <c r="A136" s="32">
        <v>5</v>
      </c>
      <c r="B136" s="149"/>
      <c r="C136" s="150"/>
      <c r="D136" s="150"/>
      <c r="E136" s="150"/>
      <c r="F136" s="155"/>
      <c r="G136" s="152"/>
      <c r="H136" s="153"/>
      <c r="I136" s="210"/>
      <c r="J136" s="201"/>
      <c r="K136" s="154"/>
      <c r="L136" s="193">
        <f t="shared" si="18"/>
        <v>0</v>
      </c>
      <c r="N136" s="33"/>
      <c r="P136" s="38" t="str">
        <f t="shared" si="19"/>
        <v/>
      </c>
      <c r="R136" s="33"/>
      <c r="S136" s="33"/>
      <c r="T136" s="207"/>
    </row>
    <row r="137" spans="1:20" s="147" customFormat="1" ht="15" x14ac:dyDescent="0.2">
      <c r="A137" s="32">
        <v>5</v>
      </c>
      <c r="B137" s="149"/>
      <c r="C137" s="150"/>
      <c r="D137" s="150"/>
      <c r="E137" s="150"/>
      <c r="F137" s="155"/>
      <c r="G137" s="152"/>
      <c r="H137" s="153"/>
      <c r="I137" s="210"/>
      <c r="J137" s="201"/>
      <c r="K137" s="154"/>
      <c r="L137" s="193">
        <f t="shared" si="18"/>
        <v>0</v>
      </c>
      <c r="N137" s="33"/>
      <c r="P137" s="38" t="str">
        <f t="shared" si="19"/>
        <v/>
      </c>
      <c r="R137" s="33"/>
      <c r="S137" s="33"/>
      <c r="T137" s="207"/>
    </row>
    <row r="138" spans="1:20" s="147" customFormat="1" ht="15" x14ac:dyDescent="0.2">
      <c r="A138" s="32">
        <v>5</v>
      </c>
      <c r="B138" s="149"/>
      <c r="C138" s="150"/>
      <c r="D138" s="150"/>
      <c r="E138" s="150"/>
      <c r="F138" s="155"/>
      <c r="G138" s="152"/>
      <c r="H138" s="153"/>
      <c r="I138" s="210"/>
      <c r="J138" s="201"/>
      <c r="K138" s="154"/>
      <c r="L138" s="193">
        <f t="shared" si="18"/>
        <v>0</v>
      </c>
      <c r="N138" s="33"/>
      <c r="P138" s="38" t="str">
        <f t="shared" si="19"/>
        <v/>
      </c>
      <c r="R138" s="33"/>
      <c r="S138" s="33"/>
      <c r="T138" s="207"/>
    </row>
    <row r="139" spans="1:20" s="147" customFormat="1" ht="15" x14ac:dyDescent="0.2">
      <c r="A139" s="32">
        <v>5</v>
      </c>
      <c r="B139" s="149"/>
      <c r="C139" s="150"/>
      <c r="D139" s="150"/>
      <c r="E139" s="150"/>
      <c r="F139" s="155"/>
      <c r="G139" s="152"/>
      <c r="H139" s="153"/>
      <c r="I139" s="210"/>
      <c r="J139" s="201"/>
      <c r="K139" s="154"/>
      <c r="L139" s="193">
        <f t="shared" si="18"/>
        <v>0</v>
      </c>
      <c r="N139" s="33"/>
      <c r="P139" s="38" t="str">
        <f t="shared" si="19"/>
        <v/>
      </c>
      <c r="R139" s="33"/>
      <c r="S139" s="33"/>
      <c r="T139" s="207"/>
    </row>
    <row r="140" spans="1:20" s="147" customFormat="1" ht="15" x14ac:dyDescent="0.2">
      <c r="A140" s="32">
        <v>5</v>
      </c>
      <c r="B140" s="149"/>
      <c r="C140" s="150"/>
      <c r="D140" s="150"/>
      <c r="E140" s="150"/>
      <c r="F140" s="155"/>
      <c r="G140" s="152"/>
      <c r="H140" s="153"/>
      <c r="I140" s="210"/>
      <c r="J140" s="201"/>
      <c r="K140" s="154"/>
      <c r="L140" s="193">
        <f t="shared" si="18"/>
        <v>0</v>
      </c>
      <c r="N140" s="33"/>
      <c r="P140" s="38" t="str">
        <f t="shared" si="19"/>
        <v/>
      </c>
      <c r="R140" s="33"/>
      <c r="S140" s="33"/>
      <c r="T140" s="207"/>
    </row>
    <row r="141" spans="1:20" s="147" customFormat="1" ht="15" x14ac:dyDescent="0.2">
      <c r="A141" s="32">
        <v>5</v>
      </c>
      <c r="B141" s="149"/>
      <c r="C141" s="150"/>
      <c r="D141" s="150"/>
      <c r="E141" s="150"/>
      <c r="F141" s="155"/>
      <c r="G141" s="152"/>
      <c r="H141" s="153"/>
      <c r="I141" s="210"/>
      <c r="J141" s="201"/>
      <c r="K141" s="154"/>
      <c r="L141" s="193">
        <f t="shared" si="18"/>
        <v>0</v>
      </c>
      <c r="N141" s="33"/>
      <c r="P141" s="38" t="str">
        <f t="shared" si="19"/>
        <v/>
      </c>
      <c r="R141" s="33"/>
      <c r="S141" s="33"/>
      <c r="T141" s="207"/>
    </row>
    <row r="142" spans="1:20" s="147" customFormat="1" ht="15" x14ac:dyDescent="0.2">
      <c r="A142" s="32">
        <v>5</v>
      </c>
      <c r="B142" s="149"/>
      <c r="C142" s="150"/>
      <c r="D142" s="150"/>
      <c r="E142" s="150"/>
      <c r="F142" s="155"/>
      <c r="G142" s="152"/>
      <c r="H142" s="153"/>
      <c r="I142" s="210"/>
      <c r="J142" s="201"/>
      <c r="K142" s="154"/>
      <c r="L142" s="193">
        <f t="shared" si="18"/>
        <v>0</v>
      </c>
      <c r="N142" s="33"/>
      <c r="P142" s="38" t="str">
        <f t="shared" si="19"/>
        <v/>
      </c>
      <c r="R142" s="33"/>
      <c r="S142" s="33"/>
      <c r="T142" s="207"/>
    </row>
    <row r="143" spans="1:20" s="147" customFormat="1" ht="15" x14ac:dyDescent="0.2">
      <c r="A143" s="32">
        <v>5</v>
      </c>
      <c r="B143" s="149"/>
      <c r="C143" s="150"/>
      <c r="D143" s="150"/>
      <c r="E143" s="150"/>
      <c r="F143" s="155"/>
      <c r="G143" s="152"/>
      <c r="H143" s="153"/>
      <c r="I143" s="210"/>
      <c r="J143" s="201"/>
      <c r="K143" s="154"/>
      <c r="L143" s="193">
        <f t="shared" ref="L143:L176" si="20">IF(D143="SÍ",I143,0)</f>
        <v>0</v>
      </c>
      <c r="N143" s="33"/>
      <c r="P143" s="38" t="str">
        <f t="shared" si="19"/>
        <v/>
      </c>
      <c r="R143" s="33"/>
      <c r="S143" s="33"/>
      <c r="T143" s="207"/>
    </row>
    <row r="144" spans="1:20" s="147" customFormat="1" ht="15" x14ac:dyDescent="0.2">
      <c r="A144" s="32">
        <v>5</v>
      </c>
      <c r="B144" s="149"/>
      <c r="C144" s="150"/>
      <c r="D144" s="150"/>
      <c r="E144" s="150"/>
      <c r="F144" s="155"/>
      <c r="G144" s="152"/>
      <c r="H144" s="153"/>
      <c r="I144" s="210"/>
      <c r="J144" s="201"/>
      <c r="K144" s="154"/>
      <c r="L144" s="193">
        <f t="shared" si="20"/>
        <v>0</v>
      </c>
      <c r="N144" s="33"/>
      <c r="P144" s="38" t="str">
        <f t="shared" si="19"/>
        <v/>
      </c>
      <c r="R144" s="33"/>
      <c r="S144" s="33"/>
      <c r="T144" s="207"/>
    </row>
    <row r="145" spans="1:20" s="147" customFormat="1" ht="15" x14ac:dyDescent="0.2">
      <c r="A145" s="32">
        <v>5</v>
      </c>
      <c r="B145" s="149"/>
      <c r="C145" s="150"/>
      <c r="D145" s="150"/>
      <c r="E145" s="150"/>
      <c r="F145" s="155"/>
      <c r="G145" s="152"/>
      <c r="H145" s="153"/>
      <c r="I145" s="210"/>
      <c r="J145" s="201"/>
      <c r="K145" s="154"/>
      <c r="L145" s="193">
        <f t="shared" si="20"/>
        <v>0</v>
      </c>
      <c r="N145" s="33"/>
      <c r="P145" s="38" t="str">
        <f t="shared" si="19"/>
        <v/>
      </c>
      <c r="R145" s="33"/>
      <c r="S145" s="33"/>
      <c r="T145" s="207"/>
    </row>
    <row r="146" spans="1:20" s="147" customFormat="1" ht="15" x14ac:dyDescent="0.2">
      <c r="A146" s="32">
        <v>5</v>
      </c>
      <c r="B146" s="149"/>
      <c r="C146" s="150"/>
      <c r="D146" s="150"/>
      <c r="E146" s="150"/>
      <c r="F146" s="155"/>
      <c r="G146" s="152"/>
      <c r="H146" s="153"/>
      <c r="I146" s="210"/>
      <c r="J146" s="201"/>
      <c r="K146" s="154"/>
      <c r="L146" s="193">
        <f t="shared" si="20"/>
        <v>0</v>
      </c>
      <c r="N146" s="33"/>
      <c r="P146" s="38" t="str">
        <f t="shared" si="19"/>
        <v/>
      </c>
      <c r="R146" s="33"/>
      <c r="S146" s="33"/>
      <c r="T146" s="207"/>
    </row>
    <row r="147" spans="1:20" s="147" customFormat="1" ht="15" x14ac:dyDescent="0.2">
      <c r="A147" s="32">
        <v>5</v>
      </c>
      <c r="B147" s="149"/>
      <c r="C147" s="150"/>
      <c r="D147" s="150"/>
      <c r="E147" s="150"/>
      <c r="F147" s="155"/>
      <c r="G147" s="152"/>
      <c r="H147" s="153"/>
      <c r="I147" s="210"/>
      <c r="J147" s="201"/>
      <c r="K147" s="154"/>
      <c r="L147" s="193">
        <f t="shared" si="20"/>
        <v>0</v>
      </c>
      <c r="N147" s="33"/>
      <c r="P147" s="38" t="str">
        <f t="shared" si="19"/>
        <v/>
      </c>
      <c r="R147" s="33"/>
      <c r="S147" s="33"/>
      <c r="T147" s="207"/>
    </row>
    <row r="148" spans="1:20" s="147" customFormat="1" ht="15" x14ac:dyDescent="0.2">
      <c r="A148" s="32">
        <v>5</v>
      </c>
      <c r="B148" s="149"/>
      <c r="C148" s="150"/>
      <c r="D148" s="150"/>
      <c r="E148" s="150"/>
      <c r="F148" s="155"/>
      <c r="G148" s="152"/>
      <c r="H148" s="153"/>
      <c r="I148" s="210"/>
      <c r="J148" s="201"/>
      <c r="K148" s="154"/>
      <c r="L148" s="193">
        <f t="shared" si="20"/>
        <v>0</v>
      </c>
      <c r="N148" s="33"/>
      <c r="P148" s="38" t="str">
        <f t="shared" si="19"/>
        <v/>
      </c>
      <c r="R148" s="33"/>
      <c r="S148" s="33"/>
      <c r="T148" s="207"/>
    </row>
    <row r="149" spans="1:20" s="147" customFormat="1" ht="15" x14ac:dyDescent="0.2">
      <c r="A149" s="32">
        <v>5</v>
      </c>
      <c r="B149" s="149"/>
      <c r="C149" s="150"/>
      <c r="D149" s="150"/>
      <c r="E149" s="150"/>
      <c r="F149" s="155"/>
      <c r="G149" s="152"/>
      <c r="H149" s="153"/>
      <c r="I149" s="210"/>
      <c r="J149" s="201"/>
      <c r="K149" s="154"/>
      <c r="L149" s="193">
        <f t="shared" si="20"/>
        <v>0</v>
      </c>
      <c r="N149" s="33"/>
      <c r="P149" s="38" t="str">
        <f t="shared" si="19"/>
        <v/>
      </c>
      <c r="R149" s="33"/>
      <c r="S149" s="33"/>
      <c r="T149" s="207"/>
    </row>
    <row r="150" spans="1:20" s="147" customFormat="1" ht="15" x14ac:dyDescent="0.2">
      <c r="A150" s="32">
        <v>5</v>
      </c>
      <c r="B150" s="149"/>
      <c r="C150" s="150"/>
      <c r="D150" s="150"/>
      <c r="E150" s="150"/>
      <c r="F150" s="155"/>
      <c r="G150" s="152"/>
      <c r="H150" s="153"/>
      <c r="I150" s="210"/>
      <c r="J150" s="201"/>
      <c r="K150" s="154"/>
      <c r="L150" s="193">
        <f t="shared" si="20"/>
        <v>0</v>
      </c>
      <c r="N150" s="33"/>
      <c r="P150" s="38" t="str">
        <f t="shared" si="19"/>
        <v/>
      </c>
      <c r="R150" s="33"/>
      <c r="S150" s="33"/>
      <c r="T150" s="207"/>
    </row>
    <row r="151" spans="1:20" s="147" customFormat="1" ht="15" x14ac:dyDescent="0.2">
      <c r="A151" s="32">
        <v>5</v>
      </c>
      <c r="B151" s="149"/>
      <c r="C151" s="150"/>
      <c r="D151" s="150"/>
      <c r="E151" s="150"/>
      <c r="F151" s="155"/>
      <c r="G151" s="152"/>
      <c r="H151" s="153"/>
      <c r="I151" s="210"/>
      <c r="J151" s="201"/>
      <c r="K151" s="154"/>
      <c r="L151" s="193">
        <f t="shared" si="20"/>
        <v>0</v>
      </c>
      <c r="N151" s="33"/>
      <c r="P151" s="38" t="str">
        <f t="shared" si="19"/>
        <v/>
      </c>
      <c r="R151" s="33"/>
      <c r="S151" s="33"/>
      <c r="T151" s="207"/>
    </row>
    <row r="152" spans="1:20" s="147" customFormat="1" ht="15" x14ac:dyDescent="0.2">
      <c r="A152" s="32">
        <v>5</v>
      </c>
      <c r="B152" s="149"/>
      <c r="C152" s="150"/>
      <c r="D152" s="150"/>
      <c r="E152" s="150"/>
      <c r="F152" s="155"/>
      <c r="G152" s="152"/>
      <c r="H152" s="153"/>
      <c r="I152" s="210"/>
      <c r="J152" s="201"/>
      <c r="K152" s="154"/>
      <c r="L152" s="193">
        <f t="shared" si="20"/>
        <v>0</v>
      </c>
      <c r="N152" s="33"/>
      <c r="P152" s="38" t="str">
        <f t="shared" si="19"/>
        <v/>
      </c>
      <c r="R152" s="33"/>
      <c r="S152" s="33"/>
      <c r="T152" s="207"/>
    </row>
    <row r="153" spans="1:20" s="147" customFormat="1" ht="15" x14ac:dyDescent="0.2">
      <c r="A153" s="32">
        <v>5</v>
      </c>
      <c r="B153" s="149"/>
      <c r="C153" s="150"/>
      <c r="D153" s="150"/>
      <c r="E153" s="150"/>
      <c r="F153" s="155"/>
      <c r="G153" s="152"/>
      <c r="H153" s="153"/>
      <c r="I153" s="210"/>
      <c r="J153" s="201"/>
      <c r="K153" s="154"/>
      <c r="L153" s="193">
        <f t="shared" si="20"/>
        <v>0</v>
      </c>
      <c r="N153" s="33"/>
      <c r="P153" s="38" t="str">
        <f t="shared" si="19"/>
        <v/>
      </c>
      <c r="R153" s="33"/>
      <c r="S153" s="33"/>
      <c r="T153" s="207"/>
    </row>
    <row r="154" spans="1:20" s="147" customFormat="1" ht="15" x14ac:dyDescent="0.2">
      <c r="A154" s="32">
        <v>5</v>
      </c>
      <c r="B154" s="149"/>
      <c r="C154" s="150"/>
      <c r="D154" s="150"/>
      <c r="E154" s="150"/>
      <c r="F154" s="155"/>
      <c r="G154" s="152"/>
      <c r="H154" s="153"/>
      <c r="I154" s="210"/>
      <c r="J154" s="201"/>
      <c r="K154" s="154"/>
      <c r="L154" s="193">
        <f t="shared" si="20"/>
        <v>0</v>
      </c>
      <c r="N154" s="33"/>
      <c r="P154" s="38" t="str">
        <f t="shared" si="19"/>
        <v/>
      </c>
      <c r="R154" s="33"/>
      <c r="S154" s="33"/>
      <c r="T154" s="207"/>
    </row>
    <row r="155" spans="1:20" s="147" customFormat="1" ht="15" x14ac:dyDescent="0.2">
      <c r="A155" s="32">
        <v>5</v>
      </c>
      <c r="B155" s="149"/>
      <c r="C155" s="150"/>
      <c r="D155" s="150"/>
      <c r="E155" s="150"/>
      <c r="F155" s="155"/>
      <c r="G155" s="152"/>
      <c r="H155" s="153"/>
      <c r="I155" s="210"/>
      <c r="J155" s="201"/>
      <c r="K155" s="154"/>
      <c r="L155" s="193">
        <f t="shared" si="20"/>
        <v>0</v>
      </c>
      <c r="N155" s="33"/>
      <c r="P155" s="38" t="str">
        <f t="shared" si="19"/>
        <v/>
      </c>
      <c r="R155" s="33"/>
      <c r="S155" s="33"/>
      <c r="T155" s="207"/>
    </row>
    <row r="156" spans="1:20" s="147" customFormat="1" ht="15" x14ac:dyDescent="0.2">
      <c r="A156" s="32">
        <v>5</v>
      </c>
      <c r="B156" s="149"/>
      <c r="C156" s="150"/>
      <c r="D156" s="150"/>
      <c r="E156" s="150"/>
      <c r="F156" s="155"/>
      <c r="G156" s="152"/>
      <c r="H156" s="153"/>
      <c r="I156" s="210"/>
      <c r="J156" s="201"/>
      <c r="K156" s="154"/>
      <c r="L156" s="193">
        <f t="shared" si="20"/>
        <v>0</v>
      </c>
      <c r="N156" s="33"/>
      <c r="P156" s="38" t="str">
        <f t="shared" si="19"/>
        <v/>
      </c>
      <c r="R156" s="33"/>
      <c r="S156" s="33"/>
      <c r="T156" s="207"/>
    </row>
    <row r="157" spans="1:20" s="147" customFormat="1" ht="15" x14ac:dyDescent="0.2">
      <c r="A157" s="32">
        <v>5</v>
      </c>
      <c r="B157" s="149"/>
      <c r="C157" s="150"/>
      <c r="D157" s="150"/>
      <c r="E157" s="150"/>
      <c r="F157" s="155"/>
      <c r="G157" s="152"/>
      <c r="H157" s="153"/>
      <c r="I157" s="210"/>
      <c r="J157" s="201"/>
      <c r="K157" s="154"/>
      <c r="L157" s="193">
        <f t="shared" si="20"/>
        <v>0</v>
      </c>
      <c r="N157" s="33"/>
      <c r="P157" s="38" t="str">
        <f t="shared" si="19"/>
        <v/>
      </c>
      <c r="R157" s="33"/>
      <c r="S157" s="33"/>
      <c r="T157" s="207"/>
    </row>
    <row r="158" spans="1:20" s="147" customFormat="1" ht="15" x14ac:dyDescent="0.2">
      <c r="A158" s="32">
        <v>5</v>
      </c>
      <c r="B158" s="149"/>
      <c r="C158" s="150"/>
      <c r="D158" s="150"/>
      <c r="E158" s="150"/>
      <c r="F158" s="155"/>
      <c r="G158" s="152"/>
      <c r="H158" s="153"/>
      <c r="I158" s="210"/>
      <c r="J158" s="201"/>
      <c r="K158" s="154"/>
      <c r="L158" s="193">
        <f t="shared" si="20"/>
        <v>0</v>
      </c>
      <c r="N158" s="33"/>
      <c r="P158" s="38" t="str">
        <f t="shared" si="19"/>
        <v/>
      </c>
      <c r="R158" s="33"/>
      <c r="S158" s="33"/>
      <c r="T158" s="207"/>
    </row>
    <row r="159" spans="1:20" s="147" customFormat="1" ht="15" x14ac:dyDescent="0.2">
      <c r="A159" s="32">
        <v>5</v>
      </c>
      <c r="B159" s="149"/>
      <c r="C159" s="150"/>
      <c r="D159" s="150"/>
      <c r="E159" s="150"/>
      <c r="F159" s="155"/>
      <c r="G159" s="152"/>
      <c r="H159" s="153"/>
      <c r="I159" s="210"/>
      <c r="J159" s="201"/>
      <c r="K159" s="154"/>
      <c r="L159" s="193">
        <f t="shared" si="20"/>
        <v>0</v>
      </c>
      <c r="N159" s="33"/>
      <c r="P159" s="38" t="str">
        <f t="shared" si="19"/>
        <v/>
      </c>
      <c r="R159" s="33"/>
      <c r="S159" s="33"/>
      <c r="T159" s="207"/>
    </row>
    <row r="160" spans="1:20" s="147" customFormat="1" ht="15" x14ac:dyDescent="0.2">
      <c r="A160" s="32">
        <v>5</v>
      </c>
      <c r="B160" s="149"/>
      <c r="C160" s="150"/>
      <c r="D160" s="150"/>
      <c r="E160" s="150"/>
      <c r="F160" s="155"/>
      <c r="G160" s="152"/>
      <c r="H160" s="153"/>
      <c r="I160" s="210"/>
      <c r="J160" s="201"/>
      <c r="K160" s="154"/>
      <c r="L160" s="193">
        <f t="shared" si="20"/>
        <v>0</v>
      </c>
      <c r="N160" s="33"/>
      <c r="P160" s="38" t="str">
        <f t="shared" si="19"/>
        <v/>
      </c>
      <c r="R160" s="33"/>
      <c r="S160" s="33"/>
      <c r="T160" s="207"/>
    </row>
    <row r="161" spans="1:20" s="147" customFormat="1" ht="15" x14ac:dyDescent="0.2">
      <c r="A161" s="32">
        <v>5</v>
      </c>
      <c r="B161" s="149"/>
      <c r="C161" s="150"/>
      <c r="D161" s="150"/>
      <c r="E161" s="150"/>
      <c r="F161" s="155"/>
      <c r="G161" s="152"/>
      <c r="H161" s="153"/>
      <c r="I161" s="210"/>
      <c r="J161" s="201"/>
      <c r="K161" s="154"/>
      <c r="L161" s="193">
        <f t="shared" si="20"/>
        <v>0</v>
      </c>
      <c r="N161" s="33"/>
      <c r="P161" s="38" t="str">
        <f t="shared" si="19"/>
        <v/>
      </c>
      <c r="R161" s="33"/>
      <c r="S161" s="33"/>
      <c r="T161" s="207"/>
    </row>
    <row r="162" spans="1:20" s="147" customFormat="1" ht="15" x14ac:dyDescent="0.2">
      <c r="A162" s="32">
        <v>5</v>
      </c>
      <c r="B162" s="149"/>
      <c r="C162" s="150"/>
      <c r="D162" s="150"/>
      <c r="E162" s="150"/>
      <c r="F162" s="155"/>
      <c r="G162" s="152"/>
      <c r="H162" s="153"/>
      <c r="I162" s="210"/>
      <c r="J162" s="201"/>
      <c r="K162" s="154"/>
      <c r="L162" s="193">
        <f t="shared" si="20"/>
        <v>0</v>
      </c>
      <c r="N162" s="33"/>
      <c r="P162" s="38" t="str">
        <f t="shared" si="19"/>
        <v/>
      </c>
      <c r="R162" s="33"/>
      <c r="S162" s="33"/>
      <c r="T162" s="207"/>
    </row>
    <row r="163" spans="1:20" s="147" customFormat="1" ht="15" x14ac:dyDescent="0.2">
      <c r="A163" s="32">
        <v>5</v>
      </c>
      <c r="B163" s="149"/>
      <c r="C163" s="150"/>
      <c r="D163" s="150"/>
      <c r="E163" s="150"/>
      <c r="F163" s="155"/>
      <c r="G163" s="152"/>
      <c r="H163" s="153"/>
      <c r="I163" s="210"/>
      <c r="J163" s="201"/>
      <c r="K163" s="154"/>
      <c r="L163" s="193">
        <f t="shared" si="20"/>
        <v>0</v>
      </c>
      <c r="N163" s="33"/>
      <c r="P163" s="38" t="str">
        <f t="shared" si="19"/>
        <v/>
      </c>
      <c r="R163" s="33"/>
      <c r="S163" s="33"/>
      <c r="T163" s="207"/>
    </row>
    <row r="164" spans="1:20" s="147" customFormat="1" ht="15" x14ac:dyDescent="0.2">
      <c r="A164" s="32">
        <v>5</v>
      </c>
      <c r="B164" s="149"/>
      <c r="C164" s="150"/>
      <c r="D164" s="150"/>
      <c r="E164" s="150"/>
      <c r="F164" s="155"/>
      <c r="G164" s="152"/>
      <c r="H164" s="153"/>
      <c r="I164" s="210"/>
      <c r="J164" s="201"/>
      <c r="K164" s="154"/>
      <c r="L164" s="193">
        <f t="shared" si="20"/>
        <v>0</v>
      </c>
      <c r="N164" s="33"/>
      <c r="P164" s="38" t="str">
        <f t="shared" si="19"/>
        <v/>
      </c>
      <c r="R164" s="33"/>
      <c r="S164" s="33"/>
      <c r="T164" s="207"/>
    </row>
    <row r="165" spans="1:20" s="147" customFormat="1" ht="15" x14ac:dyDescent="0.2">
      <c r="A165" s="32">
        <v>5</v>
      </c>
      <c r="B165" s="149"/>
      <c r="C165" s="150"/>
      <c r="D165" s="150"/>
      <c r="E165" s="150"/>
      <c r="F165" s="155"/>
      <c r="G165" s="152"/>
      <c r="H165" s="153"/>
      <c r="I165" s="210"/>
      <c r="J165" s="201"/>
      <c r="K165" s="154"/>
      <c r="L165" s="193">
        <f t="shared" si="20"/>
        <v>0</v>
      </c>
      <c r="N165" s="33"/>
      <c r="P165" s="38" t="str">
        <f t="shared" si="19"/>
        <v/>
      </c>
      <c r="R165" s="33"/>
      <c r="S165" s="33"/>
      <c r="T165" s="207"/>
    </row>
    <row r="166" spans="1:20" s="147" customFormat="1" ht="15" x14ac:dyDescent="0.2">
      <c r="A166" s="32">
        <v>5</v>
      </c>
      <c r="B166" s="149"/>
      <c r="C166" s="150"/>
      <c r="D166" s="150"/>
      <c r="E166" s="150"/>
      <c r="F166" s="155"/>
      <c r="G166" s="152"/>
      <c r="H166" s="153"/>
      <c r="I166" s="210"/>
      <c r="J166" s="201"/>
      <c r="K166" s="154"/>
      <c r="L166" s="193">
        <f t="shared" si="20"/>
        <v>0</v>
      </c>
      <c r="N166" s="33"/>
      <c r="P166" s="38" t="str">
        <f t="shared" si="19"/>
        <v/>
      </c>
      <c r="R166" s="33"/>
      <c r="S166" s="33"/>
      <c r="T166" s="207"/>
    </row>
    <row r="167" spans="1:20" s="147" customFormat="1" ht="15" x14ac:dyDescent="0.2">
      <c r="A167" s="32">
        <v>5</v>
      </c>
      <c r="B167" s="149"/>
      <c r="C167" s="150"/>
      <c r="D167" s="150"/>
      <c r="E167" s="150"/>
      <c r="F167" s="155"/>
      <c r="G167" s="152"/>
      <c r="H167" s="153"/>
      <c r="I167" s="210"/>
      <c r="J167" s="201"/>
      <c r="K167" s="154"/>
      <c r="L167" s="193">
        <f t="shared" si="20"/>
        <v>0</v>
      </c>
      <c r="N167" s="33"/>
      <c r="P167" s="38" t="str">
        <f t="shared" si="19"/>
        <v/>
      </c>
      <c r="R167" s="33"/>
      <c r="S167" s="33"/>
      <c r="T167" s="207"/>
    </row>
    <row r="168" spans="1:20" s="147" customFormat="1" ht="15" x14ac:dyDescent="0.2">
      <c r="A168" s="32">
        <v>5</v>
      </c>
      <c r="B168" s="149"/>
      <c r="C168" s="150"/>
      <c r="D168" s="150"/>
      <c r="E168" s="150"/>
      <c r="F168" s="155"/>
      <c r="G168" s="152"/>
      <c r="H168" s="153"/>
      <c r="I168" s="210"/>
      <c r="J168" s="201"/>
      <c r="K168" s="154"/>
      <c r="L168" s="193">
        <f t="shared" si="20"/>
        <v>0</v>
      </c>
      <c r="N168" s="33"/>
      <c r="P168" s="38" t="str">
        <f t="shared" si="19"/>
        <v/>
      </c>
      <c r="R168" s="33"/>
      <c r="S168" s="33"/>
      <c r="T168" s="207"/>
    </row>
    <row r="169" spans="1:20" s="147" customFormat="1" ht="15" x14ac:dyDescent="0.2">
      <c r="A169" s="32">
        <v>5</v>
      </c>
      <c r="B169" s="149"/>
      <c r="C169" s="150"/>
      <c r="D169" s="150"/>
      <c r="E169" s="150"/>
      <c r="F169" s="155"/>
      <c r="G169" s="152"/>
      <c r="H169" s="153"/>
      <c r="I169" s="210"/>
      <c r="J169" s="201"/>
      <c r="K169" s="154"/>
      <c r="L169" s="193">
        <f t="shared" si="20"/>
        <v>0</v>
      </c>
      <c r="N169" s="33"/>
      <c r="P169" s="38" t="str">
        <f t="shared" si="19"/>
        <v/>
      </c>
      <c r="R169" s="33"/>
      <c r="S169" s="33"/>
      <c r="T169" s="207"/>
    </row>
    <row r="170" spans="1:20" s="147" customFormat="1" ht="15" x14ac:dyDescent="0.2">
      <c r="A170" s="32">
        <v>5</v>
      </c>
      <c r="B170" s="149"/>
      <c r="C170" s="150"/>
      <c r="D170" s="150"/>
      <c r="E170" s="150"/>
      <c r="F170" s="155"/>
      <c r="G170" s="152"/>
      <c r="H170" s="153"/>
      <c r="I170" s="210"/>
      <c r="J170" s="201"/>
      <c r="K170" s="154"/>
      <c r="L170" s="193">
        <f t="shared" si="20"/>
        <v>0</v>
      </c>
      <c r="N170" s="33"/>
      <c r="P170" s="38" t="str">
        <f t="shared" si="19"/>
        <v/>
      </c>
      <c r="R170" s="33"/>
      <c r="S170" s="33"/>
      <c r="T170" s="207"/>
    </row>
    <row r="171" spans="1:20" s="147" customFormat="1" ht="15" x14ac:dyDescent="0.2">
      <c r="A171" s="32">
        <v>5</v>
      </c>
      <c r="B171" s="149"/>
      <c r="C171" s="150"/>
      <c r="D171" s="150"/>
      <c r="E171" s="150"/>
      <c r="F171" s="155"/>
      <c r="G171" s="152"/>
      <c r="H171" s="153"/>
      <c r="I171" s="210"/>
      <c r="J171" s="201"/>
      <c r="K171" s="154"/>
      <c r="L171" s="193">
        <f t="shared" si="20"/>
        <v>0</v>
      </c>
      <c r="N171" s="33"/>
      <c r="P171" s="38" t="str">
        <f t="shared" si="19"/>
        <v/>
      </c>
      <c r="R171" s="33"/>
      <c r="S171" s="33"/>
      <c r="T171" s="207"/>
    </row>
    <row r="172" spans="1:20" s="147" customFormat="1" ht="15" x14ac:dyDescent="0.2">
      <c r="A172" s="32">
        <v>5</v>
      </c>
      <c r="B172" s="149"/>
      <c r="C172" s="150"/>
      <c r="D172" s="150"/>
      <c r="E172" s="150"/>
      <c r="F172" s="155"/>
      <c r="G172" s="152"/>
      <c r="H172" s="153"/>
      <c r="I172" s="210"/>
      <c r="J172" s="201"/>
      <c r="K172" s="154"/>
      <c r="L172" s="193">
        <f t="shared" si="20"/>
        <v>0</v>
      </c>
      <c r="N172" s="33"/>
      <c r="P172" s="38" t="str">
        <f t="shared" si="19"/>
        <v/>
      </c>
      <c r="R172" s="33"/>
      <c r="S172" s="33"/>
      <c r="T172" s="207"/>
    </row>
    <row r="173" spans="1:20" s="147" customFormat="1" ht="15" x14ac:dyDescent="0.2">
      <c r="A173" s="32">
        <v>5</v>
      </c>
      <c r="B173" s="149"/>
      <c r="C173" s="150"/>
      <c r="D173" s="150"/>
      <c r="E173" s="150"/>
      <c r="F173" s="155"/>
      <c r="G173" s="152"/>
      <c r="H173" s="153"/>
      <c r="I173" s="210"/>
      <c r="J173" s="201"/>
      <c r="K173" s="154"/>
      <c r="L173" s="193">
        <f t="shared" si="20"/>
        <v>0</v>
      </c>
      <c r="N173" s="33"/>
      <c r="P173" s="38" t="str">
        <f t="shared" si="19"/>
        <v/>
      </c>
      <c r="R173" s="33"/>
      <c r="S173" s="33"/>
      <c r="T173" s="207"/>
    </row>
    <row r="174" spans="1:20" s="147" customFormat="1" ht="15" x14ac:dyDescent="0.2">
      <c r="A174" s="32">
        <v>5</v>
      </c>
      <c r="B174" s="149"/>
      <c r="C174" s="150"/>
      <c r="D174" s="150"/>
      <c r="E174" s="150"/>
      <c r="F174" s="155"/>
      <c r="G174" s="152"/>
      <c r="H174" s="153"/>
      <c r="I174" s="210"/>
      <c r="J174" s="201"/>
      <c r="K174" s="154"/>
      <c r="L174" s="193">
        <f t="shared" si="20"/>
        <v>0</v>
      </c>
      <c r="N174" s="33"/>
      <c r="P174" s="38" t="str">
        <f t="shared" si="19"/>
        <v/>
      </c>
      <c r="R174" s="33"/>
      <c r="S174" s="33"/>
      <c r="T174" s="207"/>
    </row>
    <row r="175" spans="1:20" s="147" customFormat="1" ht="15" x14ac:dyDescent="0.2">
      <c r="A175" s="32">
        <v>5</v>
      </c>
      <c r="B175" s="149"/>
      <c r="C175" s="150"/>
      <c r="D175" s="150"/>
      <c r="E175" s="150"/>
      <c r="F175" s="155"/>
      <c r="G175" s="152"/>
      <c r="H175" s="153"/>
      <c r="I175" s="210"/>
      <c r="J175" s="201"/>
      <c r="K175" s="154"/>
      <c r="L175" s="193">
        <f t="shared" si="20"/>
        <v>0</v>
      </c>
      <c r="N175" s="33"/>
      <c r="P175" s="38" t="str">
        <f t="shared" ref="P175:P177" si="21">IF(N175="x",I175,"")</f>
        <v/>
      </c>
      <c r="R175" s="33"/>
      <c r="S175" s="33"/>
      <c r="T175" s="207"/>
    </row>
    <row r="176" spans="1:20" s="147" customFormat="1" ht="15" x14ac:dyDescent="0.2">
      <c r="A176" s="32">
        <v>5</v>
      </c>
      <c r="B176" s="149"/>
      <c r="C176" s="150"/>
      <c r="D176" s="150"/>
      <c r="E176" s="150"/>
      <c r="F176" s="155"/>
      <c r="G176" s="152"/>
      <c r="H176" s="153"/>
      <c r="I176" s="210"/>
      <c r="J176" s="201"/>
      <c r="K176" s="154"/>
      <c r="L176" s="193">
        <f t="shared" si="20"/>
        <v>0</v>
      </c>
      <c r="N176" s="33"/>
      <c r="P176" s="38" t="str">
        <f t="shared" si="21"/>
        <v/>
      </c>
      <c r="R176" s="33"/>
      <c r="S176" s="33"/>
      <c r="T176" s="207"/>
    </row>
    <row r="177" spans="1:20" s="147" customFormat="1" ht="15.75" thickBot="1" x14ac:dyDescent="0.25">
      <c r="A177" s="32"/>
      <c r="B177" s="161"/>
      <c r="C177" s="166"/>
      <c r="D177" s="162"/>
      <c r="E177" s="162"/>
      <c r="F177" s="156"/>
      <c r="G177" s="208"/>
      <c r="H177" s="156"/>
      <c r="I177" s="77"/>
      <c r="J177" s="205"/>
      <c r="K177" s="163"/>
      <c r="L177" s="195"/>
      <c r="N177" s="34"/>
      <c r="O177" s="156"/>
      <c r="P177" s="39" t="str">
        <f t="shared" si="21"/>
        <v/>
      </c>
      <c r="R177" s="33"/>
      <c r="S177" s="33"/>
      <c r="T177" s="207"/>
    </row>
    <row r="178" spans="1:20" s="147" customFormat="1" ht="15.75" thickBot="1" x14ac:dyDescent="0.25">
      <c r="A178" s="32"/>
      <c r="B178" s="157"/>
      <c r="C178" s="168"/>
      <c r="D178" s="109"/>
      <c r="E178" s="109"/>
      <c r="F178" s="109"/>
      <c r="G178" s="158"/>
      <c r="H178" s="159" t="s">
        <v>17</v>
      </c>
      <c r="I178" s="169">
        <f>SUM(I111:I177)</f>
        <v>0</v>
      </c>
      <c r="J178" s="203"/>
      <c r="K178" s="78"/>
      <c r="L178" s="169">
        <f>SUM(L111:L177)</f>
        <v>0</v>
      </c>
      <c r="N178" s="76"/>
      <c r="P178" s="169">
        <f>SUM(P111:P177)</f>
        <v>0</v>
      </c>
      <c r="Q178" s="40" t="e">
        <f>P178/$P$3</f>
        <v>#DIV/0!</v>
      </c>
      <c r="R178" s="76"/>
      <c r="S178" s="76"/>
      <c r="T178" s="148"/>
    </row>
    <row r="179" spans="1:20" s="147" customFormat="1" ht="9" customHeight="1" x14ac:dyDescent="0.2">
      <c r="A179" s="32"/>
      <c r="B179" s="157"/>
      <c r="C179" s="168"/>
      <c r="D179" s="109"/>
      <c r="E179" s="109"/>
      <c r="F179" s="109"/>
      <c r="G179" s="158"/>
      <c r="H179" s="116"/>
      <c r="I179" s="199"/>
      <c r="J179" s="203"/>
      <c r="K179" s="78"/>
      <c r="L179" s="77"/>
      <c r="N179" s="76"/>
      <c r="P179" s="77"/>
      <c r="R179" s="76"/>
      <c r="S179" s="76"/>
      <c r="T179" s="148"/>
    </row>
    <row r="180" spans="1:20" s="147" customFormat="1" ht="19.5" customHeight="1" x14ac:dyDescent="0.2">
      <c r="A180" s="32"/>
      <c r="B180" s="50" t="s">
        <v>8</v>
      </c>
      <c r="C180" s="142"/>
      <c r="D180" s="142"/>
      <c r="E180" s="171"/>
      <c r="F180" s="171"/>
      <c r="G180" s="172"/>
      <c r="H180" s="145"/>
      <c r="I180" s="192"/>
      <c r="J180" s="204"/>
      <c r="K180" s="146"/>
      <c r="L180" s="192"/>
      <c r="N180" s="76"/>
      <c r="P180" s="77"/>
      <c r="R180" s="76"/>
      <c r="S180" s="76"/>
      <c r="T180" s="148"/>
    </row>
    <row r="181" spans="1:20" s="147" customFormat="1" ht="15" customHeight="1" x14ac:dyDescent="0.2">
      <c r="A181" s="32">
        <v>6</v>
      </c>
      <c r="B181" s="149"/>
      <c r="C181" s="150"/>
      <c r="D181" s="150"/>
      <c r="E181" s="155"/>
      <c r="F181" s="155"/>
      <c r="G181" s="152"/>
      <c r="H181" s="153"/>
      <c r="I181" s="210"/>
      <c r="J181" s="201"/>
      <c r="K181" s="154"/>
      <c r="L181" s="193">
        <f t="shared" ref="L181" si="22">IF(D181="SÍ",I181,0)</f>
        <v>0</v>
      </c>
      <c r="N181" s="33"/>
      <c r="P181" s="38" t="str">
        <f t="shared" ref="P181:P244" si="23">IF(N181="x",I181,"")</f>
        <v/>
      </c>
      <c r="R181" s="33"/>
      <c r="S181" s="33"/>
      <c r="T181" s="207"/>
    </row>
    <row r="182" spans="1:20" s="147" customFormat="1" ht="15" x14ac:dyDescent="0.2">
      <c r="A182" s="32">
        <v>6</v>
      </c>
      <c r="B182" s="149"/>
      <c r="C182" s="150"/>
      <c r="D182" s="150"/>
      <c r="E182" s="150"/>
      <c r="F182" s="155"/>
      <c r="G182" s="152"/>
      <c r="H182" s="153"/>
      <c r="I182" s="210"/>
      <c r="J182" s="201"/>
      <c r="K182" s="154"/>
      <c r="L182" s="193">
        <f t="shared" ref="L182:L212" si="24">IF(D182="SÍ",I182,0)</f>
        <v>0</v>
      </c>
      <c r="N182" s="33"/>
      <c r="P182" s="38" t="str">
        <f t="shared" si="23"/>
        <v/>
      </c>
      <c r="R182" s="33"/>
      <c r="S182" s="33"/>
      <c r="T182" s="207"/>
    </row>
    <row r="183" spans="1:20" s="147" customFormat="1" ht="15" x14ac:dyDescent="0.2">
      <c r="A183" s="32">
        <v>6</v>
      </c>
      <c r="B183" s="149"/>
      <c r="C183" s="150"/>
      <c r="D183" s="150"/>
      <c r="E183" s="150"/>
      <c r="F183" s="155"/>
      <c r="G183" s="152"/>
      <c r="H183" s="153"/>
      <c r="I183" s="210"/>
      <c r="J183" s="201"/>
      <c r="K183" s="154"/>
      <c r="L183" s="193">
        <f t="shared" si="24"/>
        <v>0</v>
      </c>
      <c r="N183" s="33"/>
      <c r="P183" s="38" t="str">
        <f t="shared" si="23"/>
        <v/>
      </c>
      <c r="R183" s="33"/>
      <c r="S183" s="33"/>
      <c r="T183" s="207"/>
    </row>
    <row r="184" spans="1:20" s="147" customFormat="1" ht="15" x14ac:dyDescent="0.2">
      <c r="A184" s="32">
        <v>6</v>
      </c>
      <c r="B184" s="149"/>
      <c r="C184" s="150"/>
      <c r="D184" s="150"/>
      <c r="E184" s="150"/>
      <c r="F184" s="155"/>
      <c r="G184" s="152"/>
      <c r="H184" s="153"/>
      <c r="I184" s="210"/>
      <c r="J184" s="201"/>
      <c r="K184" s="154"/>
      <c r="L184" s="193">
        <f t="shared" si="24"/>
        <v>0</v>
      </c>
      <c r="N184" s="33"/>
      <c r="P184" s="38" t="str">
        <f t="shared" si="23"/>
        <v/>
      </c>
      <c r="R184" s="33"/>
      <c r="S184" s="33"/>
      <c r="T184" s="207"/>
    </row>
    <row r="185" spans="1:20" s="147" customFormat="1" ht="15" x14ac:dyDescent="0.2">
      <c r="A185" s="32">
        <v>6</v>
      </c>
      <c r="B185" s="149"/>
      <c r="C185" s="150"/>
      <c r="D185" s="150"/>
      <c r="E185" s="150"/>
      <c r="F185" s="155"/>
      <c r="G185" s="152"/>
      <c r="H185" s="153"/>
      <c r="I185" s="210"/>
      <c r="J185" s="201"/>
      <c r="K185" s="154"/>
      <c r="L185" s="193">
        <f t="shared" si="24"/>
        <v>0</v>
      </c>
      <c r="N185" s="33"/>
      <c r="P185" s="38" t="str">
        <f t="shared" si="23"/>
        <v/>
      </c>
      <c r="R185" s="33"/>
      <c r="S185" s="33"/>
      <c r="T185" s="207"/>
    </row>
    <row r="186" spans="1:20" s="147" customFormat="1" ht="15" x14ac:dyDescent="0.2">
      <c r="A186" s="32">
        <v>6</v>
      </c>
      <c r="B186" s="149"/>
      <c r="C186" s="150"/>
      <c r="D186" s="150"/>
      <c r="E186" s="150"/>
      <c r="F186" s="155"/>
      <c r="G186" s="152"/>
      <c r="H186" s="153"/>
      <c r="I186" s="210"/>
      <c r="J186" s="201"/>
      <c r="K186" s="154"/>
      <c r="L186" s="193">
        <f t="shared" si="24"/>
        <v>0</v>
      </c>
      <c r="N186" s="33"/>
      <c r="P186" s="38" t="str">
        <f t="shared" si="23"/>
        <v/>
      </c>
      <c r="R186" s="33"/>
      <c r="S186" s="33"/>
      <c r="T186" s="207"/>
    </row>
    <row r="187" spans="1:20" s="147" customFormat="1" ht="15" x14ac:dyDescent="0.2">
      <c r="A187" s="32">
        <v>6</v>
      </c>
      <c r="B187" s="149"/>
      <c r="C187" s="150"/>
      <c r="D187" s="150"/>
      <c r="E187" s="150"/>
      <c r="F187" s="155"/>
      <c r="G187" s="152"/>
      <c r="H187" s="153"/>
      <c r="I187" s="210"/>
      <c r="J187" s="201"/>
      <c r="K187" s="154"/>
      <c r="L187" s="193">
        <f t="shared" si="24"/>
        <v>0</v>
      </c>
      <c r="N187" s="33"/>
      <c r="P187" s="38" t="str">
        <f t="shared" si="23"/>
        <v/>
      </c>
      <c r="R187" s="33"/>
      <c r="S187" s="33"/>
      <c r="T187" s="207"/>
    </row>
    <row r="188" spans="1:20" s="147" customFormat="1" ht="15" x14ac:dyDescent="0.2">
      <c r="A188" s="32">
        <v>6</v>
      </c>
      <c r="B188" s="149"/>
      <c r="C188" s="150"/>
      <c r="D188" s="150"/>
      <c r="E188" s="150"/>
      <c r="F188" s="155"/>
      <c r="G188" s="152"/>
      <c r="H188" s="153"/>
      <c r="I188" s="210"/>
      <c r="J188" s="201"/>
      <c r="K188" s="154"/>
      <c r="L188" s="193">
        <f t="shared" si="24"/>
        <v>0</v>
      </c>
      <c r="N188" s="33"/>
      <c r="P188" s="38" t="str">
        <f t="shared" si="23"/>
        <v/>
      </c>
      <c r="R188" s="33"/>
      <c r="S188" s="33"/>
      <c r="T188" s="207"/>
    </row>
    <row r="189" spans="1:20" s="147" customFormat="1" ht="15" x14ac:dyDescent="0.2">
      <c r="A189" s="32">
        <v>6</v>
      </c>
      <c r="B189" s="149"/>
      <c r="C189" s="150"/>
      <c r="D189" s="150"/>
      <c r="E189" s="150"/>
      <c r="F189" s="155"/>
      <c r="G189" s="152"/>
      <c r="H189" s="153"/>
      <c r="I189" s="210"/>
      <c r="J189" s="201"/>
      <c r="K189" s="154"/>
      <c r="L189" s="193">
        <f t="shared" si="24"/>
        <v>0</v>
      </c>
      <c r="N189" s="33"/>
      <c r="P189" s="38" t="str">
        <f t="shared" si="23"/>
        <v/>
      </c>
      <c r="R189" s="33"/>
      <c r="S189" s="33"/>
      <c r="T189" s="207"/>
    </row>
    <row r="190" spans="1:20" s="147" customFormat="1" ht="15" x14ac:dyDescent="0.2">
      <c r="A190" s="32">
        <v>6</v>
      </c>
      <c r="B190" s="149"/>
      <c r="C190" s="150"/>
      <c r="D190" s="150"/>
      <c r="E190" s="150"/>
      <c r="F190" s="155"/>
      <c r="G190" s="152"/>
      <c r="H190" s="153"/>
      <c r="I190" s="210"/>
      <c r="J190" s="201"/>
      <c r="K190" s="154"/>
      <c r="L190" s="193">
        <f t="shared" si="24"/>
        <v>0</v>
      </c>
      <c r="N190" s="33"/>
      <c r="P190" s="38" t="str">
        <f t="shared" si="23"/>
        <v/>
      </c>
      <c r="R190" s="33"/>
      <c r="S190" s="33"/>
      <c r="T190" s="207"/>
    </row>
    <row r="191" spans="1:20" s="147" customFormat="1" ht="15" x14ac:dyDescent="0.2">
      <c r="A191" s="32">
        <v>6</v>
      </c>
      <c r="B191" s="149"/>
      <c r="C191" s="150"/>
      <c r="D191" s="150"/>
      <c r="E191" s="150"/>
      <c r="F191" s="155"/>
      <c r="G191" s="152"/>
      <c r="H191" s="153"/>
      <c r="I191" s="210"/>
      <c r="J191" s="201"/>
      <c r="K191" s="154"/>
      <c r="L191" s="193">
        <f t="shared" si="24"/>
        <v>0</v>
      </c>
      <c r="N191" s="33"/>
      <c r="P191" s="38" t="str">
        <f t="shared" si="23"/>
        <v/>
      </c>
      <c r="R191" s="33"/>
      <c r="S191" s="33"/>
      <c r="T191" s="207"/>
    </row>
    <row r="192" spans="1:20" s="147" customFormat="1" ht="15" x14ac:dyDescent="0.2">
      <c r="A192" s="32">
        <v>6</v>
      </c>
      <c r="B192" s="149"/>
      <c r="C192" s="150"/>
      <c r="D192" s="150"/>
      <c r="E192" s="150"/>
      <c r="F192" s="155"/>
      <c r="G192" s="152"/>
      <c r="H192" s="153"/>
      <c r="I192" s="210"/>
      <c r="J192" s="201"/>
      <c r="K192" s="154"/>
      <c r="L192" s="193">
        <f t="shared" si="24"/>
        <v>0</v>
      </c>
      <c r="N192" s="33"/>
      <c r="P192" s="38" t="str">
        <f t="shared" si="23"/>
        <v/>
      </c>
      <c r="R192" s="33"/>
      <c r="S192" s="33"/>
      <c r="T192" s="207"/>
    </row>
    <row r="193" spans="1:20" s="147" customFormat="1" ht="15" x14ac:dyDescent="0.2">
      <c r="A193" s="32">
        <v>6</v>
      </c>
      <c r="B193" s="149"/>
      <c r="C193" s="150"/>
      <c r="D193" s="150"/>
      <c r="E193" s="150"/>
      <c r="F193" s="155"/>
      <c r="G193" s="152"/>
      <c r="H193" s="153"/>
      <c r="I193" s="210"/>
      <c r="J193" s="201"/>
      <c r="K193" s="154"/>
      <c r="L193" s="193">
        <f t="shared" si="24"/>
        <v>0</v>
      </c>
      <c r="N193" s="33"/>
      <c r="P193" s="38" t="str">
        <f t="shared" si="23"/>
        <v/>
      </c>
      <c r="R193" s="33"/>
      <c r="S193" s="33"/>
      <c r="T193" s="207"/>
    </row>
    <row r="194" spans="1:20" s="147" customFormat="1" ht="15" x14ac:dyDescent="0.2">
      <c r="A194" s="32">
        <v>6</v>
      </c>
      <c r="B194" s="149"/>
      <c r="C194" s="150"/>
      <c r="D194" s="150"/>
      <c r="E194" s="150"/>
      <c r="F194" s="155"/>
      <c r="G194" s="152"/>
      <c r="H194" s="153"/>
      <c r="I194" s="210"/>
      <c r="J194" s="201"/>
      <c r="K194" s="154"/>
      <c r="L194" s="193">
        <f t="shared" si="24"/>
        <v>0</v>
      </c>
      <c r="N194" s="33"/>
      <c r="P194" s="38" t="str">
        <f t="shared" si="23"/>
        <v/>
      </c>
      <c r="R194" s="33"/>
      <c r="S194" s="33"/>
      <c r="T194" s="207"/>
    </row>
    <row r="195" spans="1:20" s="147" customFormat="1" ht="15" x14ac:dyDescent="0.2">
      <c r="A195" s="32">
        <v>6</v>
      </c>
      <c r="B195" s="149"/>
      <c r="C195" s="150"/>
      <c r="D195" s="150"/>
      <c r="E195" s="150"/>
      <c r="F195" s="155"/>
      <c r="G195" s="152"/>
      <c r="H195" s="153"/>
      <c r="I195" s="210"/>
      <c r="J195" s="201"/>
      <c r="K195" s="154"/>
      <c r="L195" s="193">
        <f t="shared" si="24"/>
        <v>0</v>
      </c>
      <c r="N195" s="33"/>
      <c r="P195" s="38" t="str">
        <f t="shared" si="23"/>
        <v/>
      </c>
      <c r="R195" s="33"/>
      <c r="S195" s="33"/>
      <c r="T195" s="207"/>
    </row>
    <row r="196" spans="1:20" s="147" customFormat="1" ht="15" x14ac:dyDescent="0.2">
      <c r="A196" s="32">
        <v>6</v>
      </c>
      <c r="B196" s="149"/>
      <c r="C196" s="150"/>
      <c r="D196" s="150"/>
      <c r="E196" s="150"/>
      <c r="F196" s="155"/>
      <c r="G196" s="152"/>
      <c r="H196" s="153"/>
      <c r="I196" s="210"/>
      <c r="J196" s="201"/>
      <c r="K196" s="154"/>
      <c r="L196" s="193">
        <f t="shared" si="24"/>
        <v>0</v>
      </c>
      <c r="N196" s="33"/>
      <c r="P196" s="38" t="str">
        <f t="shared" si="23"/>
        <v/>
      </c>
      <c r="R196" s="33"/>
      <c r="S196" s="33"/>
      <c r="T196" s="207"/>
    </row>
    <row r="197" spans="1:20" s="147" customFormat="1" ht="15" x14ac:dyDescent="0.2">
      <c r="A197" s="32">
        <v>6</v>
      </c>
      <c r="B197" s="149"/>
      <c r="C197" s="150"/>
      <c r="D197" s="150"/>
      <c r="E197" s="150"/>
      <c r="F197" s="155"/>
      <c r="G197" s="152"/>
      <c r="H197" s="153"/>
      <c r="I197" s="210"/>
      <c r="J197" s="201"/>
      <c r="K197" s="154"/>
      <c r="L197" s="193">
        <f t="shared" si="24"/>
        <v>0</v>
      </c>
      <c r="N197" s="33"/>
      <c r="P197" s="38" t="str">
        <f t="shared" si="23"/>
        <v/>
      </c>
      <c r="R197" s="33"/>
      <c r="S197" s="33"/>
      <c r="T197" s="207"/>
    </row>
    <row r="198" spans="1:20" s="147" customFormat="1" ht="15" x14ac:dyDescent="0.2">
      <c r="A198" s="32">
        <v>6</v>
      </c>
      <c r="B198" s="149"/>
      <c r="C198" s="150"/>
      <c r="D198" s="150"/>
      <c r="E198" s="150"/>
      <c r="F198" s="155"/>
      <c r="G198" s="152"/>
      <c r="H198" s="153"/>
      <c r="I198" s="210"/>
      <c r="J198" s="201"/>
      <c r="K198" s="154"/>
      <c r="L198" s="193">
        <f t="shared" si="24"/>
        <v>0</v>
      </c>
      <c r="N198" s="33"/>
      <c r="P198" s="38" t="str">
        <f t="shared" si="23"/>
        <v/>
      </c>
      <c r="R198" s="33"/>
      <c r="S198" s="33"/>
      <c r="T198" s="207"/>
    </row>
    <row r="199" spans="1:20" s="147" customFormat="1" ht="15" x14ac:dyDescent="0.2">
      <c r="A199" s="32">
        <v>6</v>
      </c>
      <c r="B199" s="149"/>
      <c r="C199" s="150"/>
      <c r="D199" s="150"/>
      <c r="E199" s="150"/>
      <c r="F199" s="155"/>
      <c r="G199" s="152"/>
      <c r="H199" s="153"/>
      <c r="I199" s="210"/>
      <c r="J199" s="201"/>
      <c r="K199" s="154"/>
      <c r="L199" s="193">
        <f t="shared" si="24"/>
        <v>0</v>
      </c>
      <c r="N199" s="33"/>
      <c r="P199" s="38" t="str">
        <f t="shared" si="23"/>
        <v/>
      </c>
      <c r="R199" s="33"/>
      <c r="S199" s="33"/>
      <c r="T199" s="207"/>
    </row>
    <row r="200" spans="1:20" s="147" customFormat="1" ht="15" x14ac:dyDescent="0.2">
      <c r="A200" s="32">
        <v>6</v>
      </c>
      <c r="B200" s="149"/>
      <c r="C200" s="150"/>
      <c r="D200" s="150"/>
      <c r="E200" s="150"/>
      <c r="F200" s="155"/>
      <c r="G200" s="152"/>
      <c r="H200" s="153"/>
      <c r="I200" s="210"/>
      <c r="J200" s="201"/>
      <c r="K200" s="154"/>
      <c r="L200" s="193">
        <f t="shared" si="24"/>
        <v>0</v>
      </c>
      <c r="N200" s="33"/>
      <c r="P200" s="38" t="str">
        <f t="shared" si="23"/>
        <v/>
      </c>
      <c r="R200" s="33"/>
      <c r="S200" s="33"/>
      <c r="T200" s="207"/>
    </row>
    <row r="201" spans="1:20" s="147" customFormat="1" ht="15" x14ac:dyDescent="0.2">
      <c r="A201" s="32">
        <v>6</v>
      </c>
      <c r="B201" s="149"/>
      <c r="C201" s="150"/>
      <c r="D201" s="150"/>
      <c r="E201" s="150"/>
      <c r="F201" s="155"/>
      <c r="G201" s="152"/>
      <c r="H201" s="153"/>
      <c r="I201" s="210"/>
      <c r="J201" s="201"/>
      <c r="K201" s="154"/>
      <c r="L201" s="193">
        <f t="shared" si="24"/>
        <v>0</v>
      </c>
      <c r="N201" s="33"/>
      <c r="P201" s="38" t="str">
        <f t="shared" si="23"/>
        <v/>
      </c>
      <c r="R201" s="33"/>
      <c r="S201" s="33"/>
      <c r="T201" s="207"/>
    </row>
    <row r="202" spans="1:20" s="147" customFormat="1" ht="15" x14ac:dyDescent="0.2">
      <c r="A202" s="32">
        <v>6</v>
      </c>
      <c r="B202" s="149"/>
      <c r="C202" s="150"/>
      <c r="D202" s="150"/>
      <c r="E202" s="150"/>
      <c r="F202" s="155"/>
      <c r="G202" s="152"/>
      <c r="H202" s="153"/>
      <c r="I202" s="210"/>
      <c r="J202" s="201"/>
      <c r="K202" s="154"/>
      <c r="L202" s="193">
        <f t="shared" si="24"/>
        <v>0</v>
      </c>
      <c r="N202" s="33"/>
      <c r="P202" s="38" t="str">
        <f t="shared" si="23"/>
        <v/>
      </c>
      <c r="R202" s="33"/>
      <c r="S202" s="33"/>
      <c r="T202" s="207"/>
    </row>
    <row r="203" spans="1:20" s="147" customFormat="1" ht="15" x14ac:dyDescent="0.2">
      <c r="A203" s="32">
        <v>6</v>
      </c>
      <c r="B203" s="149"/>
      <c r="C203" s="150"/>
      <c r="D203" s="150"/>
      <c r="E203" s="150"/>
      <c r="F203" s="155"/>
      <c r="G203" s="152"/>
      <c r="H203" s="153"/>
      <c r="I203" s="210"/>
      <c r="J203" s="201"/>
      <c r="K203" s="154"/>
      <c r="L203" s="193">
        <f t="shared" si="24"/>
        <v>0</v>
      </c>
      <c r="N203" s="33"/>
      <c r="P203" s="38" t="str">
        <f t="shared" si="23"/>
        <v/>
      </c>
      <c r="R203" s="33"/>
      <c r="S203" s="33"/>
      <c r="T203" s="207"/>
    </row>
    <row r="204" spans="1:20" s="147" customFormat="1" ht="15" x14ac:dyDescent="0.2">
      <c r="A204" s="32">
        <v>6</v>
      </c>
      <c r="B204" s="149"/>
      <c r="C204" s="150"/>
      <c r="D204" s="150"/>
      <c r="E204" s="150"/>
      <c r="F204" s="155"/>
      <c r="G204" s="152"/>
      <c r="H204" s="153"/>
      <c r="I204" s="210"/>
      <c r="J204" s="201"/>
      <c r="K204" s="154"/>
      <c r="L204" s="193">
        <f t="shared" si="24"/>
        <v>0</v>
      </c>
      <c r="N204" s="33"/>
      <c r="P204" s="38" t="str">
        <f t="shared" si="23"/>
        <v/>
      </c>
      <c r="R204" s="33"/>
      <c r="S204" s="33"/>
      <c r="T204" s="207"/>
    </row>
    <row r="205" spans="1:20" s="147" customFormat="1" ht="15" x14ac:dyDescent="0.2">
      <c r="A205" s="32">
        <v>6</v>
      </c>
      <c r="B205" s="149"/>
      <c r="C205" s="150"/>
      <c r="D205" s="150"/>
      <c r="E205" s="150"/>
      <c r="F205" s="155"/>
      <c r="G205" s="152"/>
      <c r="H205" s="153"/>
      <c r="I205" s="210"/>
      <c r="J205" s="201"/>
      <c r="K205" s="154"/>
      <c r="L205" s="193">
        <f t="shared" si="24"/>
        <v>0</v>
      </c>
      <c r="N205" s="33"/>
      <c r="P205" s="38" t="str">
        <f t="shared" si="23"/>
        <v/>
      </c>
      <c r="R205" s="33"/>
      <c r="S205" s="33"/>
      <c r="T205" s="207"/>
    </row>
    <row r="206" spans="1:20" s="147" customFormat="1" ht="15" x14ac:dyDescent="0.2">
      <c r="A206" s="32">
        <v>6</v>
      </c>
      <c r="B206" s="149"/>
      <c r="C206" s="150"/>
      <c r="D206" s="150"/>
      <c r="E206" s="150"/>
      <c r="F206" s="155"/>
      <c r="G206" s="152"/>
      <c r="H206" s="153"/>
      <c r="I206" s="210"/>
      <c r="J206" s="201"/>
      <c r="K206" s="154"/>
      <c r="L206" s="193">
        <f t="shared" si="24"/>
        <v>0</v>
      </c>
      <c r="N206" s="33"/>
      <c r="P206" s="38" t="str">
        <f t="shared" si="23"/>
        <v/>
      </c>
      <c r="R206" s="33"/>
      <c r="S206" s="33"/>
      <c r="T206" s="207"/>
    </row>
    <row r="207" spans="1:20" s="147" customFormat="1" ht="15" x14ac:dyDescent="0.2">
      <c r="A207" s="32">
        <v>6</v>
      </c>
      <c r="B207" s="149"/>
      <c r="C207" s="150"/>
      <c r="D207" s="150"/>
      <c r="E207" s="150"/>
      <c r="F207" s="155"/>
      <c r="G207" s="152"/>
      <c r="H207" s="153"/>
      <c r="I207" s="210"/>
      <c r="J207" s="201"/>
      <c r="K207" s="154"/>
      <c r="L207" s="193">
        <f t="shared" si="24"/>
        <v>0</v>
      </c>
      <c r="N207" s="33"/>
      <c r="P207" s="38" t="str">
        <f t="shared" si="23"/>
        <v/>
      </c>
      <c r="R207" s="33"/>
      <c r="S207" s="33"/>
      <c r="T207" s="207"/>
    </row>
    <row r="208" spans="1:20" s="147" customFormat="1" ht="15" x14ac:dyDescent="0.2">
      <c r="A208" s="32">
        <v>6</v>
      </c>
      <c r="B208" s="149"/>
      <c r="C208" s="150"/>
      <c r="D208" s="150"/>
      <c r="E208" s="150"/>
      <c r="F208" s="155"/>
      <c r="G208" s="152"/>
      <c r="H208" s="153"/>
      <c r="I208" s="210"/>
      <c r="J208" s="201"/>
      <c r="K208" s="154"/>
      <c r="L208" s="193">
        <f t="shared" si="24"/>
        <v>0</v>
      </c>
      <c r="N208" s="33"/>
      <c r="P208" s="38" t="str">
        <f t="shared" si="23"/>
        <v/>
      </c>
      <c r="R208" s="33"/>
      <c r="S208" s="33"/>
      <c r="T208" s="207"/>
    </row>
    <row r="209" spans="1:20" s="147" customFormat="1" ht="15" x14ac:dyDescent="0.2">
      <c r="A209" s="32">
        <v>6</v>
      </c>
      <c r="B209" s="149"/>
      <c r="C209" s="150"/>
      <c r="D209" s="150"/>
      <c r="E209" s="150"/>
      <c r="F209" s="155"/>
      <c r="G209" s="152"/>
      <c r="H209" s="153"/>
      <c r="I209" s="210"/>
      <c r="J209" s="201"/>
      <c r="K209" s="154"/>
      <c r="L209" s="193">
        <f t="shared" si="24"/>
        <v>0</v>
      </c>
      <c r="N209" s="33"/>
      <c r="P209" s="38" t="str">
        <f t="shared" si="23"/>
        <v/>
      </c>
      <c r="R209" s="33"/>
      <c r="S209" s="33"/>
      <c r="T209" s="207"/>
    </row>
    <row r="210" spans="1:20" s="147" customFormat="1" ht="15" x14ac:dyDescent="0.2">
      <c r="A210" s="32">
        <v>6</v>
      </c>
      <c r="B210" s="149"/>
      <c r="C210" s="150"/>
      <c r="D210" s="150"/>
      <c r="E210" s="150"/>
      <c r="F210" s="155"/>
      <c r="G210" s="152"/>
      <c r="H210" s="153"/>
      <c r="I210" s="210"/>
      <c r="J210" s="201"/>
      <c r="K210" s="154"/>
      <c r="L210" s="193">
        <f t="shared" si="24"/>
        <v>0</v>
      </c>
      <c r="N210" s="33"/>
      <c r="P210" s="38" t="str">
        <f t="shared" si="23"/>
        <v/>
      </c>
      <c r="R210" s="33"/>
      <c r="S210" s="33"/>
      <c r="T210" s="207"/>
    </row>
    <row r="211" spans="1:20" s="147" customFormat="1" ht="15" x14ac:dyDescent="0.2">
      <c r="A211" s="32">
        <v>6</v>
      </c>
      <c r="B211" s="149"/>
      <c r="C211" s="150"/>
      <c r="D211" s="150"/>
      <c r="E211" s="150"/>
      <c r="F211" s="155"/>
      <c r="G211" s="152"/>
      <c r="H211" s="153"/>
      <c r="I211" s="210"/>
      <c r="J211" s="201"/>
      <c r="K211" s="154"/>
      <c r="L211" s="193">
        <f t="shared" si="24"/>
        <v>0</v>
      </c>
      <c r="N211" s="33"/>
      <c r="P211" s="38" t="str">
        <f t="shared" si="23"/>
        <v/>
      </c>
      <c r="R211" s="33"/>
      <c r="S211" s="33"/>
      <c r="T211" s="207"/>
    </row>
    <row r="212" spans="1:20" s="147" customFormat="1" ht="15" x14ac:dyDescent="0.2">
      <c r="A212" s="32">
        <v>6</v>
      </c>
      <c r="B212" s="149"/>
      <c r="C212" s="150"/>
      <c r="D212" s="150"/>
      <c r="E212" s="150"/>
      <c r="F212" s="155"/>
      <c r="G212" s="152"/>
      <c r="H212" s="153"/>
      <c r="I212" s="210"/>
      <c r="J212" s="201"/>
      <c r="K212" s="154"/>
      <c r="L212" s="193">
        <f t="shared" si="24"/>
        <v>0</v>
      </c>
      <c r="N212" s="33"/>
      <c r="P212" s="38" t="str">
        <f t="shared" si="23"/>
        <v/>
      </c>
      <c r="R212" s="33"/>
      <c r="S212" s="33"/>
      <c r="T212" s="207"/>
    </row>
    <row r="213" spans="1:20" s="147" customFormat="1" ht="15" x14ac:dyDescent="0.2">
      <c r="A213" s="32">
        <v>6</v>
      </c>
      <c r="B213" s="149"/>
      <c r="C213" s="150"/>
      <c r="D213" s="150"/>
      <c r="E213" s="150"/>
      <c r="F213" s="155"/>
      <c r="G213" s="152"/>
      <c r="H213" s="153"/>
      <c r="I213" s="210"/>
      <c r="J213" s="201"/>
      <c r="K213" s="154"/>
      <c r="L213" s="193">
        <f t="shared" ref="L213:L244" si="25">IF(D213="SÍ",I213,0)</f>
        <v>0</v>
      </c>
      <c r="N213" s="33"/>
      <c r="P213" s="38" t="str">
        <f t="shared" si="23"/>
        <v/>
      </c>
      <c r="R213" s="33"/>
      <c r="S213" s="33"/>
      <c r="T213" s="207"/>
    </row>
    <row r="214" spans="1:20" s="147" customFormat="1" ht="15" x14ac:dyDescent="0.2">
      <c r="A214" s="32">
        <v>6</v>
      </c>
      <c r="B214" s="149"/>
      <c r="C214" s="150"/>
      <c r="D214" s="150"/>
      <c r="E214" s="150"/>
      <c r="F214" s="155"/>
      <c r="G214" s="152"/>
      <c r="H214" s="153"/>
      <c r="I214" s="210"/>
      <c r="J214" s="201"/>
      <c r="K214" s="154"/>
      <c r="L214" s="193">
        <f t="shared" si="25"/>
        <v>0</v>
      </c>
      <c r="N214" s="33"/>
      <c r="P214" s="38" t="str">
        <f t="shared" si="23"/>
        <v/>
      </c>
      <c r="R214" s="33"/>
      <c r="S214" s="33"/>
      <c r="T214" s="207"/>
    </row>
    <row r="215" spans="1:20" s="147" customFormat="1" ht="15" x14ac:dyDescent="0.2">
      <c r="A215" s="32">
        <v>6</v>
      </c>
      <c r="B215" s="149"/>
      <c r="C215" s="150"/>
      <c r="D215" s="150"/>
      <c r="E215" s="150"/>
      <c r="F215" s="155"/>
      <c r="G215" s="152"/>
      <c r="H215" s="153"/>
      <c r="I215" s="210"/>
      <c r="J215" s="201"/>
      <c r="K215" s="154"/>
      <c r="L215" s="193">
        <f t="shared" si="25"/>
        <v>0</v>
      </c>
      <c r="N215" s="33"/>
      <c r="P215" s="38" t="str">
        <f t="shared" si="23"/>
        <v/>
      </c>
      <c r="R215" s="33"/>
      <c r="S215" s="33"/>
      <c r="T215" s="207"/>
    </row>
    <row r="216" spans="1:20" s="147" customFormat="1" ht="15" x14ac:dyDescent="0.2">
      <c r="A216" s="32">
        <v>6</v>
      </c>
      <c r="B216" s="149"/>
      <c r="C216" s="150"/>
      <c r="D216" s="150"/>
      <c r="E216" s="150"/>
      <c r="F216" s="155"/>
      <c r="G216" s="152"/>
      <c r="H216" s="153"/>
      <c r="I216" s="210"/>
      <c r="J216" s="201"/>
      <c r="K216" s="154"/>
      <c r="L216" s="193">
        <f t="shared" si="25"/>
        <v>0</v>
      </c>
      <c r="N216" s="33"/>
      <c r="P216" s="38" t="str">
        <f t="shared" si="23"/>
        <v/>
      </c>
      <c r="R216" s="33"/>
      <c r="S216" s="33"/>
      <c r="T216" s="207"/>
    </row>
    <row r="217" spans="1:20" s="147" customFormat="1" ht="15" x14ac:dyDescent="0.2">
      <c r="A217" s="32">
        <v>6</v>
      </c>
      <c r="B217" s="149"/>
      <c r="C217" s="150"/>
      <c r="D217" s="150"/>
      <c r="E217" s="150"/>
      <c r="F217" s="155"/>
      <c r="G217" s="152"/>
      <c r="H217" s="153"/>
      <c r="I217" s="210"/>
      <c r="J217" s="201"/>
      <c r="K217" s="154"/>
      <c r="L217" s="193">
        <f t="shared" si="25"/>
        <v>0</v>
      </c>
      <c r="N217" s="33"/>
      <c r="P217" s="38" t="str">
        <f t="shared" si="23"/>
        <v/>
      </c>
      <c r="R217" s="33"/>
      <c r="S217" s="33"/>
      <c r="T217" s="207"/>
    </row>
    <row r="218" spans="1:20" s="147" customFormat="1" ht="15" x14ac:dyDescent="0.2">
      <c r="A218" s="32">
        <v>6</v>
      </c>
      <c r="B218" s="149"/>
      <c r="C218" s="150"/>
      <c r="D218" s="150"/>
      <c r="E218" s="150"/>
      <c r="F218" s="155"/>
      <c r="G218" s="152"/>
      <c r="H218" s="153"/>
      <c r="I218" s="210"/>
      <c r="J218" s="201"/>
      <c r="K218" s="154"/>
      <c r="L218" s="193">
        <f t="shared" si="25"/>
        <v>0</v>
      </c>
      <c r="N218" s="33"/>
      <c r="P218" s="38" t="str">
        <f t="shared" si="23"/>
        <v/>
      </c>
      <c r="R218" s="33"/>
      <c r="S218" s="33"/>
      <c r="T218" s="207"/>
    </row>
    <row r="219" spans="1:20" s="147" customFormat="1" ht="15" x14ac:dyDescent="0.2">
      <c r="A219" s="32">
        <v>6</v>
      </c>
      <c r="B219" s="149"/>
      <c r="C219" s="150"/>
      <c r="D219" s="150"/>
      <c r="E219" s="150"/>
      <c r="F219" s="155"/>
      <c r="G219" s="152"/>
      <c r="H219" s="153"/>
      <c r="I219" s="210"/>
      <c r="J219" s="201"/>
      <c r="K219" s="154"/>
      <c r="L219" s="193">
        <f t="shared" si="25"/>
        <v>0</v>
      </c>
      <c r="N219" s="33"/>
      <c r="P219" s="38" t="str">
        <f t="shared" si="23"/>
        <v/>
      </c>
      <c r="R219" s="33"/>
      <c r="S219" s="33"/>
      <c r="T219" s="207"/>
    </row>
    <row r="220" spans="1:20" s="147" customFormat="1" ht="15" x14ac:dyDescent="0.2">
      <c r="A220" s="32">
        <v>6</v>
      </c>
      <c r="B220" s="149"/>
      <c r="C220" s="150"/>
      <c r="D220" s="150"/>
      <c r="E220" s="150"/>
      <c r="F220" s="155"/>
      <c r="G220" s="152"/>
      <c r="H220" s="153"/>
      <c r="I220" s="210"/>
      <c r="J220" s="201"/>
      <c r="K220" s="154"/>
      <c r="L220" s="193">
        <f t="shared" si="25"/>
        <v>0</v>
      </c>
      <c r="N220" s="33"/>
      <c r="P220" s="38" t="str">
        <f t="shared" si="23"/>
        <v/>
      </c>
      <c r="R220" s="33"/>
      <c r="S220" s="33"/>
      <c r="T220" s="207"/>
    </row>
    <row r="221" spans="1:20" s="147" customFormat="1" ht="15" x14ac:dyDescent="0.2">
      <c r="A221" s="32">
        <v>6</v>
      </c>
      <c r="B221" s="149"/>
      <c r="C221" s="150"/>
      <c r="D221" s="150"/>
      <c r="E221" s="150"/>
      <c r="F221" s="155"/>
      <c r="G221" s="152"/>
      <c r="H221" s="153"/>
      <c r="I221" s="210"/>
      <c r="J221" s="201"/>
      <c r="K221" s="154"/>
      <c r="L221" s="193">
        <f t="shared" si="25"/>
        <v>0</v>
      </c>
      <c r="N221" s="33"/>
      <c r="P221" s="38" t="str">
        <f t="shared" si="23"/>
        <v/>
      </c>
      <c r="R221" s="33"/>
      <c r="S221" s="33"/>
      <c r="T221" s="207"/>
    </row>
    <row r="222" spans="1:20" s="147" customFormat="1" ht="15" x14ac:dyDescent="0.2">
      <c r="A222" s="32">
        <v>6</v>
      </c>
      <c r="B222" s="149"/>
      <c r="C222" s="150"/>
      <c r="D222" s="150"/>
      <c r="E222" s="150"/>
      <c r="F222" s="155"/>
      <c r="G222" s="152"/>
      <c r="H222" s="153"/>
      <c r="I222" s="210"/>
      <c r="J222" s="201"/>
      <c r="K222" s="154"/>
      <c r="L222" s="193">
        <f t="shared" si="25"/>
        <v>0</v>
      </c>
      <c r="N222" s="33"/>
      <c r="P222" s="38" t="str">
        <f t="shared" si="23"/>
        <v/>
      </c>
      <c r="R222" s="33"/>
      <c r="S222" s="33"/>
      <c r="T222" s="207"/>
    </row>
    <row r="223" spans="1:20" s="147" customFormat="1" ht="15" x14ac:dyDescent="0.2">
      <c r="A223" s="32">
        <v>6</v>
      </c>
      <c r="B223" s="149"/>
      <c r="C223" s="150"/>
      <c r="D223" s="150"/>
      <c r="E223" s="150"/>
      <c r="F223" s="155"/>
      <c r="G223" s="152"/>
      <c r="H223" s="153"/>
      <c r="I223" s="210"/>
      <c r="J223" s="201"/>
      <c r="K223" s="154"/>
      <c r="L223" s="193">
        <f t="shared" si="25"/>
        <v>0</v>
      </c>
      <c r="N223" s="33"/>
      <c r="P223" s="38" t="str">
        <f t="shared" si="23"/>
        <v/>
      </c>
      <c r="R223" s="33"/>
      <c r="S223" s="33"/>
      <c r="T223" s="207"/>
    </row>
    <row r="224" spans="1:20" s="147" customFormat="1" ht="15" x14ac:dyDescent="0.2">
      <c r="A224" s="32">
        <v>6</v>
      </c>
      <c r="B224" s="149"/>
      <c r="C224" s="150"/>
      <c r="D224" s="150"/>
      <c r="E224" s="150"/>
      <c r="F224" s="155"/>
      <c r="G224" s="152"/>
      <c r="H224" s="153"/>
      <c r="I224" s="210"/>
      <c r="J224" s="201"/>
      <c r="K224" s="154"/>
      <c r="L224" s="193">
        <f t="shared" si="25"/>
        <v>0</v>
      </c>
      <c r="N224" s="33"/>
      <c r="P224" s="38" t="str">
        <f t="shared" si="23"/>
        <v/>
      </c>
      <c r="R224" s="33"/>
      <c r="S224" s="33"/>
      <c r="T224" s="207"/>
    </row>
    <row r="225" spans="1:20" s="147" customFormat="1" ht="15" x14ac:dyDescent="0.2">
      <c r="A225" s="32">
        <v>6</v>
      </c>
      <c r="B225" s="149"/>
      <c r="C225" s="150"/>
      <c r="D225" s="150"/>
      <c r="E225" s="150"/>
      <c r="F225" s="155"/>
      <c r="G225" s="152"/>
      <c r="H225" s="153"/>
      <c r="I225" s="210"/>
      <c r="J225" s="201"/>
      <c r="K225" s="154"/>
      <c r="L225" s="193">
        <f t="shared" si="25"/>
        <v>0</v>
      </c>
      <c r="N225" s="33"/>
      <c r="P225" s="38" t="str">
        <f t="shared" si="23"/>
        <v/>
      </c>
      <c r="R225" s="33"/>
      <c r="S225" s="33"/>
      <c r="T225" s="207"/>
    </row>
    <row r="226" spans="1:20" s="147" customFormat="1" ht="15" x14ac:dyDescent="0.2">
      <c r="A226" s="32">
        <v>6</v>
      </c>
      <c r="B226" s="149"/>
      <c r="C226" s="150"/>
      <c r="D226" s="150"/>
      <c r="E226" s="150"/>
      <c r="F226" s="155"/>
      <c r="G226" s="152"/>
      <c r="H226" s="153"/>
      <c r="I226" s="210"/>
      <c r="J226" s="201"/>
      <c r="K226" s="154"/>
      <c r="L226" s="193">
        <f t="shared" si="25"/>
        <v>0</v>
      </c>
      <c r="N226" s="33"/>
      <c r="P226" s="38" t="str">
        <f t="shared" si="23"/>
        <v/>
      </c>
      <c r="R226" s="33"/>
      <c r="S226" s="33"/>
      <c r="T226" s="207"/>
    </row>
    <row r="227" spans="1:20" s="147" customFormat="1" ht="15" x14ac:dyDescent="0.2">
      <c r="A227" s="32">
        <v>6</v>
      </c>
      <c r="B227" s="149"/>
      <c r="C227" s="150"/>
      <c r="D227" s="150"/>
      <c r="E227" s="150"/>
      <c r="F227" s="155"/>
      <c r="G227" s="152"/>
      <c r="H227" s="153"/>
      <c r="I227" s="210"/>
      <c r="J227" s="201"/>
      <c r="K227" s="154"/>
      <c r="L227" s="193">
        <f t="shared" si="25"/>
        <v>0</v>
      </c>
      <c r="N227" s="33"/>
      <c r="P227" s="38" t="str">
        <f t="shared" si="23"/>
        <v/>
      </c>
      <c r="R227" s="33"/>
      <c r="S227" s="33"/>
      <c r="T227" s="207"/>
    </row>
    <row r="228" spans="1:20" s="147" customFormat="1" ht="15" x14ac:dyDescent="0.2">
      <c r="A228" s="32">
        <v>6</v>
      </c>
      <c r="B228" s="149"/>
      <c r="C228" s="150"/>
      <c r="D228" s="150"/>
      <c r="E228" s="150"/>
      <c r="F228" s="155"/>
      <c r="G228" s="152"/>
      <c r="H228" s="153"/>
      <c r="I228" s="210"/>
      <c r="J228" s="201"/>
      <c r="K228" s="154"/>
      <c r="L228" s="193">
        <f t="shared" si="25"/>
        <v>0</v>
      </c>
      <c r="N228" s="33"/>
      <c r="P228" s="38" t="str">
        <f t="shared" si="23"/>
        <v/>
      </c>
      <c r="R228" s="33"/>
      <c r="S228" s="33"/>
      <c r="T228" s="207"/>
    </row>
    <row r="229" spans="1:20" s="147" customFormat="1" ht="15" x14ac:dyDescent="0.2">
      <c r="A229" s="32">
        <v>6</v>
      </c>
      <c r="B229" s="149"/>
      <c r="C229" s="150"/>
      <c r="D229" s="150"/>
      <c r="E229" s="150"/>
      <c r="F229" s="155"/>
      <c r="G229" s="152"/>
      <c r="H229" s="153"/>
      <c r="I229" s="210"/>
      <c r="J229" s="201"/>
      <c r="K229" s="154"/>
      <c r="L229" s="193">
        <f t="shared" si="25"/>
        <v>0</v>
      </c>
      <c r="N229" s="33"/>
      <c r="P229" s="38" t="str">
        <f t="shared" si="23"/>
        <v/>
      </c>
      <c r="R229" s="33"/>
      <c r="S229" s="33"/>
      <c r="T229" s="207"/>
    </row>
    <row r="230" spans="1:20" s="147" customFormat="1" ht="15" x14ac:dyDescent="0.2">
      <c r="A230" s="32">
        <v>6</v>
      </c>
      <c r="B230" s="149"/>
      <c r="C230" s="150"/>
      <c r="D230" s="150"/>
      <c r="E230" s="150"/>
      <c r="F230" s="155"/>
      <c r="G230" s="152"/>
      <c r="H230" s="153"/>
      <c r="I230" s="210"/>
      <c r="J230" s="201"/>
      <c r="K230" s="154"/>
      <c r="L230" s="193">
        <f t="shared" si="25"/>
        <v>0</v>
      </c>
      <c r="N230" s="33"/>
      <c r="P230" s="38" t="str">
        <f t="shared" si="23"/>
        <v/>
      </c>
      <c r="R230" s="33"/>
      <c r="S230" s="33"/>
      <c r="T230" s="207"/>
    </row>
    <row r="231" spans="1:20" s="147" customFormat="1" ht="15" x14ac:dyDescent="0.2">
      <c r="A231" s="32">
        <v>6</v>
      </c>
      <c r="B231" s="149"/>
      <c r="C231" s="150"/>
      <c r="D231" s="150"/>
      <c r="E231" s="150"/>
      <c r="F231" s="155"/>
      <c r="G231" s="152"/>
      <c r="H231" s="153"/>
      <c r="I231" s="210"/>
      <c r="J231" s="201"/>
      <c r="K231" s="154"/>
      <c r="L231" s="193">
        <f t="shared" si="25"/>
        <v>0</v>
      </c>
      <c r="N231" s="33"/>
      <c r="P231" s="38" t="str">
        <f t="shared" si="23"/>
        <v/>
      </c>
      <c r="R231" s="33"/>
      <c r="S231" s="33"/>
      <c r="T231" s="207"/>
    </row>
    <row r="232" spans="1:20" s="147" customFormat="1" ht="15" x14ac:dyDescent="0.2">
      <c r="A232" s="32">
        <v>6</v>
      </c>
      <c r="B232" s="149"/>
      <c r="C232" s="150"/>
      <c r="D232" s="150"/>
      <c r="E232" s="150"/>
      <c r="F232" s="155"/>
      <c r="G232" s="152"/>
      <c r="H232" s="153"/>
      <c r="I232" s="210"/>
      <c r="J232" s="201"/>
      <c r="K232" s="154"/>
      <c r="L232" s="193">
        <f t="shared" si="25"/>
        <v>0</v>
      </c>
      <c r="N232" s="33"/>
      <c r="P232" s="38" t="str">
        <f t="shared" si="23"/>
        <v/>
      </c>
      <c r="R232" s="33"/>
      <c r="S232" s="33"/>
      <c r="T232" s="207"/>
    </row>
    <row r="233" spans="1:20" s="147" customFormat="1" ht="15" x14ac:dyDescent="0.2">
      <c r="A233" s="32">
        <v>6</v>
      </c>
      <c r="B233" s="149"/>
      <c r="C233" s="150"/>
      <c r="D233" s="150"/>
      <c r="E233" s="150"/>
      <c r="F233" s="155"/>
      <c r="G233" s="152"/>
      <c r="H233" s="153"/>
      <c r="I233" s="210"/>
      <c r="J233" s="201"/>
      <c r="K233" s="154"/>
      <c r="L233" s="193">
        <f t="shared" si="25"/>
        <v>0</v>
      </c>
      <c r="N233" s="33"/>
      <c r="P233" s="38" t="str">
        <f t="shared" si="23"/>
        <v/>
      </c>
      <c r="R233" s="33"/>
      <c r="S233" s="33"/>
      <c r="T233" s="207"/>
    </row>
    <row r="234" spans="1:20" s="147" customFormat="1" ht="15" x14ac:dyDescent="0.2">
      <c r="A234" s="32">
        <v>6</v>
      </c>
      <c r="B234" s="149"/>
      <c r="C234" s="150"/>
      <c r="D234" s="150"/>
      <c r="E234" s="150"/>
      <c r="F234" s="155"/>
      <c r="G234" s="152"/>
      <c r="H234" s="153"/>
      <c r="I234" s="210"/>
      <c r="J234" s="201"/>
      <c r="K234" s="154"/>
      <c r="L234" s="193">
        <f t="shared" si="25"/>
        <v>0</v>
      </c>
      <c r="N234" s="33"/>
      <c r="P234" s="38" t="str">
        <f t="shared" si="23"/>
        <v/>
      </c>
      <c r="R234" s="33"/>
      <c r="S234" s="33"/>
      <c r="T234" s="207"/>
    </row>
    <row r="235" spans="1:20" s="147" customFormat="1" ht="15" x14ac:dyDescent="0.2">
      <c r="A235" s="32">
        <v>6</v>
      </c>
      <c r="B235" s="149"/>
      <c r="C235" s="150"/>
      <c r="D235" s="150"/>
      <c r="E235" s="150"/>
      <c r="F235" s="155"/>
      <c r="G235" s="152"/>
      <c r="H235" s="153"/>
      <c r="I235" s="210"/>
      <c r="J235" s="201"/>
      <c r="K235" s="154"/>
      <c r="L235" s="193">
        <f t="shared" si="25"/>
        <v>0</v>
      </c>
      <c r="N235" s="33"/>
      <c r="P235" s="38" t="str">
        <f t="shared" si="23"/>
        <v/>
      </c>
      <c r="R235" s="33"/>
      <c r="S235" s="33"/>
      <c r="T235" s="207"/>
    </row>
    <row r="236" spans="1:20" s="147" customFormat="1" ht="15" x14ac:dyDescent="0.2">
      <c r="A236" s="32">
        <v>6</v>
      </c>
      <c r="B236" s="149"/>
      <c r="C236" s="150"/>
      <c r="D236" s="150"/>
      <c r="E236" s="150"/>
      <c r="F236" s="155"/>
      <c r="G236" s="152"/>
      <c r="H236" s="153"/>
      <c r="I236" s="210"/>
      <c r="J236" s="201"/>
      <c r="K236" s="154"/>
      <c r="L236" s="193">
        <f t="shared" si="25"/>
        <v>0</v>
      </c>
      <c r="N236" s="33"/>
      <c r="P236" s="38" t="str">
        <f t="shared" si="23"/>
        <v/>
      </c>
      <c r="R236" s="33"/>
      <c r="S236" s="33"/>
      <c r="T236" s="207"/>
    </row>
    <row r="237" spans="1:20" s="147" customFormat="1" ht="15" x14ac:dyDescent="0.2">
      <c r="A237" s="32">
        <v>6</v>
      </c>
      <c r="B237" s="149"/>
      <c r="C237" s="150"/>
      <c r="D237" s="150"/>
      <c r="E237" s="150"/>
      <c r="F237" s="155"/>
      <c r="G237" s="152"/>
      <c r="H237" s="153"/>
      <c r="I237" s="210"/>
      <c r="J237" s="201"/>
      <c r="K237" s="154"/>
      <c r="L237" s="193">
        <f t="shared" si="25"/>
        <v>0</v>
      </c>
      <c r="N237" s="33"/>
      <c r="P237" s="38" t="str">
        <f t="shared" si="23"/>
        <v/>
      </c>
      <c r="R237" s="33"/>
      <c r="S237" s="33"/>
      <c r="T237" s="207"/>
    </row>
    <row r="238" spans="1:20" s="147" customFormat="1" ht="15" x14ac:dyDescent="0.2">
      <c r="A238" s="32">
        <v>6</v>
      </c>
      <c r="B238" s="149"/>
      <c r="C238" s="150"/>
      <c r="D238" s="150"/>
      <c r="E238" s="150"/>
      <c r="F238" s="155"/>
      <c r="G238" s="152"/>
      <c r="H238" s="153"/>
      <c r="I238" s="210"/>
      <c r="J238" s="201"/>
      <c r="K238" s="154"/>
      <c r="L238" s="193">
        <f t="shared" si="25"/>
        <v>0</v>
      </c>
      <c r="N238" s="33"/>
      <c r="P238" s="38" t="str">
        <f t="shared" si="23"/>
        <v/>
      </c>
      <c r="R238" s="33"/>
      <c r="S238" s="33"/>
      <c r="T238" s="207"/>
    </row>
    <row r="239" spans="1:20" s="147" customFormat="1" ht="15" x14ac:dyDescent="0.2">
      <c r="A239" s="32">
        <v>6</v>
      </c>
      <c r="B239" s="149"/>
      <c r="C239" s="150"/>
      <c r="D239" s="150"/>
      <c r="E239" s="150"/>
      <c r="F239" s="155"/>
      <c r="G239" s="152"/>
      <c r="H239" s="153"/>
      <c r="I239" s="210"/>
      <c r="J239" s="201"/>
      <c r="K239" s="154"/>
      <c r="L239" s="193">
        <f t="shared" si="25"/>
        <v>0</v>
      </c>
      <c r="N239" s="33"/>
      <c r="P239" s="38" t="str">
        <f t="shared" si="23"/>
        <v/>
      </c>
      <c r="R239" s="33"/>
      <c r="S239" s="33"/>
      <c r="T239" s="207"/>
    </row>
    <row r="240" spans="1:20" s="147" customFormat="1" ht="15" x14ac:dyDescent="0.2">
      <c r="A240" s="32">
        <v>6</v>
      </c>
      <c r="B240" s="149"/>
      <c r="C240" s="150"/>
      <c r="D240" s="150"/>
      <c r="E240" s="150"/>
      <c r="F240" s="155"/>
      <c r="G240" s="152"/>
      <c r="H240" s="153"/>
      <c r="I240" s="210"/>
      <c r="J240" s="201"/>
      <c r="K240" s="154"/>
      <c r="L240" s="193">
        <f t="shared" si="25"/>
        <v>0</v>
      </c>
      <c r="N240" s="33"/>
      <c r="P240" s="38" t="str">
        <f t="shared" si="23"/>
        <v/>
      </c>
      <c r="R240" s="33"/>
      <c r="S240" s="33"/>
      <c r="T240" s="207"/>
    </row>
    <row r="241" spans="1:20" s="147" customFormat="1" ht="15" x14ac:dyDescent="0.2">
      <c r="A241" s="32">
        <v>6</v>
      </c>
      <c r="B241" s="149"/>
      <c r="C241" s="150"/>
      <c r="D241" s="150"/>
      <c r="E241" s="150"/>
      <c r="F241" s="155"/>
      <c r="G241" s="152"/>
      <c r="H241" s="153"/>
      <c r="I241" s="210"/>
      <c r="J241" s="201"/>
      <c r="K241" s="154"/>
      <c r="L241" s="193">
        <f t="shared" si="25"/>
        <v>0</v>
      </c>
      <c r="N241" s="33"/>
      <c r="P241" s="38" t="str">
        <f t="shared" si="23"/>
        <v/>
      </c>
      <c r="R241" s="33"/>
      <c r="S241" s="33"/>
      <c r="T241" s="207"/>
    </row>
    <row r="242" spans="1:20" s="147" customFormat="1" ht="15" x14ac:dyDescent="0.2">
      <c r="A242" s="32">
        <v>6</v>
      </c>
      <c r="B242" s="149"/>
      <c r="C242" s="150"/>
      <c r="D242" s="150"/>
      <c r="E242" s="150"/>
      <c r="F242" s="155"/>
      <c r="G242" s="152"/>
      <c r="H242" s="153"/>
      <c r="I242" s="210"/>
      <c r="J242" s="201"/>
      <c r="K242" s="154"/>
      <c r="L242" s="193">
        <f t="shared" si="25"/>
        <v>0</v>
      </c>
      <c r="N242" s="33"/>
      <c r="P242" s="38" t="str">
        <f t="shared" si="23"/>
        <v/>
      </c>
      <c r="R242" s="33"/>
      <c r="S242" s="33"/>
      <c r="T242" s="207"/>
    </row>
    <row r="243" spans="1:20" s="147" customFormat="1" ht="15" x14ac:dyDescent="0.2">
      <c r="A243" s="32">
        <v>6</v>
      </c>
      <c r="B243" s="149"/>
      <c r="C243" s="150"/>
      <c r="D243" s="150"/>
      <c r="E243" s="150"/>
      <c r="F243" s="155"/>
      <c r="G243" s="152"/>
      <c r="H243" s="153"/>
      <c r="I243" s="210"/>
      <c r="J243" s="201"/>
      <c r="K243" s="154"/>
      <c r="L243" s="193">
        <f t="shared" si="25"/>
        <v>0</v>
      </c>
      <c r="N243" s="33"/>
      <c r="P243" s="38" t="str">
        <f t="shared" si="23"/>
        <v/>
      </c>
      <c r="R243" s="33"/>
      <c r="S243" s="33"/>
      <c r="T243" s="207"/>
    </row>
    <row r="244" spans="1:20" s="147" customFormat="1" ht="15" x14ac:dyDescent="0.2">
      <c r="A244" s="32">
        <v>6</v>
      </c>
      <c r="B244" s="149"/>
      <c r="C244" s="150"/>
      <c r="D244" s="150"/>
      <c r="E244" s="150"/>
      <c r="F244" s="155"/>
      <c r="G244" s="152"/>
      <c r="H244" s="153"/>
      <c r="I244" s="210"/>
      <c r="J244" s="201"/>
      <c r="K244" s="154"/>
      <c r="L244" s="193">
        <f t="shared" si="25"/>
        <v>0</v>
      </c>
      <c r="N244" s="33"/>
      <c r="P244" s="38" t="str">
        <f t="shared" si="23"/>
        <v/>
      </c>
      <c r="R244" s="33"/>
      <c r="S244" s="33"/>
      <c r="T244" s="207"/>
    </row>
    <row r="245" spans="1:20" s="147" customFormat="1" ht="15" x14ac:dyDescent="0.2">
      <c r="A245" s="32">
        <v>6</v>
      </c>
      <c r="B245" s="149"/>
      <c r="C245" s="150"/>
      <c r="D245" s="150"/>
      <c r="E245" s="150"/>
      <c r="F245" s="155"/>
      <c r="G245" s="152"/>
      <c r="H245" s="153"/>
      <c r="I245" s="210"/>
      <c r="J245" s="201"/>
      <c r="K245" s="154"/>
      <c r="L245" s="193">
        <f t="shared" ref="L245:L257" si="26">IF(D245="SÍ",I245,0)</f>
        <v>0</v>
      </c>
      <c r="N245" s="33"/>
      <c r="P245" s="38" t="str">
        <f t="shared" ref="P245:P258" si="27">IF(N245="x",I245,"")</f>
        <v/>
      </c>
      <c r="R245" s="33"/>
      <c r="S245" s="33"/>
      <c r="T245" s="207"/>
    </row>
    <row r="246" spans="1:20" s="147" customFormat="1" ht="15" x14ac:dyDescent="0.2">
      <c r="A246" s="32">
        <v>6</v>
      </c>
      <c r="B246" s="149"/>
      <c r="C246" s="150"/>
      <c r="D246" s="150"/>
      <c r="E246" s="150"/>
      <c r="F246" s="155"/>
      <c r="G246" s="152"/>
      <c r="H246" s="153"/>
      <c r="I246" s="210"/>
      <c r="J246" s="201"/>
      <c r="K246" s="154"/>
      <c r="L246" s="193">
        <f t="shared" si="26"/>
        <v>0</v>
      </c>
      <c r="N246" s="33"/>
      <c r="P246" s="38" t="str">
        <f t="shared" si="27"/>
        <v/>
      </c>
      <c r="R246" s="33"/>
      <c r="S246" s="33"/>
      <c r="T246" s="207"/>
    </row>
    <row r="247" spans="1:20" s="147" customFormat="1" ht="15" x14ac:dyDescent="0.2">
      <c r="A247" s="32">
        <v>6</v>
      </c>
      <c r="B247" s="149"/>
      <c r="C247" s="150"/>
      <c r="D247" s="150"/>
      <c r="E247" s="150"/>
      <c r="F247" s="155"/>
      <c r="G247" s="152"/>
      <c r="H247" s="153"/>
      <c r="I247" s="210"/>
      <c r="J247" s="201"/>
      <c r="K247" s="154"/>
      <c r="L247" s="193">
        <f t="shared" si="26"/>
        <v>0</v>
      </c>
      <c r="N247" s="33"/>
      <c r="P247" s="38" t="str">
        <f t="shared" si="27"/>
        <v/>
      </c>
      <c r="R247" s="33"/>
      <c r="S247" s="33"/>
      <c r="T247" s="207"/>
    </row>
    <row r="248" spans="1:20" s="147" customFormat="1" ht="15" x14ac:dyDescent="0.2">
      <c r="A248" s="32">
        <v>6</v>
      </c>
      <c r="B248" s="149"/>
      <c r="C248" s="150"/>
      <c r="D248" s="150"/>
      <c r="E248" s="150"/>
      <c r="F248" s="155"/>
      <c r="G248" s="152"/>
      <c r="H248" s="153"/>
      <c r="I248" s="210"/>
      <c r="J248" s="201"/>
      <c r="K248" s="154"/>
      <c r="L248" s="193">
        <f t="shared" si="26"/>
        <v>0</v>
      </c>
      <c r="N248" s="33"/>
      <c r="P248" s="38" t="str">
        <f t="shared" si="27"/>
        <v/>
      </c>
      <c r="R248" s="33"/>
      <c r="S248" s="33"/>
      <c r="T248" s="207"/>
    </row>
    <row r="249" spans="1:20" s="147" customFormat="1" ht="15" x14ac:dyDescent="0.2">
      <c r="A249" s="32">
        <v>6</v>
      </c>
      <c r="B249" s="149"/>
      <c r="C249" s="150"/>
      <c r="D249" s="150"/>
      <c r="E249" s="150"/>
      <c r="F249" s="155"/>
      <c r="G249" s="152"/>
      <c r="H249" s="153"/>
      <c r="I249" s="210"/>
      <c r="J249" s="201"/>
      <c r="K249" s="154"/>
      <c r="L249" s="193">
        <f t="shared" si="26"/>
        <v>0</v>
      </c>
      <c r="N249" s="33"/>
      <c r="P249" s="38" t="str">
        <f t="shared" si="27"/>
        <v/>
      </c>
      <c r="R249" s="33"/>
      <c r="S249" s="33"/>
      <c r="T249" s="207"/>
    </row>
    <row r="250" spans="1:20" s="147" customFormat="1" ht="15" x14ac:dyDescent="0.2">
      <c r="A250" s="32">
        <v>6</v>
      </c>
      <c r="B250" s="149"/>
      <c r="C250" s="150"/>
      <c r="D250" s="150"/>
      <c r="E250" s="150"/>
      <c r="F250" s="155"/>
      <c r="G250" s="152"/>
      <c r="H250" s="153"/>
      <c r="I250" s="210"/>
      <c r="J250" s="201"/>
      <c r="K250" s="154"/>
      <c r="L250" s="193">
        <f t="shared" si="26"/>
        <v>0</v>
      </c>
      <c r="N250" s="33"/>
      <c r="P250" s="38" t="str">
        <f t="shared" si="27"/>
        <v/>
      </c>
      <c r="R250" s="33"/>
      <c r="S250" s="33"/>
      <c r="T250" s="207"/>
    </row>
    <row r="251" spans="1:20" s="147" customFormat="1" ht="15" x14ac:dyDescent="0.2">
      <c r="A251" s="32">
        <v>6</v>
      </c>
      <c r="B251" s="149"/>
      <c r="C251" s="150"/>
      <c r="D251" s="150"/>
      <c r="E251" s="150"/>
      <c r="F251" s="155"/>
      <c r="G251" s="152"/>
      <c r="H251" s="153"/>
      <c r="I251" s="210"/>
      <c r="J251" s="201"/>
      <c r="K251" s="154"/>
      <c r="L251" s="193">
        <f t="shared" si="26"/>
        <v>0</v>
      </c>
      <c r="N251" s="33"/>
      <c r="P251" s="38" t="str">
        <f t="shared" si="27"/>
        <v/>
      </c>
      <c r="R251" s="33"/>
      <c r="S251" s="33"/>
      <c r="T251" s="207"/>
    </row>
    <row r="252" spans="1:20" s="147" customFormat="1" ht="15" x14ac:dyDescent="0.2">
      <c r="A252" s="32">
        <v>6</v>
      </c>
      <c r="B252" s="149"/>
      <c r="C252" s="150"/>
      <c r="D252" s="150"/>
      <c r="E252" s="150"/>
      <c r="F252" s="155"/>
      <c r="G252" s="152"/>
      <c r="H252" s="153"/>
      <c r="I252" s="210"/>
      <c r="J252" s="201"/>
      <c r="K252" s="154"/>
      <c r="L252" s="193">
        <f t="shared" si="26"/>
        <v>0</v>
      </c>
      <c r="N252" s="33"/>
      <c r="P252" s="38" t="str">
        <f t="shared" si="27"/>
        <v/>
      </c>
      <c r="R252" s="33"/>
      <c r="S252" s="33"/>
      <c r="T252" s="207"/>
    </row>
    <row r="253" spans="1:20" s="147" customFormat="1" ht="15" x14ac:dyDescent="0.2">
      <c r="A253" s="32">
        <v>6</v>
      </c>
      <c r="B253" s="149"/>
      <c r="C253" s="150"/>
      <c r="D253" s="150"/>
      <c r="E253" s="150"/>
      <c r="F253" s="155"/>
      <c r="G253" s="152"/>
      <c r="H253" s="153"/>
      <c r="I253" s="210"/>
      <c r="J253" s="201"/>
      <c r="K253" s="154"/>
      <c r="L253" s="193">
        <f t="shared" si="26"/>
        <v>0</v>
      </c>
      <c r="N253" s="33"/>
      <c r="P253" s="38" t="str">
        <f t="shared" si="27"/>
        <v/>
      </c>
      <c r="R253" s="33"/>
      <c r="S253" s="33"/>
      <c r="T253" s="207"/>
    </row>
    <row r="254" spans="1:20" s="147" customFormat="1" ht="15" x14ac:dyDescent="0.2">
      <c r="A254" s="32">
        <v>6</v>
      </c>
      <c r="B254" s="149"/>
      <c r="C254" s="150"/>
      <c r="D254" s="150"/>
      <c r="E254" s="150"/>
      <c r="F254" s="155"/>
      <c r="G254" s="152"/>
      <c r="H254" s="153"/>
      <c r="I254" s="210"/>
      <c r="J254" s="201"/>
      <c r="K254" s="154"/>
      <c r="L254" s="193">
        <f t="shared" si="26"/>
        <v>0</v>
      </c>
      <c r="N254" s="33"/>
      <c r="P254" s="38" t="str">
        <f t="shared" si="27"/>
        <v/>
      </c>
      <c r="R254" s="33"/>
      <c r="S254" s="33"/>
      <c r="T254" s="207"/>
    </row>
    <row r="255" spans="1:20" s="147" customFormat="1" ht="15" x14ac:dyDescent="0.2">
      <c r="A255" s="32">
        <v>6</v>
      </c>
      <c r="B255" s="149"/>
      <c r="C255" s="150"/>
      <c r="D255" s="150"/>
      <c r="E255" s="150"/>
      <c r="F255" s="155"/>
      <c r="G255" s="152"/>
      <c r="H255" s="153"/>
      <c r="I255" s="210"/>
      <c r="J255" s="201"/>
      <c r="K255" s="154"/>
      <c r="L255" s="193">
        <f t="shared" si="26"/>
        <v>0</v>
      </c>
      <c r="N255" s="33"/>
      <c r="P255" s="38" t="str">
        <f t="shared" si="27"/>
        <v/>
      </c>
      <c r="R255" s="33"/>
      <c r="S255" s="33"/>
      <c r="T255" s="207"/>
    </row>
    <row r="256" spans="1:20" s="147" customFormat="1" ht="15" x14ac:dyDescent="0.2">
      <c r="A256" s="32">
        <v>6</v>
      </c>
      <c r="B256" s="149"/>
      <c r="C256" s="150"/>
      <c r="D256" s="150"/>
      <c r="E256" s="150"/>
      <c r="F256" s="155"/>
      <c r="G256" s="152"/>
      <c r="H256" s="153"/>
      <c r="I256" s="210"/>
      <c r="J256" s="201"/>
      <c r="K256" s="154"/>
      <c r="L256" s="193">
        <f t="shared" si="26"/>
        <v>0</v>
      </c>
      <c r="N256" s="33"/>
      <c r="P256" s="38" t="str">
        <f t="shared" si="27"/>
        <v/>
      </c>
      <c r="R256" s="33"/>
      <c r="S256" s="33"/>
      <c r="T256" s="207"/>
    </row>
    <row r="257" spans="1:20" s="147" customFormat="1" ht="15" x14ac:dyDescent="0.2">
      <c r="A257" s="32">
        <v>6</v>
      </c>
      <c r="B257" s="149"/>
      <c r="C257" s="150"/>
      <c r="D257" s="150"/>
      <c r="E257" s="150"/>
      <c r="F257" s="155"/>
      <c r="G257" s="152"/>
      <c r="H257" s="153"/>
      <c r="I257" s="210"/>
      <c r="J257" s="201"/>
      <c r="K257" s="154"/>
      <c r="L257" s="193">
        <f t="shared" si="26"/>
        <v>0</v>
      </c>
      <c r="N257" s="33"/>
      <c r="P257" s="38" t="str">
        <f t="shared" si="27"/>
        <v/>
      </c>
      <c r="R257" s="33"/>
      <c r="S257" s="33"/>
      <c r="T257" s="207"/>
    </row>
    <row r="258" spans="1:20" s="147" customFormat="1" ht="15.75" thickBot="1" x14ac:dyDescent="0.25">
      <c r="A258" s="32"/>
      <c r="B258" s="161"/>
      <c r="C258" s="166"/>
      <c r="D258" s="162"/>
      <c r="E258" s="162"/>
      <c r="F258" s="162"/>
      <c r="G258" s="208"/>
      <c r="H258" s="156"/>
      <c r="I258" s="77"/>
      <c r="J258" s="205"/>
      <c r="K258" s="163"/>
      <c r="L258" s="195"/>
      <c r="N258" s="34"/>
      <c r="O258" s="156"/>
      <c r="P258" s="39" t="str">
        <f t="shared" si="27"/>
        <v/>
      </c>
      <c r="R258" s="33"/>
      <c r="S258" s="33"/>
      <c r="T258" s="207"/>
    </row>
    <row r="259" spans="1:20" s="147" customFormat="1" ht="15.75" thickBot="1" x14ac:dyDescent="0.25">
      <c r="A259" s="32"/>
      <c r="B259" s="157"/>
      <c r="C259" s="168"/>
      <c r="D259" s="109"/>
      <c r="E259" s="109"/>
      <c r="F259" s="109"/>
      <c r="G259" s="158"/>
      <c r="H259" s="159" t="s">
        <v>18</v>
      </c>
      <c r="I259" s="160">
        <f>SUM(I181:I258)</f>
        <v>0</v>
      </c>
      <c r="J259" s="203"/>
      <c r="K259" s="78"/>
      <c r="L259" s="160">
        <f>SUM(L181:L258)</f>
        <v>0</v>
      </c>
      <c r="N259" s="76"/>
      <c r="P259" s="160">
        <f>SUM(P181:P258)</f>
        <v>0</v>
      </c>
      <c r="Q259" s="40" t="e">
        <f>P259/$P$3</f>
        <v>#DIV/0!</v>
      </c>
      <c r="R259" s="76"/>
      <c r="S259" s="76"/>
      <c r="T259" s="148"/>
    </row>
    <row r="260" spans="1:20" s="147" customFormat="1" ht="9" customHeight="1" x14ac:dyDescent="0.2">
      <c r="A260" s="32"/>
      <c r="B260" s="157"/>
      <c r="C260" s="168"/>
      <c r="D260" s="109"/>
      <c r="E260" s="109"/>
      <c r="F260" s="109"/>
      <c r="G260" s="158"/>
      <c r="H260" s="116"/>
      <c r="I260" s="199"/>
      <c r="J260" s="203"/>
      <c r="K260" s="78"/>
      <c r="L260" s="77"/>
      <c r="N260" s="76"/>
      <c r="P260" s="77"/>
      <c r="R260" s="76"/>
      <c r="S260" s="76"/>
      <c r="T260" s="148"/>
    </row>
    <row r="261" spans="1:20" s="147" customFormat="1" ht="12.75" customHeight="1" x14ac:dyDescent="0.2">
      <c r="A261" s="32"/>
      <c r="B261" s="50" t="s">
        <v>9</v>
      </c>
      <c r="C261" s="142"/>
      <c r="D261" s="142"/>
      <c r="E261" s="142"/>
      <c r="F261" s="171"/>
      <c r="G261" s="172"/>
      <c r="H261" s="145"/>
      <c r="I261" s="192"/>
      <c r="J261" s="204"/>
      <c r="K261" s="146"/>
      <c r="L261" s="192"/>
      <c r="N261" s="76"/>
      <c r="P261" s="77"/>
      <c r="R261" s="76"/>
      <c r="S261" s="76"/>
      <c r="T261" s="148"/>
    </row>
    <row r="262" spans="1:20" s="147" customFormat="1" ht="15" x14ac:dyDescent="0.2">
      <c r="A262" s="32">
        <v>7</v>
      </c>
      <c r="B262" s="149"/>
      <c r="C262" s="150"/>
      <c r="D262" s="150"/>
      <c r="E262" s="150"/>
      <c r="F262" s="155"/>
      <c r="G262" s="152"/>
      <c r="H262" s="153"/>
      <c r="I262" s="210"/>
      <c r="J262" s="201"/>
      <c r="K262" s="154"/>
      <c r="L262" s="193">
        <f t="shared" ref="L262:L297" si="28">IF(D262="SÍ",I262,0)</f>
        <v>0</v>
      </c>
      <c r="N262" s="33"/>
      <c r="P262" s="38" t="str">
        <f t="shared" ref="P262:P298" si="29">IF(N262="x",I262,"")</f>
        <v/>
      </c>
      <c r="R262" s="33"/>
      <c r="S262" s="33"/>
      <c r="T262" s="207"/>
    </row>
    <row r="263" spans="1:20" s="147" customFormat="1" ht="15" x14ac:dyDescent="0.2">
      <c r="A263" s="32">
        <v>7</v>
      </c>
      <c r="B263" s="149"/>
      <c r="C263" s="150"/>
      <c r="D263" s="150"/>
      <c r="E263" s="150"/>
      <c r="F263" s="155"/>
      <c r="G263" s="152"/>
      <c r="H263" s="153"/>
      <c r="I263" s="210"/>
      <c r="J263" s="201"/>
      <c r="K263" s="154"/>
      <c r="L263" s="193">
        <f t="shared" si="28"/>
        <v>0</v>
      </c>
      <c r="N263" s="33"/>
      <c r="P263" s="38" t="str">
        <f t="shared" si="29"/>
        <v/>
      </c>
      <c r="R263" s="33"/>
      <c r="S263" s="33"/>
      <c r="T263" s="207"/>
    </row>
    <row r="264" spans="1:20" s="147" customFormat="1" ht="15" x14ac:dyDescent="0.2">
      <c r="A264" s="32">
        <v>7</v>
      </c>
      <c r="B264" s="149"/>
      <c r="C264" s="150"/>
      <c r="D264" s="150"/>
      <c r="E264" s="150"/>
      <c r="F264" s="155"/>
      <c r="G264" s="152"/>
      <c r="H264" s="153"/>
      <c r="I264" s="210"/>
      <c r="J264" s="201"/>
      <c r="K264" s="154"/>
      <c r="L264" s="193">
        <f t="shared" si="28"/>
        <v>0</v>
      </c>
      <c r="N264" s="33"/>
      <c r="P264" s="38" t="str">
        <f t="shared" si="29"/>
        <v/>
      </c>
      <c r="R264" s="33"/>
      <c r="S264" s="33"/>
      <c r="T264" s="207"/>
    </row>
    <row r="265" spans="1:20" s="147" customFormat="1" ht="15" x14ac:dyDescent="0.2">
      <c r="A265" s="32">
        <v>7</v>
      </c>
      <c r="B265" s="149"/>
      <c r="C265" s="150"/>
      <c r="D265" s="150"/>
      <c r="E265" s="150"/>
      <c r="F265" s="155"/>
      <c r="G265" s="152"/>
      <c r="H265" s="153"/>
      <c r="I265" s="210"/>
      <c r="J265" s="201"/>
      <c r="K265" s="154"/>
      <c r="L265" s="193">
        <f t="shared" ref="L265:L284" si="30">IF(D265="SÍ",I265,0)</f>
        <v>0</v>
      </c>
      <c r="N265" s="33"/>
      <c r="P265" s="38" t="str">
        <f t="shared" ref="P265:P284" si="31">IF(N265="x",I265,"")</f>
        <v/>
      </c>
      <c r="R265" s="33"/>
      <c r="S265" s="33"/>
      <c r="T265" s="207"/>
    </row>
    <row r="266" spans="1:20" s="147" customFormat="1" ht="15" x14ac:dyDescent="0.2">
      <c r="A266" s="32">
        <v>7</v>
      </c>
      <c r="B266" s="149"/>
      <c r="C266" s="150"/>
      <c r="D266" s="150"/>
      <c r="E266" s="150"/>
      <c r="F266" s="155"/>
      <c r="G266" s="152"/>
      <c r="H266" s="153"/>
      <c r="I266" s="210"/>
      <c r="J266" s="201"/>
      <c r="K266" s="154"/>
      <c r="L266" s="193">
        <f t="shared" si="30"/>
        <v>0</v>
      </c>
      <c r="N266" s="33"/>
      <c r="P266" s="38" t="str">
        <f t="shared" si="31"/>
        <v/>
      </c>
      <c r="R266" s="33"/>
      <c r="S266" s="33"/>
      <c r="T266" s="207"/>
    </row>
    <row r="267" spans="1:20" s="147" customFormat="1" ht="15" x14ac:dyDescent="0.2">
      <c r="A267" s="32">
        <v>7</v>
      </c>
      <c r="B267" s="149"/>
      <c r="C267" s="150"/>
      <c r="D267" s="150"/>
      <c r="E267" s="150"/>
      <c r="F267" s="155"/>
      <c r="G267" s="152"/>
      <c r="H267" s="153"/>
      <c r="I267" s="210"/>
      <c r="J267" s="201"/>
      <c r="K267" s="154"/>
      <c r="L267" s="193">
        <f t="shared" si="30"/>
        <v>0</v>
      </c>
      <c r="N267" s="33"/>
      <c r="P267" s="38" t="str">
        <f t="shared" si="31"/>
        <v/>
      </c>
      <c r="R267" s="33"/>
      <c r="S267" s="33"/>
      <c r="T267" s="207"/>
    </row>
    <row r="268" spans="1:20" s="147" customFormat="1" ht="15" x14ac:dyDescent="0.2">
      <c r="A268" s="32">
        <v>7</v>
      </c>
      <c r="B268" s="149"/>
      <c r="C268" s="150"/>
      <c r="D268" s="150"/>
      <c r="E268" s="150"/>
      <c r="F268" s="155"/>
      <c r="G268" s="152"/>
      <c r="H268" s="153"/>
      <c r="I268" s="210"/>
      <c r="J268" s="201"/>
      <c r="K268" s="154"/>
      <c r="L268" s="193">
        <f t="shared" si="30"/>
        <v>0</v>
      </c>
      <c r="N268" s="33"/>
      <c r="P268" s="38" t="str">
        <f t="shared" si="31"/>
        <v/>
      </c>
      <c r="R268" s="33"/>
      <c r="S268" s="33"/>
      <c r="T268" s="207"/>
    </row>
    <row r="269" spans="1:20" s="147" customFormat="1" ht="15" x14ac:dyDescent="0.2">
      <c r="A269" s="32">
        <v>7</v>
      </c>
      <c r="B269" s="149"/>
      <c r="C269" s="150"/>
      <c r="D269" s="150"/>
      <c r="E269" s="150"/>
      <c r="F269" s="155"/>
      <c r="G269" s="152"/>
      <c r="H269" s="153"/>
      <c r="I269" s="210"/>
      <c r="J269" s="201"/>
      <c r="K269" s="154"/>
      <c r="L269" s="193">
        <f t="shared" si="30"/>
        <v>0</v>
      </c>
      <c r="N269" s="33"/>
      <c r="P269" s="38" t="str">
        <f t="shared" si="31"/>
        <v/>
      </c>
      <c r="R269" s="33"/>
      <c r="S269" s="33"/>
      <c r="T269" s="207"/>
    </row>
    <row r="270" spans="1:20" s="147" customFormat="1" ht="15" x14ac:dyDescent="0.2">
      <c r="A270" s="32">
        <v>7</v>
      </c>
      <c r="B270" s="149"/>
      <c r="C270" s="150"/>
      <c r="D270" s="150"/>
      <c r="E270" s="150"/>
      <c r="F270" s="155"/>
      <c r="G270" s="152"/>
      <c r="H270" s="153"/>
      <c r="I270" s="210"/>
      <c r="J270" s="201"/>
      <c r="K270" s="154"/>
      <c r="L270" s="193">
        <f t="shared" si="30"/>
        <v>0</v>
      </c>
      <c r="N270" s="33"/>
      <c r="P270" s="38" t="str">
        <f t="shared" si="31"/>
        <v/>
      </c>
      <c r="R270" s="33"/>
      <c r="S270" s="33"/>
      <c r="T270" s="207"/>
    </row>
    <row r="271" spans="1:20" s="147" customFormat="1" ht="15" x14ac:dyDescent="0.2">
      <c r="A271" s="32">
        <v>7</v>
      </c>
      <c r="B271" s="149"/>
      <c r="C271" s="150"/>
      <c r="D271" s="150"/>
      <c r="E271" s="150"/>
      <c r="F271" s="155"/>
      <c r="G271" s="152"/>
      <c r="H271" s="153"/>
      <c r="I271" s="210"/>
      <c r="J271" s="201"/>
      <c r="K271" s="154"/>
      <c r="L271" s="193">
        <f t="shared" si="30"/>
        <v>0</v>
      </c>
      <c r="N271" s="33"/>
      <c r="P271" s="38" t="str">
        <f t="shared" si="31"/>
        <v/>
      </c>
      <c r="R271" s="33"/>
      <c r="S271" s="33"/>
      <c r="T271" s="207"/>
    </row>
    <row r="272" spans="1:20" s="147" customFormat="1" ht="15" x14ac:dyDescent="0.2">
      <c r="A272" s="32">
        <v>7</v>
      </c>
      <c r="B272" s="149"/>
      <c r="C272" s="150"/>
      <c r="D272" s="150"/>
      <c r="E272" s="150"/>
      <c r="F272" s="155"/>
      <c r="G272" s="152"/>
      <c r="H272" s="153"/>
      <c r="I272" s="210"/>
      <c r="J272" s="201"/>
      <c r="K272" s="154"/>
      <c r="L272" s="193">
        <f t="shared" si="30"/>
        <v>0</v>
      </c>
      <c r="N272" s="33"/>
      <c r="P272" s="38" t="str">
        <f t="shared" si="31"/>
        <v/>
      </c>
      <c r="R272" s="33"/>
      <c r="S272" s="33"/>
      <c r="T272" s="207"/>
    </row>
    <row r="273" spans="1:20" s="147" customFormat="1" ht="15" x14ac:dyDescent="0.2">
      <c r="A273" s="32">
        <v>7</v>
      </c>
      <c r="B273" s="149"/>
      <c r="C273" s="150"/>
      <c r="D273" s="150"/>
      <c r="E273" s="150"/>
      <c r="F273" s="155"/>
      <c r="G273" s="152"/>
      <c r="H273" s="153"/>
      <c r="I273" s="210"/>
      <c r="J273" s="201"/>
      <c r="K273" s="154"/>
      <c r="L273" s="193">
        <f t="shared" si="30"/>
        <v>0</v>
      </c>
      <c r="N273" s="33"/>
      <c r="P273" s="38" t="str">
        <f t="shared" si="31"/>
        <v/>
      </c>
      <c r="R273" s="33"/>
      <c r="S273" s="33"/>
      <c r="T273" s="207"/>
    </row>
    <row r="274" spans="1:20" s="147" customFormat="1" ht="15" x14ac:dyDescent="0.2">
      <c r="A274" s="32">
        <v>7</v>
      </c>
      <c r="B274" s="149"/>
      <c r="C274" s="150"/>
      <c r="D274" s="150"/>
      <c r="E274" s="150"/>
      <c r="F274" s="155"/>
      <c r="G274" s="152"/>
      <c r="H274" s="153"/>
      <c r="I274" s="210"/>
      <c r="J274" s="201"/>
      <c r="K274" s="154"/>
      <c r="L274" s="193">
        <f t="shared" si="30"/>
        <v>0</v>
      </c>
      <c r="N274" s="33"/>
      <c r="P274" s="38" t="str">
        <f t="shared" si="31"/>
        <v/>
      </c>
      <c r="R274" s="33"/>
      <c r="S274" s="33"/>
      <c r="T274" s="207"/>
    </row>
    <row r="275" spans="1:20" s="147" customFormat="1" ht="15" x14ac:dyDescent="0.2">
      <c r="A275" s="32">
        <v>7</v>
      </c>
      <c r="B275" s="149"/>
      <c r="C275" s="150"/>
      <c r="D275" s="150"/>
      <c r="E275" s="150"/>
      <c r="F275" s="155"/>
      <c r="G275" s="152"/>
      <c r="H275" s="153"/>
      <c r="I275" s="210"/>
      <c r="J275" s="201"/>
      <c r="K275" s="154"/>
      <c r="L275" s="193">
        <f t="shared" si="30"/>
        <v>0</v>
      </c>
      <c r="N275" s="33"/>
      <c r="P275" s="38" t="str">
        <f t="shared" si="31"/>
        <v/>
      </c>
      <c r="R275" s="33"/>
      <c r="S275" s="33"/>
      <c r="T275" s="207"/>
    </row>
    <row r="276" spans="1:20" s="147" customFormat="1" ht="15" x14ac:dyDescent="0.2">
      <c r="A276" s="32">
        <v>7</v>
      </c>
      <c r="B276" s="149"/>
      <c r="C276" s="150"/>
      <c r="D276" s="150"/>
      <c r="E276" s="150"/>
      <c r="F276" s="155"/>
      <c r="G276" s="152"/>
      <c r="H276" s="153"/>
      <c r="I276" s="210"/>
      <c r="J276" s="201"/>
      <c r="K276" s="154"/>
      <c r="L276" s="193">
        <f t="shared" si="30"/>
        <v>0</v>
      </c>
      <c r="N276" s="33"/>
      <c r="P276" s="38" t="str">
        <f t="shared" si="31"/>
        <v/>
      </c>
      <c r="R276" s="33"/>
      <c r="S276" s="33"/>
      <c r="T276" s="207"/>
    </row>
    <row r="277" spans="1:20" s="147" customFormat="1" ht="15" x14ac:dyDescent="0.2">
      <c r="A277" s="32">
        <v>7</v>
      </c>
      <c r="B277" s="149"/>
      <c r="C277" s="150"/>
      <c r="D277" s="150"/>
      <c r="E277" s="150"/>
      <c r="F277" s="155"/>
      <c r="G277" s="152"/>
      <c r="H277" s="153"/>
      <c r="I277" s="210"/>
      <c r="J277" s="201"/>
      <c r="K277" s="154"/>
      <c r="L277" s="193">
        <f t="shared" si="30"/>
        <v>0</v>
      </c>
      <c r="N277" s="33"/>
      <c r="P277" s="38" t="str">
        <f t="shared" si="31"/>
        <v/>
      </c>
      <c r="R277" s="33"/>
      <c r="S277" s="33"/>
      <c r="T277" s="207"/>
    </row>
    <row r="278" spans="1:20" s="147" customFormat="1" ht="15" x14ac:dyDescent="0.2">
      <c r="A278" s="32">
        <v>7</v>
      </c>
      <c r="B278" s="149"/>
      <c r="C278" s="150"/>
      <c r="D278" s="150"/>
      <c r="E278" s="150"/>
      <c r="F278" s="155"/>
      <c r="G278" s="152"/>
      <c r="H278" s="153"/>
      <c r="I278" s="210"/>
      <c r="J278" s="201"/>
      <c r="K278" s="154"/>
      <c r="L278" s="193">
        <f t="shared" si="30"/>
        <v>0</v>
      </c>
      <c r="N278" s="33"/>
      <c r="P278" s="38" t="str">
        <f t="shared" si="31"/>
        <v/>
      </c>
      <c r="R278" s="33"/>
      <c r="S278" s="33"/>
      <c r="T278" s="207"/>
    </row>
    <row r="279" spans="1:20" s="147" customFormat="1" ht="15" x14ac:dyDescent="0.2">
      <c r="A279" s="32">
        <v>7</v>
      </c>
      <c r="B279" s="149"/>
      <c r="C279" s="150"/>
      <c r="D279" s="150"/>
      <c r="E279" s="150"/>
      <c r="F279" s="155"/>
      <c r="G279" s="152"/>
      <c r="H279" s="153"/>
      <c r="I279" s="210"/>
      <c r="J279" s="201"/>
      <c r="K279" s="154"/>
      <c r="L279" s="193">
        <f t="shared" si="30"/>
        <v>0</v>
      </c>
      <c r="N279" s="33"/>
      <c r="P279" s="38" t="str">
        <f t="shared" si="31"/>
        <v/>
      </c>
      <c r="R279" s="33"/>
      <c r="S279" s="33"/>
      <c r="T279" s="207"/>
    </row>
    <row r="280" spans="1:20" s="147" customFormat="1" ht="15" x14ac:dyDescent="0.2">
      <c r="A280" s="32">
        <v>7</v>
      </c>
      <c r="B280" s="149"/>
      <c r="C280" s="150"/>
      <c r="D280" s="150"/>
      <c r="E280" s="150"/>
      <c r="F280" s="155"/>
      <c r="G280" s="152"/>
      <c r="H280" s="153"/>
      <c r="I280" s="210"/>
      <c r="J280" s="201"/>
      <c r="K280" s="154"/>
      <c r="L280" s="193">
        <f t="shared" si="30"/>
        <v>0</v>
      </c>
      <c r="N280" s="33"/>
      <c r="P280" s="38" t="str">
        <f t="shared" si="31"/>
        <v/>
      </c>
      <c r="R280" s="33"/>
      <c r="S280" s="33"/>
      <c r="T280" s="207"/>
    </row>
    <row r="281" spans="1:20" s="147" customFormat="1" ht="15" x14ac:dyDescent="0.2">
      <c r="A281" s="32">
        <v>7</v>
      </c>
      <c r="B281" s="149"/>
      <c r="C281" s="150"/>
      <c r="D281" s="150"/>
      <c r="E281" s="150"/>
      <c r="F281" s="155"/>
      <c r="G281" s="152"/>
      <c r="H281" s="153"/>
      <c r="I281" s="210"/>
      <c r="J281" s="201"/>
      <c r="K281" s="154"/>
      <c r="L281" s="193">
        <f t="shared" si="30"/>
        <v>0</v>
      </c>
      <c r="N281" s="33"/>
      <c r="P281" s="38" t="str">
        <f t="shared" si="31"/>
        <v/>
      </c>
      <c r="R281" s="33"/>
      <c r="S281" s="33"/>
      <c r="T281" s="207"/>
    </row>
    <row r="282" spans="1:20" s="147" customFormat="1" ht="15" x14ac:dyDescent="0.2">
      <c r="A282" s="32">
        <v>7</v>
      </c>
      <c r="B282" s="149"/>
      <c r="C282" s="150"/>
      <c r="D282" s="150"/>
      <c r="E282" s="150"/>
      <c r="F282" s="155"/>
      <c r="G282" s="152"/>
      <c r="H282" s="153"/>
      <c r="I282" s="210"/>
      <c r="J282" s="201"/>
      <c r="K282" s="154"/>
      <c r="L282" s="193">
        <f t="shared" si="30"/>
        <v>0</v>
      </c>
      <c r="N282" s="33"/>
      <c r="P282" s="38" t="str">
        <f t="shared" si="31"/>
        <v/>
      </c>
      <c r="R282" s="33"/>
      <c r="S282" s="33"/>
      <c r="T282" s="207"/>
    </row>
    <row r="283" spans="1:20" s="147" customFormat="1" ht="15" x14ac:dyDescent="0.2">
      <c r="A283" s="32">
        <v>7</v>
      </c>
      <c r="B283" s="149"/>
      <c r="C283" s="150"/>
      <c r="D283" s="150"/>
      <c r="E283" s="150"/>
      <c r="F283" s="155"/>
      <c r="G283" s="152"/>
      <c r="H283" s="153"/>
      <c r="I283" s="210"/>
      <c r="J283" s="201"/>
      <c r="K283" s="154"/>
      <c r="L283" s="193">
        <f t="shared" si="30"/>
        <v>0</v>
      </c>
      <c r="N283" s="33"/>
      <c r="P283" s="38" t="str">
        <f t="shared" si="31"/>
        <v/>
      </c>
      <c r="R283" s="33"/>
      <c r="S283" s="33"/>
      <c r="T283" s="207"/>
    </row>
    <row r="284" spans="1:20" s="147" customFormat="1" ht="15" x14ac:dyDescent="0.2">
      <c r="A284" s="32">
        <v>7</v>
      </c>
      <c r="B284" s="149"/>
      <c r="C284" s="150"/>
      <c r="D284" s="150"/>
      <c r="E284" s="150"/>
      <c r="F284" s="155"/>
      <c r="G284" s="152"/>
      <c r="H284" s="153"/>
      <c r="I284" s="210"/>
      <c r="J284" s="201"/>
      <c r="K284" s="154"/>
      <c r="L284" s="193">
        <f t="shared" si="30"/>
        <v>0</v>
      </c>
      <c r="N284" s="33"/>
      <c r="P284" s="38" t="str">
        <f t="shared" si="31"/>
        <v/>
      </c>
      <c r="R284" s="33"/>
      <c r="S284" s="33"/>
      <c r="T284" s="207"/>
    </row>
    <row r="285" spans="1:20" s="147" customFormat="1" ht="15" x14ac:dyDescent="0.2">
      <c r="A285" s="32">
        <v>7</v>
      </c>
      <c r="B285" s="149"/>
      <c r="C285" s="150"/>
      <c r="D285" s="150"/>
      <c r="E285" s="150"/>
      <c r="F285" s="155"/>
      <c r="G285" s="152"/>
      <c r="H285" s="153"/>
      <c r="I285" s="210"/>
      <c r="J285" s="201"/>
      <c r="K285" s="154"/>
      <c r="L285" s="193">
        <f t="shared" si="28"/>
        <v>0</v>
      </c>
      <c r="N285" s="33"/>
      <c r="P285" s="38" t="str">
        <f t="shared" si="29"/>
        <v/>
      </c>
      <c r="R285" s="33"/>
      <c r="S285" s="33"/>
      <c r="T285" s="207"/>
    </row>
    <row r="286" spans="1:20" s="147" customFormat="1" ht="15" x14ac:dyDescent="0.2">
      <c r="A286" s="32">
        <v>7</v>
      </c>
      <c r="B286" s="149"/>
      <c r="C286" s="150"/>
      <c r="D286" s="150"/>
      <c r="E286" s="150"/>
      <c r="F286" s="155"/>
      <c r="G286" s="152"/>
      <c r="H286" s="153"/>
      <c r="I286" s="210"/>
      <c r="J286" s="201"/>
      <c r="K286" s="154"/>
      <c r="L286" s="193">
        <f t="shared" si="28"/>
        <v>0</v>
      </c>
      <c r="N286" s="33"/>
      <c r="P286" s="38" t="str">
        <f t="shared" si="29"/>
        <v/>
      </c>
      <c r="R286" s="33"/>
      <c r="S286" s="33"/>
      <c r="T286" s="207"/>
    </row>
    <row r="287" spans="1:20" s="147" customFormat="1" ht="15" x14ac:dyDescent="0.2">
      <c r="A287" s="32">
        <v>7</v>
      </c>
      <c r="B287" s="149"/>
      <c r="C287" s="150"/>
      <c r="D287" s="150"/>
      <c r="E287" s="150"/>
      <c r="F287" s="155"/>
      <c r="G287" s="152"/>
      <c r="H287" s="153"/>
      <c r="I287" s="210"/>
      <c r="J287" s="201"/>
      <c r="K287" s="154"/>
      <c r="L287" s="193">
        <f t="shared" si="28"/>
        <v>0</v>
      </c>
      <c r="N287" s="33"/>
      <c r="P287" s="38" t="str">
        <f t="shared" si="29"/>
        <v/>
      </c>
      <c r="R287" s="33"/>
      <c r="S287" s="33"/>
      <c r="T287" s="207"/>
    </row>
    <row r="288" spans="1:20" s="147" customFormat="1" ht="15" x14ac:dyDescent="0.2">
      <c r="A288" s="32">
        <v>7</v>
      </c>
      <c r="B288" s="149"/>
      <c r="C288" s="150"/>
      <c r="D288" s="150"/>
      <c r="E288" s="150"/>
      <c r="F288" s="155"/>
      <c r="G288" s="152"/>
      <c r="H288" s="153"/>
      <c r="I288" s="210"/>
      <c r="J288" s="201"/>
      <c r="K288" s="154"/>
      <c r="L288" s="193">
        <f t="shared" si="28"/>
        <v>0</v>
      </c>
      <c r="N288" s="33"/>
      <c r="P288" s="38" t="str">
        <f t="shared" si="29"/>
        <v/>
      </c>
      <c r="R288" s="33"/>
      <c r="S288" s="33"/>
      <c r="T288" s="207"/>
    </row>
    <row r="289" spans="1:20" s="147" customFormat="1" ht="15" x14ac:dyDescent="0.2">
      <c r="A289" s="32">
        <v>7</v>
      </c>
      <c r="B289" s="149"/>
      <c r="C289" s="150"/>
      <c r="D289" s="150"/>
      <c r="E289" s="150"/>
      <c r="F289" s="155"/>
      <c r="G289" s="152"/>
      <c r="H289" s="153"/>
      <c r="I289" s="210"/>
      <c r="J289" s="201"/>
      <c r="K289" s="154"/>
      <c r="L289" s="193">
        <f t="shared" si="28"/>
        <v>0</v>
      </c>
      <c r="N289" s="33"/>
      <c r="P289" s="38" t="str">
        <f t="shared" si="29"/>
        <v/>
      </c>
      <c r="R289" s="33"/>
      <c r="S289" s="33"/>
      <c r="T289" s="207"/>
    </row>
    <row r="290" spans="1:20" s="147" customFormat="1" ht="15" x14ac:dyDescent="0.2">
      <c r="A290" s="32">
        <v>7</v>
      </c>
      <c r="B290" s="149"/>
      <c r="C290" s="150"/>
      <c r="D290" s="150"/>
      <c r="E290" s="150"/>
      <c r="F290" s="155"/>
      <c r="G290" s="152"/>
      <c r="H290" s="153"/>
      <c r="I290" s="210"/>
      <c r="J290" s="201"/>
      <c r="K290" s="154"/>
      <c r="L290" s="193">
        <f t="shared" si="28"/>
        <v>0</v>
      </c>
      <c r="N290" s="33"/>
      <c r="P290" s="38" t="str">
        <f t="shared" si="29"/>
        <v/>
      </c>
      <c r="R290" s="33"/>
      <c r="S290" s="33"/>
      <c r="T290" s="207"/>
    </row>
    <row r="291" spans="1:20" s="147" customFormat="1" ht="15" x14ac:dyDescent="0.2">
      <c r="A291" s="32">
        <v>7</v>
      </c>
      <c r="B291" s="149"/>
      <c r="C291" s="150"/>
      <c r="D291" s="150"/>
      <c r="E291" s="150"/>
      <c r="F291" s="155"/>
      <c r="G291" s="152"/>
      <c r="H291" s="153"/>
      <c r="I291" s="210"/>
      <c r="J291" s="201"/>
      <c r="K291" s="154"/>
      <c r="L291" s="193">
        <f t="shared" si="28"/>
        <v>0</v>
      </c>
      <c r="N291" s="33"/>
      <c r="P291" s="38" t="str">
        <f t="shared" si="29"/>
        <v/>
      </c>
      <c r="R291" s="33"/>
      <c r="S291" s="33"/>
      <c r="T291" s="207"/>
    </row>
    <row r="292" spans="1:20" s="147" customFormat="1" ht="15" x14ac:dyDescent="0.2">
      <c r="A292" s="32">
        <v>7</v>
      </c>
      <c r="B292" s="149"/>
      <c r="C292" s="150"/>
      <c r="D292" s="150"/>
      <c r="E292" s="150"/>
      <c r="F292" s="155"/>
      <c r="G292" s="152"/>
      <c r="H292" s="153"/>
      <c r="I292" s="210"/>
      <c r="J292" s="201"/>
      <c r="K292" s="154"/>
      <c r="L292" s="193">
        <f t="shared" si="28"/>
        <v>0</v>
      </c>
      <c r="N292" s="33"/>
      <c r="P292" s="38" t="str">
        <f t="shared" si="29"/>
        <v/>
      </c>
      <c r="R292" s="33"/>
      <c r="S292" s="33"/>
      <c r="T292" s="207"/>
    </row>
    <row r="293" spans="1:20" s="147" customFormat="1" ht="15" x14ac:dyDescent="0.2">
      <c r="A293" s="32">
        <v>7</v>
      </c>
      <c r="B293" s="149"/>
      <c r="C293" s="150"/>
      <c r="D293" s="150"/>
      <c r="E293" s="150"/>
      <c r="F293" s="155"/>
      <c r="G293" s="152"/>
      <c r="H293" s="153"/>
      <c r="I293" s="210"/>
      <c r="J293" s="201"/>
      <c r="K293" s="154"/>
      <c r="L293" s="193">
        <f t="shared" si="28"/>
        <v>0</v>
      </c>
      <c r="N293" s="33"/>
      <c r="P293" s="38" t="str">
        <f t="shared" si="29"/>
        <v/>
      </c>
      <c r="R293" s="33"/>
      <c r="S293" s="33"/>
      <c r="T293" s="207"/>
    </row>
    <row r="294" spans="1:20" s="147" customFormat="1" ht="15" x14ac:dyDescent="0.2">
      <c r="A294" s="32">
        <v>7</v>
      </c>
      <c r="B294" s="149"/>
      <c r="C294" s="150"/>
      <c r="D294" s="150"/>
      <c r="E294" s="150"/>
      <c r="F294" s="155"/>
      <c r="G294" s="152"/>
      <c r="H294" s="153"/>
      <c r="I294" s="210"/>
      <c r="J294" s="201"/>
      <c r="K294" s="154"/>
      <c r="L294" s="193">
        <f t="shared" si="28"/>
        <v>0</v>
      </c>
      <c r="N294" s="33"/>
      <c r="P294" s="38" t="str">
        <f t="shared" si="29"/>
        <v/>
      </c>
      <c r="R294" s="33"/>
      <c r="S294" s="33"/>
      <c r="T294" s="207"/>
    </row>
    <row r="295" spans="1:20" s="147" customFormat="1" ht="15" x14ac:dyDescent="0.2">
      <c r="A295" s="32">
        <v>7</v>
      </c>
      <c r="B295" s="149"/>
      <c r="C295" s="150"/>
      <c r="D295" s="150"/>
      <c r="E295" s="150"/>
      <c r="F295" s="155"/>
      <c r="G295" s="152"/>
      <c r="H295" s="153"/>
      <c r="I295" s="210"/>
      <c r="J295" s="201"/>
      <c r="K295" s="154"/>
      <c r="L295" s="193">
        <f t="shared" si="28"/>
        <v>0</v>
      </c>
      <c r="N295" s="33"/>
      <c r="P295" s="38" t="str">
        <f t="shared" si="29"/>
        <v/>
      </c>
      <c r="R295" s="33"/>
      <c r="S295" s="33"/>
      <c r="T295" s="207"/>
    </row>
    <row r="296" spans="1:20" s="147" customFormat="1" ht="15" x14ac:dyDescent="0.2">
      <c r="A296" s="32">
        <v>7</v>
      </c>
      <c r="B296" s="149"/>
      <c r="C296" s="150"/>
      <c r="D296" s="150"/>
      <c r="E296" s="150"/>
      <c r="F296" s="155"/>
      <c r="G296" s="152"/>
      <c r="H296" s="153"/>
      <c r="I296" s="210"/>
      <c r="J296" s="201"/>
      <c r="K296" s="154"/>
      <c r="L296" s="193">
        <f t="shared" si="28"/>
        <v>0</v>
      </c>
      <c r="N296" s="33"/>
      <c r="P296" s="38" t="str">
        <f t="shared" si="29"/>
        <v/>
      </c>
      <c r="R296" s="33"/>
      <c r="S296" s="33"/>
      <c r="T296" s="207"/>
    </row>
    <row r="297" spans="1:20" s="147" customFormat="1" ht="15" x14ac:dyDescent="0.2">
      <c r="A297" s="32">
        <v>7</v>
      </c>
      <c r="B297" s="149"/>
      <c r="C297" s="150"/>
      <c r="D297" s="150"/>
      <c r="E297" s="150"/>
      <c r="F297" s="155"/>
      <c r="G297" s="152"/>
      <c r="H297" s="153"/>
      <c r="I297" s="210"/>
      <c r="J297" s="201"/>
      <c r="K297" s="154"/>
      <c r="L297" s="193">
        <f t="shared" si="28"/>
        <v>0</v>
      </c>
      <c r="N297" s="33"/>
      <c r="P297" s="38" t="str">
        <f t="shared" si="29"/>
        <v/>
      </c>
      <c r="R297" s="33"/>
      <c r="S297" s="33"/>
      <c r="T297" s="207"/>
    </row>
    <row r="298" spans="1:20" s="147" customFormat="1" ht="15.75" thickBot="1" x14ac:dyDescent="0.25">
      <c r="A298" s="32"/>
      <c r="B298" s="161"/>
      <c r="C298" s="166"/>
      <c r="D298" s="162"/>
      <c r="E298" s="162"/>
      <c r="F298" s="162"/>
      <c r="G298" s="208"/>
      <c r="H298" s="156"/>
      <c r="I298" s="77"/>
      <c r="J298" s="205"/>
      <c r="K298" s="163"/>
      <c r="L298" s="195"/>
      <c r="N298" s="34"/>
      <c r="O298" s="156"/>
      <c r="P298" s="39" t="str">
        <f t="shared" si="29"/>
        <v/>
      </c>
      <c r="R298" s="33"/>
      <c r="S298" s="33"/>
      <c r="T298" s="207"/>
    </row>
    <row r="299" spans="1:20" s="147" customFormat="1" ht="15.75" thickBot="1" x14ac:dyDescent="0.25">
      <c r="A299" s="32"/>
      <c r="B299" s="157"/>
      <c r="C299" s="168"/>
      <c r="D299" s="109"/>
      <c r="E299" s="109"/>
      <c r="F299" s="109"/>
      <c r="G299" s="158"/>
      <c r="H299" s="159" t="s">
        <v>19</v>
      </c>
      <c r="I299" s="160">
        <f>SUM(I262:I298)</f>
        <v>0</v>
      </c>
      <c r="J299" s="203"/>
      <c r="K299" s="78"/>
      <c r="L299" s="160">
        <f>SUM(L262:L298)</f>
        <v>0</v>
      </c>
      <c r="N299" s="76"/>
      <c r="P299" s="160">
        <f>SUM(P262:P298)</f>
        <v>0</v>
      </c>
      <c r="Q299" s="40" t="e">
        <f>P299/$P$3</f>
        <v>#DIV/0!</v>
      </c>
      <c r="R299" s="76"/>
      <c r="S299" s="76"/>
      <c r="T299" s="148"/>
    </row>
    <row r="300" spans="1:20" s="147" customFormat="1" ht="9" customHeight="1" x14ac:dyDescent="0.2">
      <c r="A300" s="32"/>
      <c r="B300" s="157"/>
      <c r="C300" s="168"/>
      <c r="D300" s="109"/>
      <c r="E300" s="109"/>
      <c r="F300" s="109"/>
      <c r="G300" s="158"/>
      <c r="H300" s="116"/>
      <c r="I300" s="199"/>
      <c r="J300" s="203"/>
      <c r="K300" s="78"/>
      <c r="L300" s="77"/>
      <c r="N300" s="76"/>
      <c r="P300" s="77"/>
      <c r="R300" s="76"/>
      <c r="S300" s="76"/>
      <c r="T300" s="148"/>
    </row>
    <row r="301" spans="1:20" s="147" customFormat="1" ht="19.5" customHeight="1" x14ac:dyDescent="0.2">
      <c r="A301" s="32"/>
      <c r="B301" s="50" t="s">
        <v>55</v>
      </c>
      <c r="C301" s="142"/>
      <c r="D301" s="142"/>
      <c r="E301" s="142"/>
      <c r="F301" s="171"/>
      <c r="G301" s="172"/>
      <c r="H301" s="145"/>
      <c r="I301" s="192"/>
      <c r="J301" s="204"/>
      <c r="K301" s="146"/>
      <c r="L301" s="192"/>
      <c r="N301" s="76"/>
      <c r="P301" s="77"/>
      <c r="R301" s="76"/>
      <c r="S301" s="76"/>
      <c r="T301" s="148"/>
    </row>
    <row r="302" spans="1:20" s="147" customFormat="1" ht="15" x14ac:dyDescent="0.2">
      <c r="A302" s="32">
        <v>8</v>
      </c>
      <c r="B302" s="149"/>
      <c r="C302" s="150"/>
      <c r="D302" s="150"/>
      <c r="E302" s="150"/>
      <c r="F302" s="155"/>
      <c r="G302" s="152"/>
      <c r="H302" s="153"/>
      <c r="I302" s="210"/>
      <c r="J302" s="201"/>
      <c r="K302" s="154"/>
      <c r="L302" s="193">
        <f t="shared" ref="L302" si="32">IF(D302="SÍ",I302,0)</f>
        <v>0</v>
      </c>
      <c r="N302" s="33"/>
      <c r="P302" s="38" t="str">
        <f t="shared" ref="P302:P319" si="33">IF(N302="x",I302,"")</f>
        <v/>
      </c>
      <c r="R302" s="33"/>
      <c r="S302" s="33"/>
      <c r="T302" s="207"/>
    </row>
    <row r="303" spans="1:20" s="147" customFormat="1" ht="15" x14ac:dyDescent="0.2">
      <c r="A303" s="32">
        <v>8</v>
      </c>
      <c r="B303" s="149"/>
      <c r="C303" s="150"/>
      <c r="D303" s="150"/>
      <c r="E303" s="150"/>
      <c r="F303" s="155"/>
      <c r="G303" s="152"/>
      <c r="H303" s="153"/>
      <c r="I303" s="210"/>
      <c r="J303" s="201"/>
      <c r="K303" s="154"/>
      <c r="L303" s="193">
        <f t="shared" ref="L303:L318" si="34">IF(D303="SÍ",I303,0)</f>
        <v>0</v>
      </c>
      <c r="N303" s="33"/>
      <c r="P303" s="38" t="str">
        <f t="shared" si="33"/>
        <v/>
      </c>
      <c r="R303" s="33"/>
      <c r="S303" s="33"/>
      <c r="T303" s="207"/>
    </row>
    <row r="304" spans="1:20" s="147" customFormat="1" ht="15" x14ac:dyDescent="0.2">
      <c r="A304" s="32">
        <v>8</v>
      </c>
      <c r="B304" s="149"/>
      <c r="C304" s="150"/>
      <c r="D304" s="150"/>
      <c r="E304" s="150"/>
      <c r="F304" s="155"/>
      <c r="G304" s="152"/>
      <c r="H304" s="153"/>
      <c r="I304" s="210"/>
      <c r="J304" s="201"/>
      <c r="K304" s="154"/>
      <c r="L304" s="193">
        <f t="shared" si="34"/>
        <v>0</v>
      </c>
      <c r="N304" s="33"/>
      <c r="P304" s="38" t="str">
        <f t="shared" si="33"/>
        <v/>
      </c>
      <c r="R304" s="33"/>
      <c r="S304" s="33"/>
      <c r="T304" s="207"/>
    </row>
    <row r="305" spans="1:20" s="147" customFormat="1" ht="15" x14ac:dyDescent="0.2">
      <c r="A305" s="32">
        <v>8</v>
      </c>
      <c r="B305" s="149"/>
      <c r="C305" s="150"/>
      <c r="D305" s="150"/>
      <c r="E305" s="150"/>
      <c r="F305" s="155"/>
      <c r="G305" s="152"/>
      <c r="H305" s="153"/>
      <c r="I305" s="210"/>
      <c r="J305" s="201"/>
      <c r="K305" s="154"/>
      <c r="L305" s="193">
        <f t="shared" si="34"/>
        <v>0</v>
      </c>
      <c r="N305" s="33"/>
      <c r="P305" s="38" t="str">
        <f t="shared" si="33"/>
        <v/>
      </c>
      <c r="R305" s="33"/>
      <c r="S305" s="33"/>
      <c r="T305" s="207"/>
    </row>
    <row r="306" spans="1:20" s="147" customFormat="1" ht="15" x14ac:dyDescent="0.2">
      <c r="A306" s="32">
        <v>8</v>
      </c>
      <c r="B306" s="149"/>
      <c r="C306" s="150"/>
      <c r="D306" s="150"/>
      <c r="E306" s="150"/>
      <c r="F306" s="155"/>
      <c r="G306" s="152"/>
      <c r="H306" s="153"/>
      <c r="I306" s="210"/>
      <c r="J306" s="201"/>
      <c r="K306" s="154"/>
      <c r="L306" s="193">
        <f t="shared" si="34"/>
        <v>0</v>
      </c>
      <c r="N306" s="33"/>
      <c r="P306" s="38" t="str">
        <f t="shared" si="33"/>
        <v/>
      </c>
      <c r="R306" s="33"/>
      <c r="S306" s="33"/>
      <c r="T306" s="207"/>
    </row>
    <row r="307" spans="1:20" s="147" customFormat="1" ht="15" x14ac:dyDescent="0.2">
      <c r="A307" s="32">
        <v>8</v>
      </c>
      <c r="B307" s="149"/>
      <c r="C307" s="150"/>
      <c r="D307" s="150"/>
      <c r="E307" s="150"/>
      <c r="F307" s="155"/>
      <c r="G307" s="152"/>
      <c r="H307" s="153"/>
      <c r="I307" s="210"/>
      <c r="J307" s="201"/>
      <c r="K307" s="154"/>
      <c r="L307" s="193">
        <f t="shared" si="34"/>
        <v>0</v>
      </c>
      <c r="N307" s="33"/>
      <c r="P307" s="38" t="str">
        <f t="shared" si="33"/>
        <v/>
      </c>
      <c r="R307" s="33"/>
      <c r="S307" s="33"/>
      <c r="T307" s="207"/>
    </row>
    <row r="308" spans="1:20" s="147" customFormat="1" ht="15" x14ac:dyDescent="0.2">
      <c r="A308" s="32">
        <v>8</v>
      </c>
      <c r="B308" s="149"/>
      <c r="C308" s="150"/>
      <c r="D308" s="150"/>
      <c r="E308" s="150"/>
      <c r="F308" s="155"/>
      <c r="G308" s="152"/>
      <c r="H308" s="153"/>
      <c r="I308" s="210"/>
      <c r="J308" s="201"/>
      <c r="K308" s="154"/>
      <c r="L308" s="193">
        <f t="shared" ref="L308:L316" si="35">IF(D308="SÍ",I308,0)</f>
        <v>0</v>
      </c>
      <c r="N308" s="33"/>
      <c r="P308" s="38" t="str">
        <f t="shared" ref="P308:P316" si="36">IF(N308="x",I308,"")</f>
        <v/>
      </c>
      <c r="R308" s="33"/>
      <c r="S308" s="33"/>
      <c r="T308" s="207"/>
    </row>
    <row r="309" spans="1:20" s="147" customFormat="1" ht="15" x14ac:dyDescent="0.2">
      <c r="A309" s="32">
        <v>8</v>
      </c>
      <c r="B309" s="149"/>
      <c r="C309" s="150"/>
      <c r="D309" s="150"/>
      <c r="E309" s="150"/>
      <c r="F309" s="155"/>
      <c r="G309" s="152"/>
      <c r="H309" s="153"/>
      <c r="I309" s="210"/>
      <c r="J309" s="201"/>
      <c r="K309" s="154"/>
      <c r="L309" s="193">
        <f t="shared" si="35"/>
        <v>0</v>
      </c>
      <c r="N309" s="33"/>
      <c r="P309" s="38" t="str">
        <f t="shared" si="36"/>
        <v/>
      </c>
      <c r="R309" s="33"/>
      <c r="S309" s="33"/>
      <c r="T309" s="207"/>
    </row>
    <row r="310" spans="1:20" s="147" customFormat="1" ht="15" x14ac:dyDescent="0.2">
      <c r="A310" s="32">
        <v>8</v>
      </c>
      <c r="B310" s="149"/>
      <c r="C310" s="150"/>
      <c r="D310" s="150"/>
      <c r="E310" s="150"/>
      <c r="F310" s="155"/>
      <c r="G310" s="152"/>
      <c r="H310" s="153"/>
      <c r="I310" s="210"/>
      <c r="J310" s="201"/>
      <c r="K310" s="154"/>
      <c r="L310" s="193">
        <f t="shared" si="35"/>
        <v>0</v>
      </c>
      <c r="N310" s="33"/>
      <c r="P310" s="38" t="str">
        <f t="shared" si="36"/>
        <v/>
      </c>
      <c r="R310" s="33"/>
      <c r="S310" s="33"/>
      <c r="T310" s="207"/>
    </row>
    <row r="311" spans="1:20" s="147" customFormat="1" ht="15" x14ac:dyDescent="0.2">
      <c r="A311" s="32">
        <v>8</v>
      </c>
      <c r="B311" s="149"/>
      <c r="C311" s="150"/>
      <c r="D311" s="150"/>
      <c r="E311" s="150"/>
      <c r="F311" s="155"/>
      <c r="G311" s="152"/>
      <c r="H311" s="153"/>
      <c r="I311" s="210"/>
      <c r="J311" s="201"/>
      <c r="K311" s="154"/>
      <c r="L311" s="193">
        <f t="shared" si="35"/>
        <v>0</v>
      </c>
      <c r="N311" s="33"/>
      <c r="P311" s="38" t="str">
        <f t="shared" si="36"/>
        <v/>
      </c>
      <c r="R311" s="33"/>
      <c r="S311" s="33"/>
      <c r="T311" s="207"/>
    </row>
    <row r="312" spans="1:20" s="147" customFormat="1" ht="15" x14ac:dyDescent="0.2">
      <c r="A312" s="32">
        <v>8</v>
      </c>
      <c r="B312" s="149"/>
      <c r="C312" s="150"/>
      <c r="D312" s="150"/>
      <c r="E312" s="150"/>
      <c r="F312" s="155"/>
      <c r="G312" s="152"/>
      <c r="H312" s="153"/>
      <c r="I312" s="210"/>
      <c r="J312" s="201"/>
      <c r="K312" s="154"/>
      <c r="L312" s="193">
        <f t="shared" si="35"/>
        <v>0</v>
      </c>
      <c r="N312" s="33"/>
      <c r="P312" s="38" t="str">
        <f t="shared" si="36"/>
        <v/>
      </c>
      <c r="R312" s="33"/>
      <c r="S312" s="33"/>
      <c r="T312" s="207"/>
    </row>
    <row r="313" spans="1:20" s="147" customFormat="1" ht="15" x14ac:dyDescent="0.2">
      <c r="A313" s="32">
        <v>8</v>
      </c>
      <c r="B313" s="149"/>
      <c r="C313" s="150"/>
      <c r="D313" s="150"/>
      <c r="E313" s="150"/>
      <c r="F313" s="155"/>
      <c r="G313" s="152"/>
      <c r="H313" s="153"/>
      <c r="I313" s="210"/>
      <c r="J313" s="201"/>
      <c r="K313" s="154"/>
      <c r="L313" s="193">
        <f t="shared" si="35"/>
        <v>0</v>
      </c>
      <c r="N313" s="33"/>
      <c r="P313" s="38" t="str">
        <f t="shared" si="36"/>
        <v/>
      </c>
      <c r="R313" s="33"/>
      <c r="S313" s="33"/>
      <c r="T313" s="207"/>
    </row>
    <row r="314" spans="1:20" s="147" customFormat="1" ht="15" x14ac:dyDescent="0.2">
      <c r="A314" s="32">
        <v>8</v>
      </c>
      <c r="B314" s="149"/>
      <c r="C314" s="150"/>
      <c r="D314" s="150"/>
      <c r="E314" s="150"/>
      <c r="F314" s="155"/>
      <c r="G314" s="152"/>
      <c r="H314" s="153"/>
      <c r="I314" s="210"/>
      <c r="J314" s="201"/>
      <c r="K314" s="154"/>
      <c r="L314" s="193">
        <f t="shared" si="35"/>
        <v>0</v>
      </c>
      <c r="N314" s="33"/>
      <c r="P314" s="38" t="str">
        <f t="shared" si="36"/>
        <v/>
      </c>
      <c r="R314" s="33"/>
      <c r="S314" s="33"/>
      <c r="T314" s="207"/>
    </row>
    <row r="315" spans="1:20" s="147" customFormat="1" ht="15" x14ac:dyDescent="0.2">
      <c r="A315" s="32">
        <v>8</v>
      </c>
      <c r="B315" s="149"/>
      <c r="C315" s="150"/>
      <c r="D315" s="150"/>
      <c r="E315" s="150"/>
      <c r="F315" s="155"/>
      <c r="G315" s="152"/>
      <c r="H315" s="153"/>
      <c r="I315" s="210"/>
      <c r="J315" s="201"/>
      <c r="K315" s="154"/>
      <c r="L315" s="193">
        <f t="shared" si="35"/>
        <v>0</v>
      </c>
      <c r="N315" s="33"/>
      <c r="P315" s="38" t="str">
        <f t="shared" si="36"/>
        <v/>
      </c>
      <c r="R315" s="33"/>
      <c r="S315" s="33"/>
      <c r="T315" s="207"/>
    </row>
    <row r="316" spans="1:20" s="147" customFormat="1" ht="15" x14ac:dyDescent="0.2">
      <c r="A316" s="32">
        <v>8</v>
      </c>
      <c r="B316" s="149"/>
      <c r="C316" s="150"/>
      <c r="D316" s="150"/>
      <c r="E316" s="150"/>
      <c r="F316" s="155"/>
      <c r="G316" s="152"/>
      <c r="H316" s="153"/>
      <c r="I316" s="210"/>
      <c r="J316" s="201"/>
      <c r="K316" s="154"/>
      <c r="L316" s="193">
        <f t="shared" si="35"/>
        <v>0</v>
      </c>
      <c r="N316" s="33"/>
      <c r="P316" s="38" t="str">
        <f t="shared" si="36"/>
        <v/>
      </c>
      <c r="R316" s="33"/>
      <c r="S316" s="33"/>
      <c r="T316" s="207"/>
    </row>
    <row r="317" spans="1:20" s="147" customFormat="1" ht="15" x14ac:dyDescent="0.2">
      <c r="A317" s="32">
        <v>8</v>
      </c>
      <c r="B317" s="149"/>
      <c r="C317" s="150"/>
      <c r="D317" s="150"/>
      <c r="E317" s="150"/>
      <c r="F317" s="155"/>
      <c r="G317" s="152"/>
      <c r="H317" s="153"/>
      <c r="I317" s="210"/>
      <c r="J317" s="201"/>
      <c r="K317" s="154"/>
      <c r="L317" s="193">
        <f t="shared" si="34"/>
        <v>0</v>
      </c>
      <c r="N317" s="33"/>
      <c r="P317" s="38" t="str">
        <f t="shared" si="33"/>
        <v/>
      </c>
      <c r="R317" s="33"/>
      <c r="S317" s="33"/>
      <c r="T317" s="207"/>
    </row>
    <row r="318" spans="1:20" s="147" customFormat="1" ht="15" x14ac:dyDescent="0.2">
      <c r="A318" s="32">
        <v>8</v>
      </c>
      <c r="B318" s="149"/>
      <c r="C318" s="150"/>
      <c r="D318" s="150"/>
      <c r="E318" s="150"/>
      <c r="F318" s="155"/>
      <c r="G318" s="152"/>
      <c r="H318" s="153"/>
      <c r="I318" s="210"/>
      <c r="J318" s="201"/>
      <c r="K318" s="154"/>
      <c r="L318" s="193">
        <f t="shared" si="34"/>
        <v>0</v>
      </c>
      <c r="N318" s="33"/>
      <c r="P318" s="38" t="str">
        <f t="shared" si="33"/>
        <v/>
      </c>
      <c r="R318" s="33"/>
      <c r="S318" s="33"/>
      <c r="T318" s="207"/>
    </row>
    <row r="319" spans="1:20" s="147" customFormat="1" ht="15.75" thickBot="1" x14ac:dyDescent="0.25">
      <c r="A319" s="32"/>
      <c r="B319" s="161"/>
      <c r="C319" s="166"/>
      <c r="D319" s="162"/>
      <c r="E319" s="162"/>
      <c r="F319" s="162"/>
      <c r="G319" s="208"/>
      <c r="H319" s="156"/>
      <c r="I319" s="196"/>
      <c r="J319" s="205"/>
      <c r="K319" s="163"/>
      <c r="L319" s="195"/>
      <c r="N319" s="34"/>
      <c r="O319" s="156"/>
      <c r="P319" s="39" t="str">
        <f t="shared" si="33"/>
        <v/>
      </c>
      <c r="R319" s="33"/>
      <c r="S319" s="33"/>
      <c r="T319" s="207"/>
    </row>
    <row r="320" spans="1:20" s="147" customFormat="1" ht="15.75" thickBot="1" x14ac:dyDescent="0.25">
      <c r="A320" s="32"/>
      <c r="B320" s="157"/>
      <c r="C320" s="168"/>
      <c r="D320" s="109"/>
      <c r="E320" s="109"/>
      <c r="F320" s="109"/>
      <c r="G320" s="158"/>
      <c r="H320" s="159" t="s">
        <v>20</v>
      </c>
      <c r="I320" s="160">
        <f>SUM(I302:I319)</f>
        <v>0</v>
      </c>
      <c r="J320" s="203"/>
      <c r="K320" s="78"/>
      <c r="L320" s="160">
        <f>SUM(L302:L319)</f>
        <v>0</v>
      </c>
      <c r="N320" s="76"/>
      <c r="P320" s="160">
        <f>SUM(P302:P319)</f>
        <v>0</v>
      </c>
      <c r="Q320" s="40" t="e">
        <f>P320/$P$3</f>
        <v>#DIV/0!</v>
      </c>
      <c r="R320" s="33"/>
      <c r="S320" s="33"/>
      <c r="T320" s="207"/>
    </row>
    <row r="321" spans="1:20" s="147" customFormat="1" ht="9" customHeight="1" x14ac:dyDescent="0.2">
      <c r="A321" s="32"/>
      <c r="B321" s="157"/>
      <c r="C321" s="168"/>
      <c r="D321" s="109"/>
      <c r="E321" s="109"/>
      <c r="F321" s="109"/>
      <c r="G321" s="158"/>
      <c r="H321" s="116"/>
      <c r="I321" s="199"/>
      <c r="J321" s="203"/>
      <c r="K321" s="78"/>
      <c r="L321" s="77"/>
      <c r="N321" s="76"/>
      <c r="P321" s="77"/>
      <c r="R321" s="76"/>
      <c r="S321" s="76"/>
      <c r="T321" s="148"/>
    </row>
    <row r="322" spans="1:20" s="147" customFormat="1" ht="12.75" customHeight="1" x14ac:dyDescent="0.2">
      <c r="A322" s="32"/>
      <c r="B322" s="50" t="s">
        <v>53</v>
      </c>
      <c r="C322" s="142"/>
      <c r="D322" s="142"/>
      <c r="E322" s="142"/>
      <c r="F322" s="171"/>
      <c r="G322" s="172"/>
      <c r="H322" s="145"/>
      <c r="I322" s="192"/>
      <c r="J322" s="204"/>
      <c r="K322" s="146"/>
      <c r="L322" s="192"/>
      <c r="N322" s="76"/>
      <c r="P322" s="77"/>
      <c r="R322" s="33"/>
      <c r="S322" s="33"/>
      <c r="T322" s="207"/>
    </row>
    <row r="323" spans="1:20" s="147" customFormat="1" ht="15" x14ac:dyDescent="0.2">
      <c r="A323" s="32">
        <v>9</v>
      </c>
      <c r="B323" s="149"/>
      <c r="C323" s="150"/>
      <c r="D323" s="150"/>
      <c r="E323" s="150"/>
      <c r="F323" s="155"/>
      <c r="G323" s="152"/>
      <c r="H323" s="153"/>
      <c r="I323" s="210"/>
      <c r="J323" s="201"/>
      <c r="K323" s="154"/>
      <c r="L323" s="193">
        <f t="shared" ref="L323" si="37">IF(D323="SÍ",I323,0)</f>
        <v>0</v>
      </c>
      <c r="N323" s="33"/>
      <c r="P323" s="38" t="str">
        <f t="shared" ref="P323:P338" si="38">IF(N323="x",I323,"")</f>
        <v/>
      </c>
      <c r="R323" s="33"/>
      <c r="S323" s="33"/>
      <c r="T323" s="207"/>
    </row>
    <row r="324" spans="1:20" s="147" customFormat="1" ht="15" x14ac:dyDescent="0.2">
      <c r="A324" s="32">
        <v>9</v>
      </c>
      <c r="B324" s="149"/>
      <c r="C324" s="150"/>
      <c r="D324" s="150"/>
      <c r="E324" s="150"/>
      <c r="F324" s="155"/>
      <c r="G324" s="152"/>
      <c r="H324" s="153"/>
      <c r="I324" s="210"/>
      <c r="J324" s="201"/>
      <c r="K324" s="154"/>
      <c r="L324" s="193">
        <f t="shared" ref="L324:L337" si="39">IF(D324="SÍ",I324,0)</f>
        <v>0</v>
      </c>
      <c r="N324" s="33"/>
      <c r="P324" s="38" t="str">
        <f t="shared" si="38"/>
        <v/>
      </c>
      <c r="R324" s="33"/>
      <c r="S324" s="33"/>
      <c r="T324" s="207"/>
    </row>
    <row r="325" spans="1:20" s="147" customFormat="1" ht="15" x14ac:dyDescent="0.2">
      <c r="A325" s="32">
        <v>9</v>
      </c>
      <c r="B325" s="149"/>
      <c r="C325" s="150"/>
      <c r="D325" s="150"/>
      <c r="E325" s="150"/>
      <c r="F325" s="155"/>
      <c r="G325" s="152"/>
      <c r="H325" s="153"/>
      <c r="I325" s="210"/>
      <c r="J325" s="201"/>
      <c r="K325" s="154"/>
      <c r="L325" s="193">
        <f t="shared" si="39"/>
        <v>0</v>
      </c>
      <c r="N325" s="33"/>
      <c r="P325" s="38" t="str">
        <f t="shared" si="38"/>
        <v/>
      </c>
      <c r="R325" s="33"/>
      <c r="S325" s="33"/>
      <c r="T325" s="207"/>
    </row>
    <row r="326" spans="1:20" s="147" customFormat="1" ht="15" x14ac:dyDescent="0.2">
      <c r="A326" s="32">
        <v>9</v>
      </c>
      <c r="B326" s="149"/>
      <c r="C326" s="150"/>
      <c r="D326" s="150"/>
      <c r="E326" s="150"/>
      <c r="F326" s="155"/>
      <c r="G326" s="152"/>
      <c r="H326" s="153"/>
      <c r="I326" s="210"/>
      <c r="J326" s="201"/>
      <c r="K326" s="154"/>
      <c r="L326" s="193">
        <f t="shared" si="39"/>
        <v>0</v>
      </c>
      <c r="N326" s="33"/>
      <c r="P326" s="38" t="str">
        <f t="shared" si="38"/>
        <v/>
      </c>
      <c r="R326" s="33"/>
      <c r="S326" s="33"/>
      <c r="T326" s="207"/>
    </row>
    <row r="327" spans="1:20" s="147" customFormat="1" ht="15" x14ac:dyDescent="0.2">
      <c r="A327" s="32">
        <v>9</v>
      </c>
      <c r="B327" s="149"/>
      <c r="C327" s="150"/>
      <c r="D327" s="150"/>
      <c r="E327" s="150"/>
      <c r="F327" s="155"/>
      <c r="G327" s="152"/>
      <c r="H327" s="153"/>
      <c r="I327" s="210"/>
      <c r="J327" s="201"/>
      <c r="K327" s="154"/>
      <c r="L327" s="193">
        <f t="shared" si="39"/>
        <v>0</v>
      </c>
      <c r="N327" s="33"/>
      <c r="P327" s="38" t="str">
        <f t="shared" si="38"/>
        <v/>
      </c>
      <c r="R327" s="33"/>
      <c r="S327" s="33"/>
      <c r="T327" s="207"/>
    </row>
    <row r="328" spans="1:20" s="147" customFormat="1" ht="15" x14ac:dyDescent="0.2">
      <c r="A328" s="32">
        <v>9</v>
      </c>
      <c r="B328" s="149"/>
      <c r="C328" s="150"/>
      <c r="D328" s="150"/>
      <c r="E328" s="150"/>
      <c r="F328" s="155"/>
      <c r="G328" s="152"/>
      <c r="H328" s="153"/>
      <c r="I328" s="210"/>
      <c r="J328" s="201"/>
      <c r="K328" s="154"/>
      <c r="L328" s="193">
        <f t="shared" si="39"/>
        <v>0</v>
      </c>
      <c r="N328" s="33"/>
      <c r="P328" s="38" t="str">
        <f t="shared" si="38"/>
        <v/>
      </c>
      <c r="R328" s="33"/>
      <c r="S328" s="33"/>
      <c r="T328" s="207"/>
    </row>
    <row r="329" spans="1:20" s="147" customFormat="1" ht="15" x14ac:dyDescent="0.2">
      <c r="A329" s="32">
        <v>9</v>
      </c>
      <c r="B329" s="149"/>
      <c r="C329" s="150"/>
      <c r="D329" s="150"/>
      <c r="E329" s="150"/>
      <c r="F329" s="155"/>
      <c r="G329" s="152"/>
      <c r="H329" s="153"/>
      <c r="I329" s="210"/>
      <c r="J329" s="201"/>
      <c r="K329" s="154"/>
      <c r="L329" s="193">
        <f t="shared" ref="L329:L335" si="40">IF(D329="SÍ",I329,0)</f>
        <v>0</v>
      </c>
      <c r="N329" s="33"/>
      <c r="P329" s="38" t="str">
        <f t="shared" ref="P329:P335" si="41">IF(N329="x",I329,"")</f>
        <v/>
      </c>
      <c r="R329" s="33"/>
      <c r="S329" s="33"/>
      <c r="T329" s="207"/>
    </row>
    <row r="330" spans="1:20" s="147" customFormat="1" ht="15" x14ac:dyDescent="0.2">
      <c r="A330" s="32">
        <v>9</v>
      </c>
      <c r="B330" s="149"/>
      <c r="C330" s="150"/>
      <c r="D330" s="150"/>
      <c r="E330" s="150"/>
      <c r="F330" s="155"/>
      <c r="G330" s="152"/>
      <c r="H330" s="153"/>
      <c r="I330" s="210"/>
      <c r="J330" s="201"/>
      <c r="K330" s="154"/>
      <c r="L330" s="193">
        <f t="shared" si="40"/>
        <v>0</v>
      </c>
      <c r="N330" s="33"/>
      <c r="P330" s="38" t="str">
        <f t="shared" si="41"/>
        <v/>
      </c>
      <c r="R330" s="33"/>
      <c r="S330" s="33"/>
      <c r="T330" s="207"/>
    </row>
    <row r="331" spans="1:20" s="147" customFormat="1" ht="15" x14ac:dyDescent="0.2">
      <c r="A331" s="32">
        <v>9</v>
      </c>
      <c r="B331" s="149"/>
      <c r="C331" s="150"/>
      <c r="D331" s="150"/>
      <c r="E331" s="150"/>
      <c r="F331" s="155"/>
      <c r="G331" s="152"/>
      <c r="H331" s="153"/>
      <c r="I331" s="210"/>
      <c r="J331" s="201"/>
      <c r="K331" s="154"/>
      <c r="L331" s="193">
        <f t="shared" si="40"/>
        <v>0</v>
      </c>
      <c r="N331" s="33"/>
      <c r="P331" s="38" t="str">
        <f t="shared" si="41"/>
        <v/>
      </c>
      <c r="R331" s="33"/>
      <c r="S331" s="33"/>
      <c r="T331" s="207"/>
    </row>
    <row r="332" spans="1:20" s="147" customFormat="1" ht="15" x14ac:dyDescent="0.2">
      <c r="A332" s="32">
        <v>9</v>
      </c>
      <c r="B332" s="149"/>
      <c r="C332" s="150"/>
      <c r="D332" s="150"/>
      <c r="E332" s="150"/>
      <c r="F332" s="155"/>
      <c r="G332" s="152"/>
      <c r="H332" s="153"/>
      <c r="I332" s="210"/>
      <c r="J332" s="201"/>
      <c r="K332" s="154"/>
      <c r="L332" s="193">
        <f t="shared" si="40"/>
        <v>0</v>
      </c>
      <c r="N332" s="33"/>
      <c r="P332" s="38" t="str">
        <f t="shared" si="41"/>
        <v/>
      </c>
      <c r="R332" s="33"/>
      <c r="S332" s="33"/>
      <c r="T332" s="207"/>
    </row>
    <row r="333" spans="1:20" s="147" customFormat="1" ht="15" x14ac:dyDescent="0.2">
      <c r="A333" s="32">
        <v>9</v>
      </c>
      <c r="B333" s="149"/>
      <c r="C333" s="150"/>
      <c r="D333" s="150"/>
      <c r="E333" s="150"/>
      <c r="F333" s="155"/>
      <c r="G333" s="152"/>
      <c r="H333" s="153"/>
      <c r="I333" s="210"/>
      <c r="J333" s="201"/>
      <c r="K333" s="154"/>
      <c r="L333" s="193">
        <f t="shared" si="40"/>
        <v>0</v>
      </c>
      <c r="N333" s="33"/>
      <c r="P333" s="38" t="str">
        <f t="shared" si="41"/>
        <v/>
      </c>
      <c r="R333" s="33"/>
      <c r="S333" s="33"/>
      <c r="T333" s="207"/>
    </row>
    <row r="334" spans="1:20" s="147" customFormat="1" ht="15" x14ac:dyDescent="0.2">
      <c r="A334" s="32">
        <v>9</v>
      </c>
      <c r="B334" s="149"/>
      <c r="C334" s="150"/>
      <c r="D334" s="150"/>
      <c r="E334" s="150"/>
      <c r="F334" s="155"/>
      <c r="G334" s="152"/>
      <c r="H334" s="153"/>
      <c r="I334" s="210"/>
      <c r="J334" s="201"/>
      <c r="K334" s="154"/>
      <c r="L334" s="193">
        <f t="shared" si="40"/>
        <v>0</v>
      </c>
      <c r="N334" s="33"/>
      <c r="P334" s="38" t="str">
        <f t="shared" si="41"/>
        <v/>
      </c>
      <c r="R334" s="33"/>
      <c r="S334" s="33"/>
      <c r="T334" s="207"/>
    </row>
    <row r="335" spans="1:20" s="147" customFormat="1" ht="15" x14ac:dyDescent="0.2">
      <c r="A335" s="32">
        <v>9</v>
      </c>
      <c r="B335" s="149"/>
      <c r="C335" s="150"/>
      <c r="D335" s="150"/>
      <c r="E335" s="150"/>
      <c r="F335" s="155"/>
      <c r="G335" s="152"/>
      <c r="H335" s="153"/>
      <c r="I335" s="210"/>
      <c r="J335" s="201"/>
      <c r="K335" s="154"/>
      <c r="L335" s="193">
        <f t="shared" si="40"/>
        <v>0</v>
      </c>
      <c r="N335" s="33"/>
      <c r="P335" s="38" t="str">
        <f t="shared" si="41"/>
        <v/>
      </c>
      <c r="R335" s="33"/>
      <c r="S335" s="33"/>
      <c r="T335" s="207"/>
    </row>
    <row r="336" spans="1:20" s="147" customFormat="1" ht="15" x14ac:dyDescent="0.2">
      <c r="A336" s="32">
        <v>9</v>
      </c>
      <c r="B336" s="149"/>
      <c r="C336" s="150"/>
      <c r="D336" s="150"/>
      <c r="E336" s="150"/>
      <c r="F336" s="155"/>
      <c r="G336" s="152"/>
      <c r="H336" s="153"/>
      <c r="I336" s="210"/>
      <c r="J336" s="201"/>
      <c r="K336" s="154"/>
      <c r="L336" s="193">
        <f t="shared" si="39"/>
        <v>0</v>
      </c>
      <c r="N336" s="33"/>
      <c r="P336" s="38" t="str">
        <f t="shared" si="38"/>
        <v/>
      </c>
      <c r="R336" s="33"/>
      <c r="S336" s="33"/>
      <c r="T336" s="207"/>
    </row>
    <row r="337" spans="1:20" s="147" customFormat="1" ht="15" x14ac:dyDescent="0.2">
      <c r="A337" s="32">
        <v>9</v>
      </c>
      <c r="B337" s="149"/>
      <c r="C337" s="150"/>
      <c r="D337" s="150"/>
      <c r="E337" s="150"/>
      <c r="F337" s="155"/>
      <c r="G337" s="152"/>
      <c r="H337" s="153"/>
      <c r="I337" s="210"/>
      <c r="J337" s="201"/>
      <c r="K337" s="154"/>
      <c r="L337" s="193">
        <f t="shared" si="39"/>
        <v>0</v>
      </c>
      <c r="N337" s="33"/>
      <c r="P337" s="38" t="str">
        <f t="shared" si="38"/>
        <v/>
      </c>
      <c r="R337" s="33"/>
      <c r="S337" s="33"/>
      <c r="T337" s="207"/>
    </row>
    <row r="338" spans="1:20" s="147" customFormat="1" ht="15.75" thickBot="1" x14ac:dyDescent="0.25">
      <c r="A338" s="32"/>
      <c r="B338" s="161"/>
      <c r="C338" s="162"/>
      <c r="D338" s="162"/>
      <c r="E338" s="162"/>
      <c r="F338" s="162"/>
      <c r="G338" s="208"/>
      <c r="H338" s="156"/>
      <c r="I338" s="77"/>
      <c r="J338" s="205"/>
      <c r="K338" s="163"/>
      <c r="L338" s="195"/>
      <c r="N338" s="34"/>
      <c r="O338" s="156"/>
      <c r="P338" s="39" t="str">
        <f t="shared" si="38"/>
        <v/>
      </c>
      <c r="R338" s="33"/>
      <c r="S338" s="33"/>
      <c r="T338" s="207"/>
    </row>
    <row r="339" spans="1:20" s="147" customFormat="1" ht="15.75" thickBot="1" x14ac:dyDescent="0.25">
      <c r="A339" s="32"/>
      <c r="B339" s="157"/>
      <c r="C339" s="109"/>
      <c r="D339" s="109"/>
      <c r="E339" s="109"/>
      <c r="F339" s="109"/>
      <c r="G339" s="158"/>
      <c r="H339" s="159" t="s">
        <v>21</v>
      </c>
      <c r="I339" s="160">
        <f>SUM(I323:I338)</f>
        <v>0</v>
      </c>
      <c r="J339" s="203"/>
      <c r="K339" s="78"/>
      <c r="L339" s="160">
        <f>SUM(L323:L338)</f>
        <v>0</v>
      </c>
      <c r="N339" s="76"/>
      <c r="P339" s="160">
        <f>SUM(P323:P338)</f>
        <v>0</v>
      </c>
      <c r="Q339" s="40" t="e">
        <f>P339/$P$3</f>
        <v>#DIV/0!</v>
      </c>
      <c r="R339" s="76"/>
      <c r="S339" s="76"/>
      <c r="T339" s="148"/>
    </row>
    <row r="340" spans="1:20" s="147" customFormat="1" ht="9" customHeight="1" x14ac:dyDescent="0.2">
      <c r="A340" s="32"/>
      <c r="B340" s="157"/>
      <c r="C340" s="109"/>
      <c r="D340" s="109"/>
      <c r="E340" s="109"/>
      <c r="F340" s="109"/>
      <c r="G340" s="158"/>
      <c r="H340" s="116"/>
      <c r="I340" s="199"/>
      <c r="J340" s="203"/>
      <c r="K340" s="78"/>
      <c r="L340" s="77"/>
      <c r="N340" s="76"/>
      <c r="P340" s="77"/>
      <c r="R340" s="76"/>
      <c r="S340" s="76"/>
      <c r="T340" s="148"/>
    </row>
    <row r="341" spans="1:20" s="147" customFormat="1" ht="19.5" customHeight="1" x14ac:dyDescent="0.2">
      <c r="A341" s="32"/>
      <c r="B341" s="50" t="s">
        <v>59</v>
      </c>
      <c r="C341" s="142"/>
      <c r="D341" s="142"/>
      <c r="E341" s="142"/>
      <c r="F341" s="171"/>
      <c r="G341" s="172"/>
      <c r="H341" s="145"/>
      <c r="I341" s="192"/>
      <c r="J341" s="204"/>
      <c r="K341" s="146"/>
      <c r="L341" s="192"/>
      <c r="N341" s="76"/>
      <c r="P341" s="77"/>
      <c r="R341" s="76"/>
      <c r="S341" s="76"/>
      <c r="T341" s="148"/>
    </row>
    <row r="342" spans="1:20" s="147" customFormat="1" ht="15" x14ac:dyDescent="0.2">
      <c r="A342" s="32">
        <v>10</v>
      </c>
      <c r="B342" s="149"/>
      <c r="C342" s="150"/>
      <c r="D342" s="150"/>
      <c r="E342" s="150"/>
      <c r="F342" s="155"/>
      <c r="G342" s="152"/>
      <c r="H342" s="153"/>
      <c r="I342" s="210"/>
      <c r="J342" s="201"/>
      <c r="K342" s="154"/>
      <c r="L342" s="193">
        <f t="shared" ref="L342" si="42">IF(D342="SÍ",I342,0)</f>
        <v>0</v>
      </c>
      <c r="N342" s="33"/>
      <c r="P342" s="38" t="str">
        <f t="shared" ref="P342:P405" si="43">IF(N342="x",I342,"")</f>
        <v/>
      </c>
      <c r="R342" s="33"/>
      <c r="S342" s="33"/>
      <c r="T342" s="207"/>
    </row>
    <row r="343" spans="1:20" s="147" customFormat="1" ht="15" x14ac:dyDescent="0.2">
      <c r="A343" s="32">
        <v>10</v>
      </c>
      <c r="B343" s="149"/>
      <c r="C343" s="150"/>
      <c r="D343" s="150"/>
      <c r="E343" s="150"/>
      <c r="F343" s="155"/>
      <c r="G343" s="152"/>
      <c r="H343" s="153"/>
      <c r="I343" s="210"/>
      <c r="J343" s="201"/>
      <c r="K343" s="154"/>
      <c r="L343" s="193">
        <f t="shared" ref="L343:L373" si="44">IF(D343="SÍ",I343,0)</f>
        <v>0</v>
      </c>
      <c r="N343" s="33"/>
      <c r="P343" s="38" t="str">
        <f t="shared" si="43"/>
        <v/>
      </c>
      <c r="R343" s="33"/>
      <c r="S343" s="33"/>
      <c r="T343" s="207"/>
    </row>
    <row r="344" spans="1:20" s="147" customFormat="1" ht="15" x14ac:dyDescent="0.2">
      <c r="A344" s="32">
        <v>10</v>
      </c>
      <c r="B344" s="149"/>
      <c r="C344" s="150"/>
      <c r="D344" s="150"/>
      <c r="E344" s="150"/>
      <c r="F344" s="155"/>
      <c r="G344" s="152"/>
      <c r="H344" s="153"/>
      <c r="I344" s="210"/>
      <c r="J344" s="201"/>
      <c r="K344" s="154"/>
      <c r="L344" s="193">
        <f t="shared" si="44"/>
        <v>0</v>
      </c>
      <c r="N344" s="33"/>
      <c r="P344" s="38" t="str">
        <f t="shared" si="43"/>
        <v/>
      </c>
      <c r="R344" s="33"/>
      <c r="S344" s="33"/>
      <c r="T344" s="207"/>
    </row>
    <row r="345" spans="1:20" s="147" customFormat="1" ht="15" x14ac:dyDescent="0.2">
      <c r="A345" s="32">
        <v>10</v>
      </c>
      <c r="B345" s="149"/>
      <c r="C345" s="150"/>
      <c r="D345" s="150"/>
      <c r="E345" s="150"/>
      <c r="F345" s="155"/>
      <c r="G345" s="152"/>
      <c r="H345" s="153"/>
      <c r="I345" s="210"/>
      <c r="J345" s="201"/>
      <c r="K345" s="154"/>
      <c r="L345" s="193">
        <f t="shared" si="44"/>
        <v>0</v>
      </c>
      <c r="N345" s="33"/>
      <c r="P345" s="38" t="str">
        <f t="shared" si="43"/>
        <v/>
      </c>
      <c r="R345" s="33"/>
      <c r="S345" s="33"/>
      <c r="T345" s="207"/>
    </row>
    <row r="346" spans="1:20" s="147" customFormat="1" ht="15" x14ac:dyDescent="0.2">
      <c r="A346" s="32">
        <v>10</v>
      </c>
      <c r="B346" s="149"/>
      <c r="C346" s="150"/>
      <c r="D346" s="150"/>
      <c r="E346" s="150"/>
      <c r="F346" s="155"/>
      <c r="G346" s="152"/>
      <c r="H346" s="153"/>
      <c r="I346" s="210"/>
      <c r="J346" s="201"/>
      <c r="K346" s="154"/>
      <c r="L346" s="193">
        <f t="shared" si="44"/>
        <v>0</v>
      </c>
      <c r="N346" s="33"/>
      <c r="P346" s="38" t="str">
        <f t="shared" si="43"/>
        <v/>
      </c>
      <c r="R346" s="33"/>
      <c r="S346" s="33"/>
      <c r="T346" s="207"/>
    </row>
    <row r="347" spans="1:20" s="147" customFormat="1" ht="15" x14ac:dyDescent="0.2">
      <c r="A347" s="32">
        <v>10</v>
      </c>
      <c r="B347" s="149"/>
      <c r="C347" s="150"/>
      <c r="D347" s="150"/>
      <c r="E347" s="150"/>
      <c r="F347" s="155"/>
      <c r="G347" s="152"/>
      <c r="H347" s="153"/>
      <c r="I347" s="210"/>
      <c r="J347" s="201"/>
      <c r="K347" s="154"/>
      <c r="L347" s="193">
        <f t="shared" si="44"/>
        <v>0</v>
      </c>
      <c r="N347" s="33"/>
      <c r="P347" s="38" t="str">
        <f t="shared" si="43"/>
        <v/>
      </c>
      <c r="R347" s="33"/>
      <c r="S347" s="33"/>
      <c r="T347" s="207"/>
    </row>
    <row r="348" spans="1:20" s="147" customFormat="1" ht="15" x14ac:dyDescent="0.2">
      <c r="A348" s="32">
        <v>10</v>
      </c>
      <c r="B348" s="149"/>
      <c r="C348" s="150"/>
      <c r="D348" s="150"/>
      <c r="E348" s="150"/>
      <c r="F348" s="155"/>
      <c r="G348" s="152"/>
      <c r="H348" s="153"/>
      <c r="I348" s="210"/>
      <c r="J348" s="201"/>
      <c r="K348" s="154"/>
      <c r="L348" s="193">
        <f t="shared" si="44"/>
        <v>0</v>
      </c>
      <c r="N348" s="33"/>
      <c r="P348" s="38" t="str">
        <f t="shared" si="43"/>
        <v/>
      </c>
      <c r="R348" s="33"/>
      <c r="S348" s="33"/>
      <c r="T348" s="207"/>
    </row>
    <row r="349" spans="1:20" s="147" customFormat="1" ht="15" x14ac:dyDescent="0.2">
      <c r="A349" s="32">
        <v>10</v>
      </c>
      <c r="B349" s="149"/>
      <c r="C349" s="150"/>
      <c r="D349" s="150"/>
      <c r="E349" s="150"/>
      <c r="F349" s="155"/>
      <c r="G349" s="152"/>
      <c r="H349" s="153"/>
      <c r="I349" s="210"/>
      <c r="J349" s="201"/>
      <c r="K349" s="154"/>
      <c r="L349" s="193">
        <f t="shared" si="44"/>
        <v>0</v>
      </c>
      <c r="N349" s="33"/>
      <c r="P349" s="38" t="str">
        <f t="shared" si="43"/>
        <v/>
      </c>
      <c r="R349" s="33"/>
      <c r="S349" s="33"/>
      <c r="T349" s="207"/>
    </row>
    <row r="350" spans="1:20" s="147" customFormat="1" ht="15" x14ac:dyDescent="0.2">
      <c r="A350" s="32">
        <v>10</v>
      </c>
      <c r="B350" s="149"/>
      <c r="C350" s="150"/>
      <c r="D350" s="150"/>
      <c r="E350" s="150"/>
      <c r="F350" s="155"/>
      <c r="G350" s="152"/>
      <c r="H350" s="153"/>
      <c r="I350" s="210"/>
      <c r="J350" s="201"/>
      <c r="K350" s="154"/>
      <c r="L350" s="193">
        <f t="shared" si="44"/>
        <v>0</v>
      </c>
      <c r="N350" s="33"/>
      <c r="P350" s="38" t="str">
        <f t="shared" si="43"/>
        <v/>
      </c>
      <c r="R350" s="33"/>
      <c r="S350" s="33"/>
      <c r="T350" s="207"/>
    </row>
    <row r="351" spans="1:20" s="147" customFormat="1" ht="15" x14ac:dyDescent="0.2">
      <c r="A351" s="32">
        <v>10</v>
      </c>
      <c r="B351" s="149"/>
      <c r="C351" s="150"/>
      <c r="D351" s="150"/>
      <c r="E351" s="150"/>
      <c r="F351" s="155"/>
      <c r="G351" s="152"/>
      <c r="H351" s="153"/>
      <c r="I351" s="210"/>
      <c r="J351" s="201"/>
      <c r="K351" s="154"/>
      <c r="L351" s="193">
        <f t="shared" si="44"/>
        <v>0</v>
      </c>
      <c r="N351" s="33"/>
      <c r="P351" s="38" t="str">
        <f t="shared" si="43"/>
        <v/>
      </c>
      <c r="R351" s="33"/>
      <c r="S351" s="33"/>
      <c r="T351" s="207"/>
    </row>
    <row r="352" spans="1:20" s="147" customFormat="1" ht="15" x14ac:dyDescent="0.2">
      <c r="A352" s="32">
        <v>10</v>
      </c>
      <c r="B352" s="149"/>
      <c r="C352" s="150"/>
      <c r="D352" s="150"/>
      <c r="E352" s="150"/>
      <c r="F352" s="155"/>
      <c r="G352" s="152"/>
      <c r="H352" s="153"/>
      <c r="I352" s="210"/>
      <c r="J352" s="201"/>
      <c r="K352" s="154"/>
      <c r="L352" s="193">
        <f t="shared" si="44"/>
        <v>0</v>
      </c>
      <c r="N352" s="33"/>
      <c r="P352" s="38" t="str">
        <f t="shared" si="43"/>
        <v/>
      </c>
      <c r="R352" s="33"/>
      <c r="S352" s="33"/>
      <c r="T352" s="207"/>
    </row>
    <row r="353" spans="1:20" s="147" customFormat="1" ht="15" x14ac:dyDescent="0.2">
      <c r="A353" s="32">
        <v>10</v>
      </c>
      <c r="B353" s="149"/>
      <c r="C353" s="150"/>
      <c r="D353" s="150"/>
      <c r="E353" s="150"/>
      <c r="F353" s="155"/>
      <c r="G353" s="152"/>
      <c r="H353" s="153"/>
      <c r="I353" s="210"/>
      <c r="J353" s="201"/>
      <c r="K353" s="154"/>
      <c r="L353" s="193">
        <f t="shared" si="44"/>
        <v>0</v>
      </c>
      <c r="N353" s="33"/>
      <c r="P353" s="38" t="str">
        <f t="shared" si="43"/>
        <v/>
      </c>
      <c r="R353" s="33"/>
      <c r="S353" s="33"/>
      <c r="T353" s="207"/>
    </row>
    <row r="354" spans="1:20" s="147" customFormat="1" ht="15" x14ac:dyDescent="0.2">
      <c r="A354" s="32">
        <v>10</v>
      </c>
      <c r="B354" s="149"/>
      <c r="C354" s="150"/>
      <c r="D354" s="150"/>
      <c r="E354" s="150"/>
      <c r="F354" s="155"/>
      <c r="G354" s="152"/>
      <c r="H354" s="153"/>
      <c r="I354" s="210"/>
      <c r="J354" s="201"/>
      <c r="K354" s="154"/>
      <c r="L354" s="193">
        <f t="shared" si="44"/>
        <v>0</v>
      </c>
      <c r="N354" s="33"/>
      <c r="P354" s="38" t="str">
        <f t="shared" si="43"/>
        <v/>
      </c>
      <c r="R354" s="33"/>
      <c r="S354" s="33"/>
      <c r="T354" s="207"/>
    </row>
    <row r="355" spans="1:20" s="147" customFormat="1" ht="15" x14ac:dyDescent="0.2">
      <c r="A355" s="32">
        <v>10</v>
      </c>
      <c r="B355" s="149"/>
      <c r="C355" s="150"/>
      <c r="D355" s="150"/>
      <c r="E355" s="150"/>
      <c r="F355" s="155"/>
      <c r="G355" s="152"/>
      <c r="H355" s="153"/>
      <c r="I355" s="210"/>
      <c r="J355" s="201"/>
      <c r="K355" s="154"/>
      <c r="L355" s="193">
        <f t="shared" si="44"/>
        <v>0</v>
      </c>
      <c r="N355" s="33"/>
      <c r="P355" s="38" t="str">
        <f t="shared" si="43"/>
        <v/>
      </c>
      <c r="R355" s="33"/>
      <c r="S355" s="33"/>
      <c r="T355" s="207"/>
    </row>
    <row r="356" spans="1:20" s="147" customFormat="1" ht="15" x14ac:dyDescent="0.2">
      <c r="A356" s="32">
        <v>10</v>
      </c>
      <c r="B356" s="149"/>
      <c r="C356" s="150"/>
      <c r="D356" s="150"/>
      <c r="E356" s="150"/>
      <c r="F356" s="155"/>
      <c r="G356" s="152"/>
      <c r="H356" s="153"/>
      <c r="I356" s="210"/>
      <c r="J356" s="201"/>
      <c r="K356" s="154"/>
      <c r="L356" s="193">
        <f t="shared" si="44"/>
        <v>0</v>
      </c>
      <c r="N356" s="33"/>
      <c r="P356" s="38" t="str">
        <f t="shared" si="43"/>
        <v/>
      </c>
      <c r="R356" s="33"/>
      <c r="S356" s="33"/>
      <c r="T356" s="207"/>
    </row>
    <row r="357" spans="1:20" s="147" customFormat="1" ht="15" x14ac:dyDescent="0.2">
      <c r="A357" s="32">
        <v>10</v>
      </c>
      <c r="B357" s="149"/>
      <c r="C357" s="150"/>
      <c r="D357" s="150"/>
      <c r="E357" s="150"/>
      <c r="F357" s="155"/>
      <c r="G357" s="152"/>
      <c r="H357" s="153"/>
      <c r="I357" s="210"/>
      <c r="J357" s="201"/>
      <c r="K357" s="154"/>
      <c r="L357" s="193">
        <f t="shared" si="44"/>
        <v>0</v>
      </c>
      <c r="N357" s="33"/>
      <c r="P357" s="38" t="str">
        <f t="shared" si="43"/>
        <v/>
      </c>
      <c r="R357" s="33"/>
      <c r="S357" s="33"/>
      <c r="T357" s="207"/>
    </row>
    <row r="358" spans="1:20" s="147" customFormat="1" ht="15" x14ac:dyDescent="0.2">
      <c r="A358" s="32">
        <v>10</v>
      </c>
      <c r="B358" s="149"/>
      <c r="C358" s="150"/>
      <c r="D358" s="150"/>
      <c r="E358" s="150"/>
      <c r="F358" s="155"/>
      <c r="G358" s="152"/>
      <c r="H358" s="153"/>
      <c r="I358" s="210"/>
      <c r="J358" s="201"/>
      <c r="K358" s="154"/>
      <c r="L358" s="193">
        <f t="shared" si="44"/>
        <v>0</v>
      </c>
      <c r="N358" s="33"/>
      <c r="P358" s="38" t="str">
        <f t="shared" si="43"/>
        <v/>
      </c>
      <c r="R358" s="33"/>
      <c r="S358" s="33"/>
      <c r="T358" s="207"/>
    </row>
    <row r="359" spans="1:20" s="147" customFormat="1" ht="15" x14ac:dyDescent="0.2">
      <c r="A359" s="32">
        <v>10</v>
      </c>
      <c r="B359" s="149"/>
      <c r="C359" s="150"/>
      <c r="D359" s="150"/>
      <c r="E359" s="150"/>
      <c r="F359" s="155"/>
      <c r="G359" s="152"/>
      <c r="H359" s="153"/>
      <c r="I359" s="210"/>
      <c r="J359" s="201"/>
      <c r="K359" s="154"/>
      <c r="L359" s="193">
        <f t="shared" si="44"/>
        <v>0</v>
      </c>
      <c r="N359" s="33"/>
      <c r="P359" s="38" t="str">
        <f t="shared" si="43"/>
        <v/>
      </c>
      <c r="R359" s="33"/>
      <c r="S359" s="33"/>
      <c r="T359" s="207"/>
    </row>
    <row r="360" spans="1:20" s="147" customFormat="1" ht="15" x14ac:dyDescent="0.2">
      <c r="A360" s="32">
        <v>10</v>
      </c>
      <c r="B360" s="149"/>
      <c r="C360" s="150"/>
      <c r="D360" s="150"/>
      <c r="E360" s="150"/>
      <c r="F360" s="155"/>
      <c r="G360" s="152"/>
      <c r="H360" s="153"/>
      <c r="I360" s="210"/>
      <c r="J360" s="201"/>
      <c r="K360" s="154"/>
      <c r="L360" s="193">
        <f t="shared" si="44"/>
        <v>0</v>
      </c>
      <c r="N360" s="33"/>
      <c r="P360" s="38" t="str">
        <f t="shared" si="43"/>
        <v/>
      </c>
      <c r="R360" s="33"/>
      <c r="S360" s="33"/>
      <c r="T360" s="207"/>
    </row>
    <row r="361" spans="1:20" s="147" customFormat="1" ht="15" x14ac:dyDescent="0.2">
      <c r="A361" s="32">
        <v>10</v>
      </c>
      <c r="B361" s="149"/>
      <c r="C361" s="150"/>
      <c r="D361" s="150"/>
      <c r="E361" s="150"/>
      <c r="F361" s="155"/>
      <c r="G361" s="152"/>
      <c r="H361" s="153"/>
      <c r="I361" s="210"/>
      <c r="J361" s="201"/>
      <c r="K361" s="154"/>
      <c r="L361" s="193">
        <f t="shared" si="44"/>
        <v>0</v>
      </c>
      <c r="N361" s="33"/>
      <c r="P361" s="38" t="str">
        <f t="shared" si="43"/>
        <v/>
      </c>
      <c r="R361" s="33"/>
      <c r="S361" s="33"/>
      <c r="T361" s="207"/>
    </row>
    <row r="362" spans="1:20" s="147" customFormat="1" ht="15" x14ac:dyDescent="0.2">
      <c r="A362" s="32">
        <v>10</v>
      </c>
      <c r="B362" s="149"/>
      <c r="C362" s="150"/>
      <c r="D362" s="150"/>
      <c r="E362" s="150"/>
      <c r="F362" s="155"/>
      <c r="G362" s="152"/>
      <c r="H362" s="153"/>
      <c r="I362" s="210"/>
      <c r="J362" s="201"/>
      <c r="K362" s="154"/>
      <c r="L362" s="193">
        <f t="shared" si="44"/>
        <v>0</v>
      </c>
      <c r="N362" s="33"/>
      <c r="P362" s="38" t="str">
        <f t="shared" si="43"/>
        <v/>
      </c>
      <c r="R362" s="33"/>
      <c r="S362" s="33"/>
      <c r="T362" s="207"/>
    </row>
    <row r="363" spans="1:20" s="147" customFormat="1" ht="15" x14ac:dyDescent="0.2">
      <c r="A363" s="32">
        <v>10</v>
      </c>
      <c r="B363" s="149"/>
      <c r="C363" s="150"/>
      <c r="D363" s="150"/>
      <c r="E363" s="150"/>
      <c r="F363" s="155"/>
      <c r="G363" s="152"/>
      <c r="H363" s="153"/>
      <c r="I363" s="210"/>
      <c r="J363" s="201"/>
      <c r="K363" s="154"/>
      <c r="L363" s="193">
        <f t="shared" si="44"/>
        <v>0</v>
      </c>
      <c r="N363" s="33"/>
      <c r="P363" s="38" t="str">
        <f t="shared" si="43"/>
        <v/>
      </c>
      <c r="R363" s="33"/>
      <c r="S363" s="33"/>
      <c r="T363" s="207"/>
    </row>
    <row r="364" spans="1:20" s="147" customFormat="1" ht="15" x14ac:dyDescent="0.2">
      <c r="A364" s="32">
        <v>10</v>
      </c>
      <c r="B364" s="149"/>
      <c r="C364" s="150"/>
      <c r="D364" s="150"/>
      <c r="E364" s="150"/>
      <c r="F364" s="155"/>
      <c r="G364" s="152"/>
      <c r="H364" s="153"/>
      <c r="I364" s="210"/>
      <c r="J364" s="201"/>
      <c r="K364" s="154"/>
      <c r="L364" s="193">
        <f t="shared" si="44"/>
        <v>0</v>
      </c>
      <c r="N364" s="33"/>
      <c r="P364" s="38" t="str">
        <f t="shared" si="43"/>
        <v/>
      </c>
      <c r="R364" s="33"/>
      <c r="S364" s="33"/>
      <c r="T364" s="207"/>
    </row>
    <row r="365" spans="1:20" s="147" customFormat="1" ht="15" x14ac:dyDescent="0.2">
      <c r="A365" s="32">
        <v>10</v>
      </c>
      <c r="B365" s="149"/>
      <c r="C365" s="150"/>
      <c r="D365" s="150"/>
      <c r="E365" s="150"/>
      <c r="F365" s="155"/>
      <c r="G365" s="152"/>
      <c r="H365" s="153"/>
      <c r="I365" s="210"/>
      <c r="J365" s="201"/>
      <c r="K365" s="154"/>
      <c r="L365" s="193">
        <f t="shared" si="44"/>
        <v>0</v>
      </c>
      <c r="N365" s="33"/>
      <c r="P365" s="38" t="str">
        <f t="shared" si="43"/>
        <v/>
      </c>
      <c r="R365" s="33"/>
      <c r="S365" s="33"/>
      <c r="T365" s="207"/>
    </row>
    <row r="366" spans="1:20" s="147" customFormat="1" ht="15" x14ac:dyDescent="0.2">
      <c r="A366" s="32">
        <v>10</v>
      </c>
      <c r="B366" s="149"/>
      <c r="C366" s="150"/>
      <c r="D366" s="150"/>
      <c r="E366" s="150"/>
      <c r="F366" s="155"/>
      <c r="G366" s="152"/>
      <c r="H366" s="153"/>
      <c r="I366" s="210"/>
      <c r="J366" s="201"/>
      <c r="K366" s="154"/>
      <c r="L366" s="193">
        <f t="shared" si="44"/>
        <v>0</v>
      </c>
      <c r="N366" s="33"/>
      <c r="P366" s="38" t="str">
        <f t="shared" si="43"/>
        <v/>
      </c>
      <c r="R366" s="33"/>
      <c r="S366" s="33"/>
      <c r="T366" s="207"/>
    </row>
    <row r="367" spans="1:20" s="147" customFormat="1" ht="15" x14ac:dyDescent="0.2">
      <c r="A367" s="32">
        <v>10</v>
      </c>
      <c r="B367" s="149"/>
      <c r="C367" s="150"/>
      <c r="D367" s="150"/>
      <c r="E367" s="150"/>
      <c r="F367" s="155"/>
      <c r="G367" s="152"/>
      <c r="H367" s="153"/>
      <c r="I367" s="210"/>
      <c r="J367" s="201"/>
      <c r="K367" s="154"/>
      <c r="L367" s="193">
        <f t="shared" si="44"/>
        <v>0</v>
      </c>
      <c r="N367" s="33"/>
      <c r="P367" s="38" t="str">
        <f t="shared" si="43"/>
        <v/>
      </c>
      <c r="R367" s="33"/>
      <c r="S367" s="33"/>
      <c r="T367" s="207"/>
    </row>
    <row r="368" spans="1:20" s="147" customFormat="1" ht="15" x14ac:dyDescent="0.2">
      <c r="A368" s="32">
        <v>10</v>
      </c>
      <c r="B368" s="149"/>
      <c r="C368" s="150"/>
      <c r="D368" s="150"/>
      <c r="E368" s="150"/>
      <c r="F368" s="155"/>
      <c r="G368" s="152"/>
      <c r="H368" s="153"/>
      <c r="I368" s="210"/>
      <c r="J368" s="201"/>
      <c r="K368" s="154"/>
      <c r="L368" s="193">
        <f t="shared" si="44"/>
        <v>0</v>
      </c>
      <c r="N368" s="33"/>
      <c r="P368" s="38" t="str">
        <f t="shared" si="43"/>
        <v/>
      </c>
      <c r="R368" s="33"/>
      <c r="S368" s="33"/>
      <c r="T368" s="207"/>
    </row>
    <row r="369" spans="1:20" s="147" customFormat="1" ht="15" x14ac:dyDescent="0.2">
      <c r="A369" s="32">
        <v>10</v>
      </c>
      <c r="B369" s="149"/>
      <c r="C369" s="150"/>
      <c r="D369" s="150"/>
      <c r="E369" s="150"/>
      <c r="F369" s="155"/>
      <c r="G369" s="152"/>
      <c r="H369" s="153"/>
      <c r="I369" s="210"/>
      <c r="J369" s="201"/>
      <c r="K369" s="154"/>
      <c r="L369" s="193">
        <f t="shared" si="44"/>
        <v>0</v>
      </c>
      <c r="N369" s="33"/>
      <c r="P369" s="38" t="str">
        <f t="shared" si="43"/>
        <v/>
      </c>
      <c r="R369" s="33"/>
      <c r="S369" s="33"/>
      <c r="T369" s="207"/>
    </row>
    <row r="370" spans="1:20" s="147" customFormat="1" ht="15" x14ac:dyDescent="0.2">
      <c r="A370" s="32">
        <v>10</v>
      </c>
      <c r="B370" s="149"/>
      <c r="C370" s="150"/>
      <c r="D370" s="150"/>
      <c r="E370" s="150"/>
      <c r="F370" s="155"/>
      <c r="G370" s="152"/>
      <c r="H370" s="153"/>
      <c r="I370" s="210"/>
      <c r="J370" s="201"/>
      <c r="K370" s="154"/>
      <c r="L370" s="193">
        <f t="shared" si="44"/>
        <v>0</v>
      </c>
      <c r="N370" s="33"/>
      <c r="P370" s="38" t="str">
        <f t="shared" si="43"/>
        <v/>
      </c>
      <c r="R370" s="33"/>
      <c r="S370" s="33"/>
      <c r="T370" s="207"/>
    </row>
    <row r="371" spans="1:20" s="147" customFormat="1" ht="15" x14ac:dyDescent="0.2">
      <c r="A371" s="32">
        <v>10</v>
      </c>
      <c r="B371" s="149"/>
      <c r="C371" s="150"/>
      <c r="D371" s="150"/>
      <c r="E371" s="150"/>
      <c r="F371" s="155"/>
      <c r="G371" s="152"/>
      <c r="H371" s="153"/>
      <c r="I371" s="210"/>
      <c r="J371" s="201"/>
      <c r="K371" s="154"/>
      <c r="L371" s="193">
        <f t="shared" si="44"/>
        <v>0</v>
      </c>
      <c r="N371" s="33"/>
      <c r="P371" s="38" t="str">
        <f t="shared" si="43"/>
        <v/>
      </c>
      <c r="R371" s="33"/>
      <c r="S371" s="33"/>
      <c r="T371" s="207"/>
    </row>
    <row r="372" spans="1:20" s="147" customFormat="1" ht="15" x14ac:dyDescent="0.2">
      <c r="A372" s="32">
        <v>10</v>
      </c>
      <c r="B372" s="149"/>
      <c r="C372" s="150"/>
      <c r="D372" s="150"/>
      <c r="E372" s="150"/>
      <c r="F372" s="155"/>
      <c r="G372" s="152"/>
      <c r="H372" s="153"/>
      <c r="I372" s="210"/>
      <c r="J372" s="201"/>
      <c r="K372" s="154"/>
      <c r="L372" s="193">
        <f t="shared" si="44"/>
        <v>0</v>
      </c>
      <c r="N372" s="33"/>
      <c r="P372" s="38" t="str">
        <f t="shared" si="43"/>
        <v/>
      </c>
      <c r="R372" s="33"/>
      <c r="S372" s="33"/>
      <c r="T372" s="207"/>
    </row>
    <row r="373" spans="1:20" s="147" customFormat="1" ht="15" x14ac:dyDescent="0.2">
      <c r="A373" s="32">
        <v>10</v>
      </c>
      <c r="B373" s="149"/>
      <c r="C373" s="150"/>
      <c r="D373" s="150"/>
      <c r="E373" s="150"/>
      <c r="F373" s="155"/>
      <c r="G373" s="152"/>
      <c r="H373" s="153"/>
      <c r="I373" s="210"/>
      <c r="J373" s="201"/>
      <c r="K373" s="154"/>
      <c r="L373" s="193">
        <f t="shared" si="44"/>
        <v>0</v>
      </c>
      <c r="N373" s="33"/>
      <c r="P373" s="38" t="str">
        <f t="shared" si="43"/>
        <v/>
      </c>
      <c r="R373" s="33"/>
      <c r="S373" s="33"/>
      <c r="T373" s="207"/>
    </row>
    <row r="374" spans="1:20" s="147" customFormat="1" ht="15" x14ac:dyDescent="0.2">
      <c r="A374" s="32">
        <v>10</v>
      </c>
      <c r="B374" s="149"/>
      <c r="C374" s="150"/>
      <c r="D374" s="150"/>
      <c r="E374" s="150"/>
      <c r="F374" s="155"/>
      <c r="G374" s="152"/>
      <c r="H374" s="153"/>
      <c r="I374" s="210"/>
      <c r="J374" s="201"/>
      <c r="K374" s="154"/>
      <c r="L374" s="193">
        <f t="shared" ref="L374:L405" si="45">IF(D374="SÍ",I374,0)</f>
        <v>0</v>
      </c>
      <c r="N374" s="33"/>
      <c r="P374" s="38" t="str">
        <f t="shared" si="43"/>
        <v/>
      </c>
      <c r="R374" s="33"/>
      <c r="S374" s="33"/>
      <c r="T374" s="207"/>
    </row>
    <row r="375" spans="1:20" s="147" customFormat="1" ht="15" x14ac:dyDescent="0.2">
      <c r="A375" s="32">
        <v>10</v>
      </c>
      <c r="B375" s="149"/>
      <c r="C375" s="150"/>
      <c r="D375" s="150"/>
      <c r="E375" s="150"/>
      <c r="F375" s="155"/>
      <c r="G375" s="152"/>
      <c r="H375" s="153"/>
      <c r="I375" s="210"/>
      <c r="J375" s="201"/>
      <c r="K375" s="154"/>
      <c r="L375" s="193">
        <f t="shared" si="45"/>
        <v>0</v>
      </c>
      <c r="N375" s="33"/>
      <c r="P375" s="38" t="str">
        <f t="shared" si="43"/>
        <v/>
      </c>
      <c r="R375" s="33"/>
      <c r="S375" s="33"/>
      <c r="T375" s="207"/>
    </row>
    <row r="376" spans="1:20" s="147" customFormat="1" ht="15" x14ac:dyDescent="0.2">
      <c r="A376" s="32">
        <v>10</v>
      </c>
      <c r="B376" s="149"/>
      <c r="C376" s="150"/>
      <c r="D376" s="150"/>
      <c r="E376" s="150"/>
      <c r="F376" s="155"/>
      <c r="G376" s="152"/>
      <c r="H376" s="153"/>
      <c r="I376" s="210"/>
      <c r="J376" s="201"/>
      <c r="K376" s="154"/>
      <c r="L376" s="193">
        <f t="shared" si="45"/>
        <v>0</v>
      </c>
      <c r="N376" s="33"/>
      <c r="P376" s="38" t="str">
        <f t="shared" si="43"/>
        <v/>
      </c>
      <c r="R376" s="33"/>
      <c r="S376" s="33"/>
      <c r="T376" s="207"/>
    </row>
    <row r="377" spans="1:20" s="147" customFormat="1" ht="15" x14ac:dyDescent="0.2">
      <c r="A377" s="32">
        <v>10</v>
      </c>
      <c r="B377" s="149"/>
      <c r="C377" s="150"/>
      <c r="D377" s="150"/>
      <c r="E377" s="150"/>
      <c r="F377" s="155"/>
      <c r="G377" s="152"/>
      <c r="H377" s="153"/>
      <c r="I377" s="210"/>
      <c r="J377" s="201"/>
      <c r="K377" s="154"/>
      <c r="L377" s="193">
        <f t="shared" si="45"/>
        <v>0</v>
      </c>
      <c r="N377" s="33"/>
      <c r="P377" s="38" t="str">
        <f t="shared" si="43"/>
        <v/>
      </c>
      <c r="R377" s="33"/>
      <c r="S377" s="33"/>
      <c r="T377" s="207"/>
    </row>
    <row r="378" spans="1:20" s="147" customFormat="1" ht="15" x14ac:dyDescent="0.2">
      <c r="A378" s="32">
        <v>10</v>
      </c>
      <c r="B378" s="149"/>
      <c r="C378" s="150"/>
      <c r="D378" s="150"/>
      <c r="E378" s="150"/>
      <c r="F378" s="155"/>
      <c r="G378" s="152"/>
      <c r="H378" s="153"/>
      <c r="I378" s="210"/>
      <c r="J378" s="201"/>
      <c r="K378" s="154"/>
      <c r="L378" s="193">
        <f t="shared" si="45"/>
        <v>0</v>
      </c>
      <c r="N378" s="33"/>
      <c r="P378" s="38" t="str">
        <f t="shared" si="43"/>
        <v/>
      </c>
      <c r="R378" s="33"/>
      <c r="S378" s="33"/>
      <c r="T378" s="207"/>
    </row>
    <row r="379" spans="1:20" s="147" customFormat="1" ht="15" x14ac:dyDescent="0.2">
      <c r="A379" s="32">
        <v>10</v>
      </c>
      <c r="B379" s="149"/>
      <c r="C379" s="150"/>
      <c r="D379" s="150"/>
      <c r="E379" s="150"/>
      <c r="F379" s="155"/>
      <c r="G379" s="152"/>
      <c r="H379" s="153"/>
      <c r="I379" s="210"/>
      <c r="J379" s="201"/>
      <c r="K379" s="154"/>
      <c r="L379" s="193">
        <f t="shared" si="45"/>
        <v>0</v>
      </c>
      <c r="N379" s="33"/>
      <c r="P379" s="38" t="str">
        <f t="shared" si="43"/>
        <v/>
      </c>
      <c r="R379" s="33"/>
      <c r="S379" s="33"/>
      <c r="T379" s="207"/>
    </row>
    <row r="380" spans="1:20" s="147" customFormat="1" ht="15" x14ac:dyDescent="0.2">
      <c r="A380" s="32">
        <v>10</v>
      </c>
      <c r="B380" s="149"/>
      <c r="C380" s="150"/>
      <c r="D380" s="150"/>
      <c r="E380" s="150"/>
      <c r="F380" s="155"/>
      <c r="G380" s="152"/>
      <c r="H380" s="153"/>
      <c r="I380" s="210"/>
      <c r="J380" s="201"/>
      <c r="K380" s="154"/>
      <c r="L380" s="193">
        <f t="shared" si="45"/>
        <v>0</v>
      </c>
      <c r="N380" s="33"/>
      <c r="P380" s="38" t="str">
        <f t="shared" si="43"/>
        <v/>
      </c>
      <c r="R380" s="33"/>
      <c r="S380" s="33"/>
      <c r="T380" s="207"/>
    </row>
    <row r="381" spans="1:20" s="147" customFormat="1" ht="15" x14ac:dyDescent="0.2">
      <c r="A381" s="32">
        <v>10</v>
      </c>
      <c r="B381" s="149"/>
      <c r="C381" s="150"/>
      <c r="D381" s="150"/>
      <c r="E381" s="150"/>
      <c r="F381" s="155"/>
      <c r="G381" s="152"/>
      <c r="H381" s="153"/>
      <c r="I381" s="210"/>
      <c r="J381" s="201"/>
      <c r="K381" s="154"/>
      <c r="L381" s="193">
        <f t="shared" si="45"/>
        <v>0</v>
      </c>
      <c r="N381" s="33"/>
      <c r="P381" s="38" t="str">
        <f t="shared" si="43"/>
        <v/>
      </c>
      <c r="R381" s="33"/>
      <c r="S381" s="33"/>
      <c r="T381" s="207"/>
    </row>
    <row r="382" spans="1:20" s="147" customFormat="1" ht="15" x14ac:dyDescent="0.2">
      <c r="A382" s="32">
        <v>10</v>
      </c>
      <c r="B382" s="149"/>
      <c r="C382" s="150"/>
      <c r="D382" s="150"/>
      <c r="E382" s="150"/>
      <c r="F382" s="155"/>
      <c r="G382" s="152"/>
      <c r="H382" s="153"/>
      <c r="I382" s="210"/>
      <c r="J382" s="201"/>
      <c r="K382" s="154"/>
      <c r="L382" s="193">
        <f t="shared" si="45"/>
        <v>0</v>
      </c>
      <c r="N382" s="33"/>
      <c r="P382" s="38" t="str">
        <f t="shared" si="43"/>
        <v/>
      </c>
      <c r="R382" s="33"/>
      <c r="S382" s="33"/>
      <c r="T382" s="207"/>
    </row>
    <row r="383" spans="1:20" s="147" customFormat="1" ht="15" x14ac:dyDescent="0.2">
      <c r="A383" s="32">
        <v>10</v>
      </c>
      <c r="B383" s="149"/>
      <c r="C383" s="150"/>
      <c r="D383" s="150"/>
      <c r="E383" s="150"/>
      <c r="F383" s="155"/>
      <c r="G383" s="152"/>
      <c r="H383" s="153"/>
      <c r="I383" s="210"/>
      <c r="J383" s="201"/>
      <c r="K383" s="154"/>
      <c r="L383" s="193">
        <f t="shared" si="45"/>
        <v>0</v>
      </c>
      <c r="N383" s="33"/>
      <c r="P383" s="38" t="str">
        <f t="shared" si="43"/>
        <v/>
      </c>
      <c r="R383" s="33"/>
      <c r="S383" s="33"/>
      <c r="T383" s="207"/>
    </row>
    <row r="384" spans="1:20" s="147" customFormat="1" ht="15" x14ac:dyDescent="0.2">
      <c r="A384" s="32">
        <v>10</v>
      </c>
      <c r="B384" s="149"/>
      <c r="C384" s="150"/>
      <c r="D384" s="150"/>
      <c r="E384" s="150"/>
      <c r="F384" s="155"/>
      <c r="G384" s="152"/>
      <c r="H384" s="153"/>
      <c r="I384" s="210"/>
      <c r="J384" s="201"/>
      <c r="K384" s="154"/>
      <c r="L384" s="193">
        <f t="shared" si="45"/>
        <v>0</v>
      </c>
      <c r="N384" s="33"/>
      <c r="P384" s="38" t="str">
        <f t="shared" si="43"/>
        <v/>
      </c>
      <c r="R384" s="33"/>
      <c r="S384" s="33"/>
      <c r="T384" s="207"/>
    </row>
    <row r="385" spans="1:20" s="147" customFormat="1" ht="15" x14ac:dyDescent="0.2">
      <c r="A385" s="32">
        <v>10</v>
      </c>
      <c r="B385" s="149"/>
      <c r="C385" s="150"/>
      <c r="D385" s="150"/>
      <c r="E385" s="150"/>
      <c r="F385" s="155"/>
      <c r="G385" s="152"/>
      <c r="H385" s="153"/>
      <c r="I385" s="210"/>
      <c r="J385" s="201"/>
      <c r="K385" s="154"/>
      <c r="L385" s="193">
        <f t="shared" si="45"/>
        <v>0</v>
      </c>
      <c r="N385" s="33"/>
      <c r="P385" s="38" t="str">
        <f t="shared" si="43"/>
        <v/>
      </c>
      <c r="R385" s="33"/>
      <c r="S385" s="33"/>
      <c r="T385" s="207"/>
    </row>
    <row r="386" spans="1:20" s="147" customFormat="1" ht="15" x14ac:dyDescent="0.2">
      <c r="A386" s="32">
        <v>10</v>
      </c>
      <c r="B386" s="149"/>
      <c r="C386" s="150"/>
      <c r="D386" s="150"/>
      <c r="E386" s="150"/>
      <c r="F386" s="155"/>
      <c r="G386" s="152"/>
      <c r="H386" s="153"/>
      <c r="I386" s="210"/>
      <c r="J386" s="201"/>
      <c r="K386" s="154"/>
      <c r="L386" s="193">
        <f t="shared" si="45"/>
        <v>0</v>
      </c>
      <c r="N386" s="33"/>
      <c r="P386" s="38" t="str">
        <f t="shared" si="43"/>
        <v/>
      </c>
      <c r="R386" s="33"/>
      <c r="S386" s="33"/>
      <c r="T386" s="207"/>
    </row>
    <row r="387" spans="1:20" s="147" customFormat="1" ht="15" x14ac:dyDescent="0.2">
      <c r="A387" s="32">
        <v>10</v>
      </c>
      <c r="B387" s="149"/>
      <c r="C387" s="150"/>
      <c r="D387" s="150"/>
      <c r="E387" s="150"/>
      <c r="F387" s="155"/>
      <c r="G387" s="152"/>
      <c r="H387" s="153"/>
      <c r="I387" s="210"/>
      <c r="J387" s="201"/>
      <c r="K387" s="154"/>
      <c r="L387" s="193">
        <f t="shared" si="45"/>
        <v>0</v>
      </c>
      <c r="N387" s="33"/>
      <c r="P387" s="38" t="str">
        <f t="shared" si="43"/>
        <v/>
      </c>
      <c r="R387" s="33"/>
      <c r="S387" s="33"/>
      <c r="T387" s="207"/>
    </row>
    <row r="388" spans="1:20" s="147" customFormat="1" ht="15" x14ac:dyDescent="0.2">
      <c r="A388" s="32">
        <v>10</v>
      </c>
      <c r="B388" s="149"/>
      <c r="C388" s="150"/>
      <c r="D388" s="150"/>
      <c r="E388" s="150"/>
      <c r="F388" s="155"/>
      <c r="G388" s="152"/>
      <c r="H388" s="153"/>
      <c r="I388" s="210"/>
      <c r="J388" s="201"/>
      <c r="K388" s="154"/>
      <c r="L388" s="193">
        <f t="shared" si="45"/>
        <v>0</v>
      </c>
      <c r="N388" s="33"/>
      <c r="P388" s="38" t="str">
        <f t="shared" si="43"/>
        <v/>
      </c>
      <c r="R388" s="33"/>
      <c r="S388" s="33"/>
      <c r="T388" s="207"/>
    </row>
    <row r="389" spans="1:20" s="147" customFormat="1" ht="15" x14ac:dyDescent="0.2">
      <c r="A389" s="32">
        <v>10</v>
      </c>
      <c r="B389" s="149"/>
      <c r="C389" s="150"/>
      <c r="D389" s="150"/>
      <c r="E389" s="150"/>
      <c r="F389" s="155"/>
      <c r="G389" s="152"/>
      <c r="H389" s="153"/>
      <c r="I389" s="210"/>
      <c r="J389" s="201"/>
      <c r="K389" s="154"/>
      <c r="L389" s="193">
        <f t="shared" si="45"/>
        <v>0</v>
      </c>
      <c r="N389" s="33"/>
      <c r="P389" s="38" t="str">
        <f t="shared" si="43"/>
        <v/>
      </c>
      <c r="R389" s="33"/>
      <c r="S389" s="33"/>
      <c r="T389" s="207"/>
    </row>
    <row r="390" spans="1:20" s="147" customFormat="1" ht="15" x14ac:dyDescent="0.2">
      <c r="A390" s="32">
        <v>10</v>
      </c>
      <c r="B390" s="149"/>
      <c r="C390" s="150"/>
      <c r="D390" s="150"/>
      <c r="E390" s="150"/>
      <c r="F390" s="155"/>
      <c r="G390" s="152"/>
      <c r="H390" s="153"/>
      <c r="I390" s="210"/>
      <c r="J390" s="201"/>
      <c r="K390" s="154"/>
      <c r="L390" s="193">
        <f t="shared" si="45"/>
        <v>0</v>
      </c>
      <c r="N390" s="33"/>
      <c r="P390" s="38" t="str">
        <f t="shared" si="43"/>
        <v/>
      </c>
      <c r="R390" s="33"/>
      <c r="S390" s="33"/>
      <c r="T390" s="207"/>
    </row>
    <row r="391" spans="1:20" s="147" customFormat="1" ht="15" x14ac:dyDescent="0.2">
      <c r="A391" s="32">
        <v>10</v>
      </c>
      <c r="B391" s="149"/>
      <c r="C391" s="150"/>
      <c r="D391" s="150"/>
      <c r="E391" s="150"/>
      <c r="F391" s="155"/>
      <c r="G391" s="152"/>
      <c r="H391" s="153"/>
      <c r="I391" s="210"/>
      <c r="J391" s="201"/>
      <c r="K391" s="154"/>
      <c r="L391" s="193">
        <f t="shared" si="45"/>
        <v>0</v>
      </c>
      <c r="N391" s="33"/>
      <c r="P391" s="38" t="str">
        <f t="shared" si="43"/>
        <v/>
      </c>
      <c r="R391" s="33"/>
      <c r="S391" s="33"/>
      <c r="T391" s="207"/>
    </row>
    <row r="392" spans="1:20" s="147" customFormat="1" ht="15" x14ac:dyDescent="0.2">
      <c r="A392" s="32">
        <v>10</v>
      </c>
      <c r="B392" s="149"/>
      <c r="C392" s="150"/>
      <c r="D392" s="150"/>
      <c r="E392" s="150"/>
      <c r="F392" s="155"/>
      <c r="G392" s="152"/>
      <c r="H392" s="153"/>
      <c r="I392" s="210"/>
      <c r="J392" s="201"/>
      <c r="K392" s="154"/>
      <c r="L392" s="193">
        <f t="shared" si="45"/>
        <v>0</v>
      </c>
      <c r="N392" s="33"/>
      <c r="P392" s="38" t="str">
        <f t="shared" si="43"/>
        <v/>
      </c>
      <c r="R392" s="33"/>
      <c r="S392" s="33"/>
      <c r="T392" s="207"/>
    </row>
    <row r="393" spans="1:20" s="147" customFormat="1" ht="15" x14ac:dyDescent="0.2">
      <c r="A393" s="32">
        <v>10</v>
      </c>
      <c r="B393" s="149"/>
      <c r="C393" s="150"/>
      <c r="D393" s="150"/>
      <c r="E393" s="150"/>
      <c r="F393" s="155"/>
      <c r="G393" s="152"/>
      <c r="H393" s="153"/>
      <c r="I393" s="210"/>
      <c r="J393" s="201"/>
      <c r="K393" s="154"/>
      <c r="L393" s="193">
        <f t="shared" si="45"/>
        <v>0</v>
      </c>
      <c r="N393" s="33"/>
      <c r="P393" s="38" t="str">
        <f t="shared" si="43"/>
        <v/>
      </c>
      <c r="R393" s="33"/>
      <c r="S393" s="33"/>
      <c r="T393" s="207"/>
    </row>
    <row r="394" spans="1:20" s="147" customFormat="1" ht="15" x14ac:dyDescent="0.2">
      <c r="A394" s="32">
        <v>10</v>
      </c>
      <c r="B394" s="149"/>
      <c r="C394" s="150"/>
      <c r="D394" s="150"/>
      <c r="E394" s="150"/>
      <c r="F394" s="155"/>
      <c r="G394" s="152"/>
      <c r="H394" s="153"/>
      <c r="I394" s="210"/>
      <c r="J394" s="201"/>
      <c r="K394" s="154"/>
      <c r="L394" s="193">
        <f t="shared" si="45"/>
        <v>0</v>
      </c>
      <c r="N394" s="33"/>
      <c r="P394" s="38" t="str">
        <f t="shared" si="43"/>
        <v/>
      </c>
      <c r="R394" s="33"/>
      <c r="S394" s="33"/>
      <c r="T394" s="207"/>
    </row>
    <row r="395" spans="1:20" s="147" customFormat="1" ht="15" x14ac:dyDescent="0.2">
      <c r="A395" s="32">
        <v>10</v>
      </c>
      <c r="B395" s="149"/>
      <c r="C395" s="150"/>
      <c r="D395" s="150"/>
      <c r="E395" s="150"/>
      <c r="F395" s="155"/>
      <c r="G395" s="152"/>
      <c r="H395" s="153"/>
      <c r="I395" s="210"/>
      <c r="J395" s="201"/>
      <c r="K395" s="154"/>
      <c r="L395" s="193">
        <f t="shared" si="45"/>
        <v>0</v>
      </c>
      <c r="N395" s="33"/>
      <c r="P395" s="38" t="str">
        <f t="shared" si="43"/>
        <v/>
      </c>
      <c r="R395" s="33"/>
      <c r="S395" s="33"/>
      <c r="T395" s="207"/>
    </row>
    <row r="396" spans="1:20" s="147" customFormat="1" ht="15" x14ac:dyDescent="0.2">
      <c r="A396" s="32">
        <v>10</v>
      </c>
      <c r="B396" s="149"/>
      <c r="C396" s="150"/>
      <c r="D396" s="150"/>
      <c r="E396" s="150"/>
      <c r="F396" s="155"/>
      <c r="G396" s="152"/>
      <c r="H396" s="153"/>
      <c r="I396" s="210"/>
      <c r="J396" s="201"/>
      <c r="K396" s="154"/>
      <c r="L396" s="193">
        <f t="shared" si="45"/>
        <v>0</v>
      </c>
      <c r="N396" s="33"/>
      <c r="P396" s="38" t="str">
        <f t="shared" si="43"/>
        <v/>
      </c>
      <c r="R396" s="33"/>
      <c r="S396" s="33"/>
      <c r="T396" s="207"/>
    </row>
    <row r="397" spans="1:20" s="147" customFormat="1" ht="15" x14ac:dyDescent="0.2">
      <c r="A397" s="32">
        <v>10</v>
      </c>
      <c r="B397" s="149"/>
      <c r="C397" s="150"/>
      <c r="D397" s="150"/>
      <c r="E397" s="150"/>
      <c r="F397" s="155"/>
      <c r="G397" s="152"/>
      <c r="H397" s="153"/>
      <c r="I397" s="210"/>
      <c r="J397" s="201"/>
      <c r="K397" s="154"/>
      <c r="L397" s="193">
        <f t="shared" si="45"/>
        <v>0</v>
      </c>
      <c r="N397" s="33"/>
      <c r="P397" s="38" t="str">
        <f t="shared" si="43"/>
        <v/>
      </c>
      <c r="R397" s="33"/>
      <c r="S397" s="33"/>
      <c r="T397" s="207"/>
    </row>
    <row r="398" spans="1:20" s="147" customFormat="1" ht="15" x14ac:dyDescent="0.2">
      <c r="A398" s="32">
        <v>10</v>
      </c>
      <c r="B398" s="149"/>
      <c r="C398" s="150"/>
      <c r="D398" s="150"/>
      <c r="E398" s="150"/>
      <c r="F398" s="155"/>
      <c r="G398" s="152"/>
      <c r="H398" s="153"/>
      <c r="I398" s="210"/>
      <c r="J398" s="201"/>
      <c r="K398" s="154"/>
      <c r="L398" s="193">
        <f t="shared" si="45"/>
        <v>0</v>
      </c>
      <c r="N398" s="33"/>
      <c r="P398" s="38" t="str">
        <f t="shared" si="43"/>
        <v/>
      </c>
      <c r="R398" s="33"/>
      <c r="S398" s="33"/>
      <c r="T398" s="207"/>
    </row>
    <row r="399" spans="1:20" s="147" customFormat="1" ht="15" x14ac:dyDescent="0.2">
      <c r="A399" s="32">
        <v>10</v>
      </c>
      <c r="B399" s="149"/>
      <c r="C399" s="150"/>
      <c r="D399" s="150"/>
      <c r="E399" s="150"/>
      <c r="F399" s="155"/>
      <c r="G399" s="152"/>
      <c r="H399" s="153"/>
      <c r="I399" s="210"/>
      <c r="J399" s="201"/>
      <c r="K399" s="154"/>
      <c r="L399" s="193">
        <f t="shared" si="45"/>
        <v>0</v>
      </c>
      <c r="N399" s="33"/>
      <c r="P399" s="38" t="str">
        <f t="shared" si="43"/>
        <v/>
      </c>
      <c r="R399" s="33"/>
      <c r="S399" s="33"/>
      <c r="T399" s="207"/>
    </row>
    <row r="400" spans="1:20" s="147" customFormat="1" ht="15" x14ac:dyDescent="0.2">
      <c r="A400" s="32">
        <v>10</v>
      </c>
      <c r="B400" s="149"/>
      <c r="C400" s="150"/>
      <c r="D400" s="150"/>
      <c r="E400" s="150"/>
      <c r="F400" s="155"/>
      <c r="G400" s="152"/>
      <c r="H400" s="153"/>
      <c r="I400" s="210"/>
      <c r="J400" s="201"/>
      <c r="K400" s="154"/>
      <c r="L400" s="193">
        <f t="shared" si="45"/>
        <v>0</v>
      </c>
      <c r="N400" s="33"/>
      <c r="P400" s="38" t="str">
        <f t="shared" si="43"/>
        <v/>
      </c>
      <c r="R400" s="33"/>
      <c r="S400" s="33"/>
      <c r="T400" s="207"/>
    </row>
    <row r="401" spans="1:20" s="147" customFormat="1" ht="15" x14ac:dyDescent="0.2">
      <c r="A401" s="32">
        <v>10</v>
      </c>
      <c r="B401" s="149"/>
      <c r="C401" s="150"/>
      <c r="D401" s="150"/>
      <c r="E401" s="150"/>
      <c r="F401" s="155"/>
      <c r="G401" s="152"/>
      <c r="H401" s="153"/>
      <c r="I401" s="210"/>
      <c r="J401" s="201"/>
      <c r="K401" s="154"/>
      <c r="L401" s="193">
        <f t="shared" si="45"/>
        <v>0</v>
      </c>
      <c r="N401" s="33"/>
      <c r="P401" s="38" t="str">
        <f t="shared" si="43"/>
        <v/>
      </c>
      <c r="R401" s="33"/>
      <c r="S401" s="33"/>
      <c r="T401" s="207"/>
    </row>
    <row r="402" spans="1:20" s="147" customFormat="1" ht="15" x14ac:dyDescent="0.2">
      <c r="A402" s="32">
        <v>10</v>
      </c>
      <c r="B402" s="149"/>
      <c r="C402" s="150"/>
      <c r="D402" s="150"/>
      <c r="E402" s="150"/>
      <c r="F402" s="155"/>
      <c r="G402" s="152"/>
      <c r="H402" s="153"/>
      <c r="I402" s="210"/>
      <c r="J402" s="201"/>
      <c r="K402" s="154"/>
      <c r="L402" s="193">
        <f t="shared" si="45"/>
        <v>0</v>
      </c>
      <c r="N402" s="33"/>
      <c r="P402" s="38" t="str">
        <f t="shared" si="43"/>
        <v/>
      </c>
      <c r="R402" s="33"/>
      <c r="S402" s="33"/>
      <c r="T402" s="207"/>
    </row>
    <row r="403" spans="1:20" s="147" customFormat="1" ht="15" x14ac:dyDescent="0.2">
      <c r="A403" s="32">
        <v>10</v>
      </c>
      <c r="B403" s="149"/>
      <c r="C403" s="150"/>
      <c r="D403" s="150"/>
      <c r="E403" s="150"/>
      <c r="F403" s="155"/>
      <c r="G403" s="152"/>
      <c r="H403" s="153"/>
      <c r="I403" s="210"/>
      <c r="J403" s="201"/>
      <c r="K403" s="154"/>
      <c r="L403" s="193">
        <f t="shared" si="45"/>
        <v>0</v>
      </c>
      <c r="N403" s="33"/>
      <c r="P403" s="38" t="str">
        <f t="shared" si="43"/>
        <v/>
      </c>
      <c r="R403" s="33"/>
      <c r="S403" s="33"/>
      <c r="T403" s="207"/>
    </row>
    <row r="404" spans="1:20" s="147" customFormat="1" ht="15" x14ac:dyDescent="0.2">
      <c r="A404" s="32">
        <v>10</v>
      </c>
      <c r="B404" s="149"/>
      <c r="C404" s="150"/>
      <c r="D404" s="150"/>
      <c r="E404" s="150"/>
      <c r="F404" s="155"/>
      <c r="G404" s="152"/>
      <c r="H404" s="153"/>
      <c r="I404" s="210"/>
      <c r="J404" s="201"/>
      <c r="K404" s="154"/>
      <c r="L404" s="193">
        <f t="shared" si="45"/>
        <v>0</v>
      </c>
      <c r="N404" s="33"/>
      <c r="P404" s="38" t="str">
        <f t="shared" si="43"/>
        <v/>
      </c>
      <c r="R404" s="33"/>
      <c r="S404" s="33"/>
      <c r="T404" s="207"/>
    </row>
    <row r="405" spans="1:20" s="147" customFormat="1" ht="15" x14ac:dyDescent="0.2">
      <c r="A405" s="32">
        <v>10</v>
      </c>
      <c r="B405" s="149"/>
      <c r="C405" s="150"/>
      <c r="D405" s="150"/>
      <c r="E405" s="150"/>
      <c r="F405" s="155"/>
      <c r="G405" s="152"/>
      <c r="H405" s="153"/>
      <c r="I405" s="210"/>
      <c r="J405" s="201"/>
      <c r="K405" s="154"/>
      <c r="L405" s="193">
        <f t="shared" si="45"/>
        <v>0</v>
      </c>
      <c r="N405" s="33"/>
      <c r="P405" s="38" t="str">
        <f t="shared" si="43"/>
        <v/>
      </c>
      <c r="R405" s="33"/>
      <c r="S405" s="33"/>
      <c r="T405" s="207"/>
    </row>
    <row r="406" spans="1:20" s="147" customFormat="1" ht="15" x14ac:dyDescent="0.2">
      <c r="A406" s="32">
        <v>10</v>
      </c>
      <c r="B406" s="149"/>
      <c r="C406" s="150"/>
      <c r="D406" s="150"/>
      <c r="E406" s="150"/>
      <c r="F406" s="155"/>
      <c r="G406" s="152"/>
      <c r="H406" s="153"/>
      <c r="I406" s="210"/>
      <c r="J406" s="201"/>
      <c r="K406" s="154"/>
      <c r="L406" s="193">
        <f t="shared" ref="L406:L425" si="46">IF(D406="SÍ",I406,0)</f>
        <v>0</v>
      </c>
      <c r="N406" s="33"/>
      <c r="P406" s="38" t="str">
        <f t="shared" ref="P406:P426" si="47">IF(N406="x",I406,"")</f>
        <v/>
      </c>
      <c r="R406" s="33"/>
      <c r="S406" s="33"/>
      <c r="T406" s="207"/>
    </row>
    <row r="407" spans="1:20" s="147" customFormat="1" ht="15" x14ac:dyDescent="0.2">
      <c r="A407" s="32">
        <v>10</v>
      </c>
      <c r="B407" s="149"/>
      <c r="C407" s="150"/>
      <c r="D407" s="150"/>
      <c r="E407" s="150"/>
      <c r="F407" s="155"/>
      <c r="G407" s="152"/>
      <c r="H407" s="153"/>
      <c r="I407" s="210"/>
      <c r="J407" s="201"/>
      <c r="K407" s="154"/>
      <c r="L407" s="193">
        <f t="shared" si="46"/>
        <v>0</v>
      </c>
      <c r="N407" s="33"/>
      <c r="P407" s="38" t="str">
        <f t="shared" si="47"/>
        <v/>
      </c>
      <c r="R407" s="33"/>
      <c r="S407" s="33"/>
      <c r="T407" s="207"/>
    </row>
    <row r="408" spans="1:20" s="147" customFormat="1" ht="15" x14ac:dyDescent="0.2">
      <c r="A408" s="32">
        <v>10</v>
      </c>
      <c r="B408" s="149"/>
      <c r="C408" s="150"/>
      <c r="D408" s="150"/>
      <c r="E408" s="150"/>
      <c r="F408" s="155"/>
      <c r="G408" s="152"/>
      <c r="H408" s="153"/>
      <c r="I408" s="210"/>
      <c r="J408" s="201"/>
      <c r="K408" s="154"/>
      <c r="L408" s="193">
        <f t="shared" si="46"/>
        <v>0</v>
      </c>
      <c r="N408" s="33"/>
      <c r="P408" s="38" t="str">
        <f t="shared" si="47"/>
        <v/>
      </c>
      <c r="R408" s="33"/>
      <c r="S408" s="33"/>
      <c r="T408" s="207"/>
    </row>
    <row r="409" spans="1:20" s="147" customFormat="1" ht="15" x14ac:dyDescent="0.2">
      <c r="A409" s="32">
        <v>10</v>
      </c>
      <c r="B409" s="149"/>
      <c r="C409" s="150"/>
      <c r="D409" s="150"/>
      <c r="E409" s="150"/>
      <c r="F409" s="155"/>
      <c r="G409" s="152"/>
      <c r="H409" s="153"/>
      <c r="I409" s="210"/>
      <c r="J409" s="201"/>
      <c r="K409" s="154"/>
      <c r="L409" s="193">
        <f t="shared" si="46"/>
        <v>0</v>
      </c>
      <c r="N409" s="33"/>
      <c r="P409" s="38" t="str">
        <f t="shared" si="47"/>
        <v/>
      </c>
      <c r="R409" s="33"/>
      <c r="S409" s="33"/>
      <c r="T409" s="207"/>
    </row>
    <row r="410" spans="1:20" s="147" customFormat="1" ht="15" x14ac:dyDescent="0.2">
      <c r="A410" s="32">
        <v>10</v>
      </c>
      <c r="B410" s="149"/>
      <c r="C410" s="150"/>
      <c r="D410" s="150"/>
      <c r="E410" s="150"/>
      <c r="F410" s="155"/>
      <c r="G410" s="152"/>
      <c r="H410" s="153"/>
      <c r="I410" s="210"/>
      <c r="J410" s="201"/>
      <c r="K410" s="154"/>
      <c r="L410" s="193">
        <f t="shared" si="46"/>
        <v>0</v>
      </c>
      <c r="N410" s="33"/>
      <c r="P410" s="38" t="str">
        <f t="shared" si="47"/>
        <v/>
      </c>
      <c r="R410" s="33"/>
      <c r="S410" s="33"/>
      <c r="T410" s="207"/>
    </row>
    <row r="411" spans="1:20" s="147" customFormat="1" ht="15" x14ac:dyDescent="0.2">
      <c r="A411" s="32">
        <v>10</v>
      </c>
      <c r="B411" s="149"/>
      <c r="C411" s="150"/>
      <c r="D411" s="150"/>
      <c r="E411" s="150"/>
      <c r="F411" s="155"/>
      <c r="G411" s="152"/>
      <c r="H411" s="153"/>
      <c r="I411" s="210"/>
      <c r="J411" s="201"/>
      <c r="K411" s="154"/>
      <c r="L411" s="193">
        <f t="shared" si="46"/>
        <v>0</v>
      </c>
      <c r="N411" s="33"/>
      <c r="P411" s="38" t="str">
        <f t="shared" si="47"/>
        <v/>
      </c>
      <c r="R411" s="33"/>
      <c r="S411" s="33"/>
      <c r="T411" s="207"/>
    </row>
    <row r="412" spans="1:20" s="147" customFormat="1" ht="15" x14ac:dyDescent="0.2">
      <c r="A412" s="32">
        <v>10</v>
      </c>
      <c r="B412" s="149"/>
      <c r="C412" s="150"/>
      <c r="D412" s="150"/>
      <c r="E412" s="150"/>
      <c r="F412" s="155"/>
      <c r="G412" s="152"/>
      <c r="H412" s="153"/>
      <c r="I412" s="210"/>
      <c r="J412" s="201"/>
      <c r="K412" s="154"/>
      <c r="L412" s="193">
        <f t="shared" si="46"/>
        <v>0</v>
      </c>
      <c r="N412" s="33"/>
      <c r="P412" s="38" t="str">
        <f t="shared" si="47"/>
        <v/>
      </c>
      <c r="R412" s="33"/>
      <c r="S412" s="33"/>
      <c r="T412" s="207"/>
    </row>
    <row r="413" spans="1:20" s="147" customFormat="1" ht="15" x14ac:dyDescent="0.2">
      <c r="A413" s="32">
        <v>10</v>
      </c>
      <c r="B413" s="149"/>
      <c r="C413" s="150"/>
      <c r="D413" s="150"/>
      <c r="E413" s="150"/>
      <c r="F413" s="155"/>
      <c r="G413" s="152"/>
      <c r="H413" s="153"/>
      <c r="I413" s="210"/>
      <c r="J413" s="201"/>
      <c r="K413" s="154"/>
      <c r="L413" s="193">
        <f t="shared" si="46"/>
        <v>0</v>
      </c>
      <c r="N413" s="33"/>
      <c r="P413" s="38" t="str">
        <f t="shared" si="47"/>
        <v/>
      </c>
      <c r="R413" s="33"/>
      <c r="S413" s="33"/>
      <c r="T413" s="207"/>
    </row>
    <row r="414" spans="1:20" s="147" customFormat="1" ht="15" x14ac:dyDescent="0.2">
      <c r="A414" s="32">
        <v>10</v>
      </c>
      <c r="B414" s="149"/>
      <c r="C414" s="150"/>
      <c r="D414" s="150"/>
      <c r="E414" s="150"/>
      <c r="F414" s="155"/>
      <c r="G414" s="152"/>
      <c r="H414" s="153"/>
      <c r="I414" s="210"/>
      <c r="J414" s="201"/>
      <c r="K414" s="154"/>
      <c r="L414" s="193">
        <f t="shared" si="46"/>
        <v>0</v>
      </c>
      <c r="N414" s="33"/>
      <c r="P414" s="38" t="str">
        <f t="shared" si="47"/>
        <v/>
      </c>
      <c r="R414" s="33"/>
      <c r="S414" s="33"/>
      <c r="T414" s="207"/>
    </row>
    <row r="415" spans="1:20" s="147" customFormat="1" ht="15" x14ac:dyDescent="0.2">
      <c r="A415" s="32">
        <v>10</v>
      </c>
      <c r="B415" s="149"/>
      <c r="C415" s="150"/>
      <c r="D415" s="150"/>
      <c r="E415" s="150"/>
      <c r="F415" s="155"/>
      <c r="G415" s="152"/>
      <c r="H415" s="153"/>
      <c r="I415" s="210"/>
      <c r="J415" s="201"/>
      <c r="K415" s="154"/>
      <c r="L415" s="193">
        <f t="shared" si="46"/>
        <v>0</v>
      </c>
      <c r="N415" s="33"/>
      <c r="P415" s="38" t="str">
        <f t="shared" si="47"/>
        <v/>
      </c>
      <c r="R415" s="33"/>
      <c r="S415" s="33"/>
      <c r="T415" s="207"/>
    </row>
    <row r="416" spans="1:20" s="147" customFormat="1" ht="15" x14ac:dyDescent="0.2">
      <c r="A416" s="32">
        <v>10</v>
      </c>
      <c r="B416" s="149"/>
      <c r="C416" s="150"/>
      <c r="D416" s="150"/>
      <c r="E416" s="150"/>
      <c r="F416" s="155"/>
      <c r="G416" s="152"/>
      <c r="H416" s="153"/>
      <c r="I416" s="210"/>
      <c r="J416" s="201"/>
      <c r="K416" s="154"/>
      <c r="L416" s="193">
        <f t="shared" si="46"/>
        <v>0</v>
      </c>
      <c r="N416" s="33"/>
      <c r="P416" s="38" t="str">
        <f t="shared" si="47"/>
        <v/>
      </c>
      <c r="R416" s="33"/>
      <c r="S416" s="33"/>
      <c r="T416" s="207"/>
    </row>
    <row r="417" spans="1:20" s="147" customFormat="1" ht="15" x14ac:dyDescent="0.2">
      <c r="A417" s="32">
        <v>10</v>
      </c>
      <c r="B417" s="149"/>
      <c r="C417" s="150"/>
      <c r="D417" s="150"/>
      <c r="E417" s="150"/>
      <c r="F417" s="155"/>
      <c r="G417" s="152"/>
      <c r="H417" s="153"/>
      <c r="I417" s="210"/>
      <c r="J417" s="201"/>
      <c r="K417" s="154"/>
      <c r="L417" s="193">
        <f t="shared" si="46"/>
        <v>0</v>
      </c>
      <c r="N417" s="33"/>
      <c r="P417" s="38" t="str">
        <f t="shared" si="47"/>
        <v/>
      </c>
      <c r="R417" s="33"/>
      <c r="S417" s="33"/>
      <c r="T417" s="207"/>
    </row>
    <row r="418" spans="1:20" s="147" customFormat="1" ht="15" x14ac:dyDescent="0.2">
      <c r="A418" s="32">
        <v>10</v>
      </c>
      <c r="B418" s="149"/>
      <c r="C418" s="150"/>
      <c r="D418" s="150"/>
      <c r="E418" s="150"/>
      <c r="F418" s="155"/>
      <c r="G418" s="152"/>
      <c r="H418" s="153"/>
      <c r="I418" s="210"/>
      <c r="J418" s="201"/>
      <c r="K418" s="154"/>
      <c r="L418" s="193">
        <f t="shared" si="46"/>
        <v>0</v>
      </c>
      <c r="N418" s="33"/>
      <c r="P418" s="38" t="str">
        <f t="shared" si="47"/>
        <v/>
      </c>
      <c r="R418" s="33"/>
      <c r="S418" s="33"/>
      <c r="T418" s="207"/>
    </row>
    <row r="419" spans="1:20" s="147" customFormat="1" ht="15" x14ac:dyDescent="0.2">
      <c r="A419" s="32">
        <v>10</v>
      </c>
      <c r="B419" s="149"/>
      <c r="C419" s="150"/>
      <c r="D419" s="150"/>
      <c r="E419" s="150"/>
      <c r="F419" s="155"/>
      <c r="G419" s="152"/>
      <c r="H419" s="153"/>
      <c r="I419" s="210"/>
      <c r="J419" s="201"/>
      <c r="K419" s="154"/>
      <c r="L419" s="193">
        <f t="shared" si="46"/>
        <v>0</v>
      </c>
      <c r="N419" s="33"/>
      <c r="P419" s="38" t="str">
        <f t="shared" si="47"/>
        <v/>
      </c>
      <c r="R419" s="33"/>
      <c r="S419" s="33"/>
      <c r="T419" s="207"/>
    </row>
    <row r="420" spans="1:20" s="147" customFormat="1" ht="15" x14ac:dyDescent="0.2">
      <c r="A420" s="32">
        <v>10</v>
      </c>
      <c r="B420" s="149"/>
      <c r="C420" s="150"/>
      <c r="D420" s="150"/>
      <c r="E420" s="150"/>
      <c r="F420" s="155"/>
      <c r="G420" s="152"/>
      <c r="H420" s="153"/>
      <c r="I420" s="210"/>
      <c r="J420" s="201"/>
      <c r="K420" s="154"/>
      <c r="L420" s="193">
        <f t="shared" si="46"/>
        <v>0</v>
      </c>
      <c r="N420" s="33"/>
      <c r="P420" s="38" t="str">
        <f t="shared" si="47"/>
        <v/>
      </c>
      <c r="R420" s="33"/>
      <c r="S420" s="33"/>
      <c r="T420" s="207"/>
    </row>
    <row r="421" spans="1:20" s="147" customFormat="1" ht="15" x14ac:dyDescent="0.2">
      <c r="A421" s="32">
        <v>10</v>
      </c>
      <c r="B421" s="149"/>
      <c r="C421" s="150"/>
      <c r="D421" s="150"/>
      <c r="E421" s="150"/>
      <c r="F421" s="155"/>
      <c r="G421" s="152"/>
      <c r="H421" s="153"/>
      <c r="I421" s="210"/>
      <c r="J421" s="201"/>
      <c r="K421" s="154"/>
      <c r="L421" s="193">
        <f t="shared" si="46"/>
        <v>0</v>
      </c>
      <c r="N421" s="33"/>
      <c r="P421" s="38" t="str">
        <f t="shared" si="47"/>
        <v/>
      </c>
      <c r="R421" s="33"/>
      <c r="S421" s="33"/>
      <c r="T421" s="207"/>
    </row>
    <row r="422" spans="1:20" s="147" customFormat="1" ht="15" x14ac:dyDescent="0.2">
      <c r="A422" s="32">
        <v>10</v>
      </c>
      <c r="B422" s="149"/>
      <c r="C422" s="150"/>
      <c r="D422" s="150"/>
      <c r="E422" s="150"/>
      <c r="F422" s="155"/>
      <c r="G422" s="152"/>
      <c r="H422" s="153"/>
      <c r="I422" s="210"/>
      <c r="J422" s="201"/>
      <c r="K422" s="154"/>
      <c r="L422" s="193">
        <f t="shared" si="46"/>
        <v>0</v>
      </c>
      <c r="N422" s="33"/>
      <c r="P422" s="38" t="str">
        <f t="shared" si="47"/>
        <v/>
      </c>
      <c r="R422" s="33"/>
      <c r="S422" s="33"/>
      <c r="T422" s="207"/>
    </row>
    <row r="423" spans="1:20" s="147" customFormat="1" ht="15" x14ac:dyDescent="0.2">
      <c r="A423" s="32">
        <v>10</v>
      </c>
      <c r="B423" s="149"/>
      <c r="C423" s="150"/>
      <c r="D423" s="150"/>
      <c r="E423" s="150"/>
      <c r="F423" s="155"/>
      <c r="G423" s="152"/>
      <c r="H423" s="153"/>
      <c r="I423" s="210"/>
      <c r="J423" s="201"/>
      <c r="K423" s="154"/>
      <c r="L423" s="193">
        <f t="shared" si="46"/>
        <v>0</v>
      </c>
      <c r="N423" s="33"/>
      <c r="P423" s="38" t="str">
        <f t="shared" si="47"/>
        <v/>
      </c>
      <c r="R423" s="33"/>
      <c r="S423" s="33"/>
      <c r="T423" s="207"/>
    </row>
    <row r="424" spans="1:20" s="147" customFormat="1" ht="15" x14ac:dyDescent="0.2">
      <c r="A424" s="32">
        <v>10</v>
      </c>
      <c r="B424" s="149"/>
      <c r="C424" s="150"/>
      <c r="D424" s="150"/>
      <c r="E424" s="150"/>
      <c r="F424" s="155"/>
      <c r="G424" s="152"/>
      <c r="H424" s="153"/>
      <c r="I424" s="210"/>
      <c r="J424" s="201"/>
      <c r="K424" s="154"/>
      <c r="L424" s="193">
        <f t="shared" si="46"/>
        <v>0</v>
      </c>
      <c r="N424" s="33"/>
      <c r="P424" s="38" t="str">
        <f t="shared" si="47"/>
        <v/>
      </c>
      <c r="R424" s="33"/>
      <c r="S424" s="33"/>
      <c r="T424" s="207"/>
    </row>
    <row r="425" spans="1:20" s="147" customFormat="1" ht="15" x14ac:dyDescent="0.2">
      <c r="A425" s="32">
        <v>10</v>
      </c>
      <c r="B425" s="149"/>
      <c r="C425" s="150"/>
      <c r="D425" s="150"/>
      <c r="E425" s="150"/>
      <c r="F425" s="155"/>
      <c r="G425" s="152"/>
      <c r="H425" s="153"/>
      <c r="I425" s="210"/>
      <c r="J425" s="201"/>
      <c r="K425" s="154"/>
      <c r="L425" s="193">
        <f t="shared" si="46"/>
        <v>0</v>
      </c>
      <c r="N425" s="33"/>
      <c r="P425" s="38" t="str">
        <f t="shared" si="47"/>
        <v/>
      </c>
      <c r="R425" s="33"/>
      <c r="S425" s="33"/>
      <c r="T425" s="207"/>
    </row>
    <row r="426" spans="1:20" s="147" customFormat="1" ht="15.75" thickBot="1" x14ac:dyDescent="0.25">
      <c r="A426" s="32"/>
      <c r="B426" s="161"/>
      <c r="C426" s="162"/>
      <c r="D426" s="162"/>
      <c r="E426" s="162"/>
      <c r="F426" s="162"/>
      <c r="G426" s="208"/>
      <c r="H426" s="156"/>
      <c r="I426" s="77"/>
      <c r="J426" s="205"/>
      <c r="K426" s="163"/>
      <c r="L426" s="195"/>
      <c r="N426" s="34"/>
      <c r="O426" s="156"/>
      <c r="P426" s="39" t="str">
        <f t="shared" si="47"/>
        <v/>
      </c>
      <c r="R426" s="33"/>
      <c r="S426" s="33"/>
      <c r="T426" s="207"/>
    </row>
    <row r="427" spans="1:20" s="147" customFormat="1" ht="15.75" thickBot="1" x14ac:dyDescent="0.25">
      <c r="A427" s="32"/>
      <c r="B427" s="157"/>
      <c r="C427" s="109"/>
      <c r="D427" s="109"/>
      <c r="E427" s="109"/>
      <c r="F427" s="109"/>
      <c r="G427" s="158"/>
      <c r="H427" s="159" t="s">
        <v>22</v>
      </c>
      <c r="I427" s="160">
        <f>SUM(I342:I426)</f>
        <v>0</v>
      </c>
      <c r="J427" s="203"/>
      <c r="K427" s="78"/>
      <c r="L427" s="160">
        <f>SUM(L342:L426)</f>
        <v>0</v>
      </c>
      <c r="N427" s="76"/>
      <c r="P427" s="160">
        <f>SUM(P342:P426)</f>
        <v>0</v>
      </c>
      <c r="Q427" s="40" t="e">
        <f>P427/$P$3</f>
        <v>#DIV/0!</v>
      </c>
      <c r="R427" s="76"/>
      <c r="S427" s="76"/>
      <c r="T427" s="148"/>
    </row>
    <row r="428" spans="1:20" s="147" customFormat="1" ht="9" customHeight="1" x14ac:dyDescent="0.2">
      <c r="A428" s="32"/>
      <c r="B428" s="157"/>
      <c r="C428" s="109"/>
      <c r="D428" s="109"/>
      <c r="E428" s="109"/>
      <c r="F428" s="109"/>
      <c r="G428" s="158"/>
      <c r="H428" s="116"/>
      <c r="I428" s="199"/>
      <c r="J428" s="203"/>
      <c r="K428" s="78"/>
      <c r="L428" s="77"/>
      <c r="N428" s="76"/>
      <c r="P428" s="77"/>
      <c r="R428" s="76"/>
      <c r="S428" s="76"/>
      <c r="T428" s="148"/>
    </row>
    <row r="429" spans="1:20" s="147" customFormat="1" ht="12.75" customHeight="1" x14ac:dyDescent="0.2">
      <c r="A429" s="32"/>
      <c r="B429" s="50" t="s">
        <v>10</v>
      </c>
      <c r="C429" s="142"/>
      <c r="D429" s="142"/>
      <c r="E429" s="142"/>
      <c r="F429" s="171"/>
      <c r="G429" s="172"/>
      <c r="H429" s="145"/>
      <c r="I429" s="192"/>
      <c r="J429" s="204"/>
      <c r="K429" s="146"/>
      <c r="L429" s="192"/>
      <c r="N429" s="76"/>
      <c r="P429" s="77"/>
      <c r="R429" s="76"/>
      <c r="S429" s="76"/>
      <c r="T429" s="148"/>
    </row>
    <row r="430" spans="1:20" s="147" customFormat="1" ht="15" x14ac:dyDescent="0.2">
      <c r="A430" s="32">
        <v>11</v>
      </c>
      <c r="B430" s="149"/>
      <c r="C430" s="150"/>
      <c r="D430" s="150"/>
      <c r="E430" s="150"/>
      <c r="F430" s="155"/>
      <c r="G430" s="152"/>
      <c r="H430" s="153"/>
      <c r="I430" s="210"/>
      <c r="J430" s="201"/>
      <c r="K430" s="154"/>
      <c r="L430" s="193">
        <f t="shared" ref="L430" si="48">IF(D430="SÍ",I430,0)</f>
        <v>0</v>
      </c>
      <c r="N430" s="33"/>
      <c r="P430" s="38" t="str">
        <f t="shared" ref="P430:P456" si="49">IF(N430="x",I430,"")</f>
        <v/>
      </c>
      <c r="R430" s="33"/>
      <c r="S430" s="33"/>
      <c r="T430" s="207"/>
    </row>
    <row r="431" spans="1:20" s="147" customFormat="1" ht="15" x14ac:dyDescent="0.2">
      <c r="A431" s="32">
        <v>11</v>
      </c>
      <c r="B431" s="149"/>
      <c r="C431" s="150"/>
      <c r="D431" s="150"/>
      <c r="E431" s="150"/>
      <c r="F431" s="155"/>
      <c r="G431" s="152"/>
      <c r="H431" s="153"/>
      <c r="I431" s="210"/>
      <c r="J431" s="201"/>
      <c r="K431" s="154"/>
      <c r="L431" s="193">
        <f t="shared" ref="L431:L455" si="50">IF(D431="SÍ",I431,0)</f>
        <v>0</v>
      </c>
      <c r="N431" s="33"/>
      <c r="P431" s="38" t="str">
        <f t="shared" si="49"/>
        <v/>
      </c>
      <c r="R431" s="33"/>
      <c r="S431" s="33"/>
      <c r="T431" s="207"/>
    </row>
    <row r="432" spans="1:20" s="147" customFormat="1" ht="15" x14ac:dyDescent="0.2">
      <c r="A432" s="32">
        <v>11</v>
      </c>
      <c r="B432" s="149"/>
      <c r="C432" s="150"/>
      <c r="D432" s="150"/>
      <c r="E432" s="150"/>
      <c r="F432" s="155"/>
      <c r="G432" s="152"/>
      <c r="H432" s="153"/>
      <c r="I432" s="210"/>
      <c r="J432" s="201"/>
      <c r="K432" s="154"/>
      <c r="L432" s="193">
        <f t="shared" si="50"/>
        <v>0</v>
      </c>
      <c r="N432" s="33"/>
      <c r="P432" s="38" t="str">
        <f t="shared" si="49"/>
        <v/>
      </c>
      <c r="R432" s="33"/>
      <c r="S432" s="33"/>
      <c r="T432" s="207"/>
    </row>
    <row r="433" spans="1:20" s="147" customFormat="1" ht="15" x14ac:dyDescent="0.2">
      <c r="A433" s="32">
        <v>11</v>
      </c>
      <c r="B433" s="149"/>
      <c r="C433" s="150"/>
      <c r="D433" s="150"/>
      <c r="E433" s="150"/>
      <c r="F433" s="155"/>
      <c r="G433" s="152"/>
      <c r="H433" s="153"/>
      <c r="I433" s="210"/>
      <c r="J433" s="201"/>
      <c r="K433" s="154"/>
      <c r="L433" s="193">
        <f t="shared" si="50"/>
        <v>0</v>
      </c>
      <c r="N433" s="33"/>
      <c r="P433" s="38" t="str">
        <f t="shared" si="49"/>
        <v/>
      </c>
      <c r="R433" s="33"/>
      <c r="S433" s="33"/>
      <c r="T433" s="207"/>
    </row>
    <row r="434" spans="1:20" s="147" customFormat="1" ht="15" x14ac:dyDescent="0.2">
      <c r="A434" s="32">
        <v>11</v>
      </c>
      <c r="B434" s="149"/>
      <c r="C434" s="150"/>
      <c r="D434" s="150"/>
      <c r="E434" s="150"/>
      <c r="F434" s="155"/>
      <c r="G434" s="152"/>
      <c r="H434" s="153"/>
      <c r="I434" s="210"/>
      <c r="J434" s="201"/>
      <c r="K434" s="154"/>
      <c r="L434" s="193">
        <f t="shared" si="50"/>
        <v>0</v>
      </c>
      <c r="N434" s="33"/>
      <c r="P434" s="38" t="str">
        <f t="shared" si="49"/>
        <v/>
      </c>
      <c r="R434" s="33"/>
      <c r="S434" s="33"/>
      <c r="T434" s="207"/>
    </row>
    <row r="435" spans="1:20" s="147" customFormat="1" ht="15" x14ac:dyDescent="0.2">
      <c r="A435" s="32">
        <v>11</v>
      </c>
      <c r="B435" s="149"/>
      <c r="C435" s="150"/>
      <c r="D435" s="150"/>
      <c r="E435" s="150"/>
      <c r="F435" s="155"/>
      <c r="G435" s="152"/>
      <c r="H435" s="153"/>
      <c r="I435" s="210"/>
      <c r="J435" s="201"/>
      <c r="K435" s="154"/>
      <c r="L435" s="193">
        <f t="shared" si="50"/>
        <v>0</v>
      </c>
      <c r="N435" s="33"/>
      <c r="P435" s="38" t="str">
        <f t="shared" si="49"/>
        <v/>
      </c>
      <c r="R435" s="33"/>
      <c r="S435" s="33"/>
      <c r="T435" s="207"/>
    </row>
    <row r="436" spans="1:20" s="147" customFormat="1" ht="15" x14ac:dyDescent="0.2">
      <c r="A436" s="32">
        <v>11</v>
      </c>
      <c r="B436" s="149"/>
      <c r="C436" s="150"/>
      <c r="D436" s="150"/>
      <c r="E436" s="150"/>
      <c r="F436" s="155"/>
      <c r="G436" s="152"/>
      <c r="H436" s="153"/>
      <c r="I436" s="210"/>
      <c r="J436" s="201"/>
      <c r="K436" s="154"/>
      <c r="L436" s="193">
        <f t="shared" si="50"/>
        <v>0</v>
      </c>
      <c r="N436" s="33"/>
      <c r="P436" s="38" t="str">
        <f t="shared" si="49"/>
        <v/>
      </c>
      <c r="R436" s="33"/>
      <c r="S436" s="33"/>
      <c r="T436" s="207"/>
    </row>
    <row r="437" spans="1:20" s="147" customFormat="1" ht="15" x14ac:dyDescent="0.2">
      <c r="A437" s="32">
        <v>11</v>
      </c>
      <c r="B437" s="149"/>
      <c r="C437" s="150"/>
      <c r="D437" s="150"/>
      <c r="E437" s="150"/>
      <c r="F437" s="155"/>
      <c r="G437" s="152"/>
      <c r="H437" s="153"/>
      <c r="I437" s="210"/>
      <c r="J437" s="201"/>
      <c r="K437" s="154"/>
      <c r="L437" s="193">
        <f t="shared" si="50"/>
        <v>0</v>
      </c>
      <c r="N437" s="33"/>
      <c r="P437" s="38" t="str">
        <f t="shared" si="49"/>
        <v/>
      </c>
      <c r="R437" s="33"/>
      <c r="S437" s="33"/>
      <c r="T437" s="207"/>
    </row>
    <row r="438" spans="1:20" s="147" customFormat="1" ht="15" x14ac:dyDescent="0.2">
      <c r="A438" s="32">
        <v>11</v>
      </c>
      <c r="B438" s="149"/>
      <c r="C438" s="150"/>
      <c r="D438" s="150"/>
      <c r="E438" s="150"/>
      <c r="F438" s="155"/>
      <c r="G438" s="152"/>
      <c r="H438" s="153"/>
      <c r="I438" s="210"/>
      <c r="J438" s="201"/>
      <c r="K438" s="154"/>
      <c r="L438" s="193">
        <f t="shared" ref="L438:L453" si="51">IF(D438="SÍ",I438,0)</f>
        <v>0</v>
      </c>
      <c r="N438" s="33"/>
      <c r="P438" s="38" t="str">
        <f t="shared" ref="P438:P453" si="52">IF(N438="x",I438,"")</f>
        <v/>
      </c>
      <c r="R438" s="33"/>
      <c r="S438" s="33"/>
      <c r="T438" s="207"/>
    </row>
    <row r="439" spans="1:20" s="147" customFormat="1" ht="15" x14ac:dyDescent="0.2">
      <c r="A439" s="32">
        <v>11</v>
      </c>
      <c r="B439" s="149"/>
      <c r="C439" s="150"/>
      <c r="D439" s="150"/>
      <c r="E439" s="150"/>
      <c r="F439" s="155"/>
      <c r="G439" s="152"/>
      <c r="H439" s="153"/>
      <c r="I439" s="210"/>
      <c r="J439" s="201"/>
      <c r="K439" s="154"/>
      <c r="L439" s="193">
        <f t="shared" si="51"/>
        <v>0</v>
      </c>
      <c r="N439" s="33"/>
      <c r="P439" s="38" t="str">
        <f t="shared" si="52"/>
        <v/>
      </c>
      <c r="R439" s="33"/>
      <c r="S439" s="33"/>
      <c r="T439" s="207"/>
    </row>
    <row r="440" spans="1:20" s="147" customFormat="1" ht="15" x14ac:dyDescent="0.2">
      <c r="A440" s="32">
        <v>11</v>
      </c>
      <c r="B440" s="149"/>
      <c r="C440" s="150"/>
      <c r="D440" s="150"/>
      <c r="E440" s="150"/>
      <c r="F440" s="155"/>
      <c r="G440" s="152"/>
      <c r="H440" s="153"/>
      <c r="I440" s="210"/>
      <c r="J440" s="201"/>
      <c r="K440" s="154"/>
      <c r="L440" s="193">
        <f t="shared" si="51"/>
        <v>0</v>
      </c>
      <c r="N440" s="33"/>
      <c r="P440" s="38" t="str">
        <f t="shared" si="52"/>
        <v/>
      </c>
      <c r="R440" s="33"/>
      <c r="S440" s="33"/>
      <c r="T440" s="207"/>
    </row>
    <row r="441" spans="1:20" s="147" customFormat="1" ht="15" x14ac:dyDescent="0.2">
      <c r="A441" s="32">
        <v>11</v>
      </c>
      <c r="B441" s="149"/>
      <c r="C441" s="150"/>
      <c r="D441" s="150"/>
      <c r="E441" s="150"/>
      <c r="F441" s="155"/>
      <c r="G441" s="152"/>
      <c r="H441" s="153"/>
      <c r="I441" s="210"/>
      <c r="J441" s="201"/>
      <c r="K441" s="154"/>
      <c r="L441" s="193">
        <f t="shared" si="51"/>
        <v>0</v>
      </c>
      <c r="N441" s="33"/>
      <c r="P441" s="38" t="str">
        <f t="shared" si="52"/>
        <v/>
      </c>
      <c r="R441" s="33"/>
      <c r="S441" s="33"/>
      <c r="T441" s="207"/>
    </row>
    <row r="442" spans="1:20" s="147" customFormat="1" ht="15" x14ac:dyDescent="0.2">
      <c r="A442" s="32">
        <v>11</v>
      </c>
      <c r="B442" s="149"/>
      <c r="C442" s="150"/>
      <c r="D442" s="150"/>
      <c r="E442" s="150"/>
      <c r="F442" s="155"/>
      <c r="G442" s="152"/>
      <c r="H442" s="153"/>
      <c r="I442" s="210"/>
      <c r="J442" s="201"/>
      <c r="K442" s="154"/>
      <c r="L442" s="193">
        <f t="shared" si="51"/>
        <v>0</v>
      </c>
      <c r="N442" s="33"/>
      <c r="P442" s="38" t="str">
        <f t="shared" si="52"/>
        <v/>
      </c>
      <c r="R442" s="33"/>
      <c r="S442" s="33"/>
      <c r="T442" s="207"/>
    </row>
    <row r="443" spans="1:20" s="147" customFormat="1" ht="15" x14ac:dyDescent="0.2">
      <c r="A443" s="32">
        <v>11</v>
      </c>
      <c r="B443" s="149"/>
      <c r="C443" s="150"/>
      <c r="D443" s="150"/>
      <c r="E443" s="150"/>
      <c r="F443" s="155"/>
      <c r="G443" s="152"/>
      <c r="H443" s="153"/>
      <c r="I443" s="210"/>
      <c r="J443" s="201"/>
      <c r="K443" s="154"/>
      <c r="L443" s="193">
        <f t="shared" si="51"/>
        <v>0</v>
      </c>
      <c r="N443" s="33"/>
      <c r="P443" s="38" t="str">
        <f t="shared" si="52"/>
        <v/>
      </c>
      <c r="R443" s="33"/>
      <c r="S443" s="33"/>
      <c r="T443" s="207"/>
    </row>
    <row r="444" spans="1:20" s="147" customFormat="1" ht="15" x14ac:dyDescent="0.2">
      <c r="A444" s="32">
        <v>11</v>
      </c>
      <c r="B444" s="149"/>
      <c r="C444" s="150"/>
      <c r="D444" s="150"/>
      <c r="E444" s="150"/>
      <c r="F444" s="155"/>
      <c r="G444" s="152"/>
      <c r="H444" s="153"/>
      <c r="I444" s="210"/>
      <c r="J444" s="201"/>
      <c r="K444" s="154"/>
      <c r="L444" s="193">
        <f t="shared" si="51"/>
        <v>0</v>
      </c>
      <c r="N444" s="33"/>
      <c r="P444" s="38" t="str">
        <f t="shared" si="52"/>
        <v/>
      </c>
      <c r="R444" s="33"/>
      <c r="S444" s="33"/>
      <c r="T444" s="207"/>
    </row>
    <row r="445" spans="1:20" s="147" customFormat="1" ht="15" x14ac:dyDescent="0.2">
      <c r="A445" s="32">
        <v>11</v>
      </c>
      <c r="B445" s="149"/>
      <c r="C445" s="150"/>
      <c r="D445" s="150"/>
      <c r="E445" s="150"/>
      <c r="F445" s="155"/>
      <c r="G445" s="152"/>
      <c r="H445" s="153"/>
      <c r="I445" s="210"/>
      <c r="J445" s="201"/>
      <c r="K445" s="154"/>
      <c r="L445" s="193">
        <f t="shared" si="51"/>
        <v>0</v>
      </c>
      <c r="N445" s="33"/>
      <c r="P445" s="38" t="str">
        <f t="shared" si="52"/>
        <v/>
      </c>
      <c r="R445" s="33"/>
      <c r="S445" s="33"/>
      <c r="T445" s="207"/>
    </row>
    <row r="446" spans="1:20" s="147" customFormat="1" ht="15" x14ac:dyDescent="0.2">
      <c r="A446" s="32">
        <v>11</v>
      </c>
      <c r="B446" s="149"/>
      <c r="C446" s="150"/>
      <c r="D446" s="150"/>
      <c r="E446" s="150"/>
      <c r="F446" s="155"/>
      <c r="G446" s="152"/>
      <c r="H446" s="153"/>
      <c r="I446" s="210"/>
      <c r="J446" s="201"/>
      <c r="K446" s="154"/>
      <c r="L446" s="193">
        <f t="shared" si="51"/>
        <v>0</v>
      </c>
      <c r="N446" s="33"/>
      <c r="P446" s="38" t="str">
        <f t="shared" si="52"/>
        <v/>
      </c>
      <c r="R446" s="33"/>
      <c r="S446" s="33"/>
      <c r="T446" s="207"/>
    </row>
    <row r="447" spans="1:20" s="147" customFormat="1" ht="15" x14ac:dyDescent="0.2">
      <c r="A447" s="32">
        <v>11</v>
      </c>
      <c r="B447" s="149"/>
      <c r="C447" s="150"/>
      <c r="D447" s="150"/>
      <c r="E447" s="150"/>
      <c r="F447" s="155"/>
      <c r="G447" s="152"/>
      <c r="H447" s="153"/>
      <c r="I447" s="210"/>
      <c r="J447" s="201"/>
      <c r="K447" s="154"/>
      <c r="L447" s="193">
        <f t="shared" si="51"/>
        <v>0</v>
      </c>
      <c r="N447" s="33"/>
      <c r="P447" s="38" t="str">
        <f t="shared" si="52"/>
        <v/>
      </c>
      <c r="R447" s="33"/>
      <c r="S447" s="33"/>
      <c r="T447" s="207"/>
    </row>
    <row r="448" spans="1:20" s="147" customFormat="1" ht="15" x14ac:dyDescent="0.2">
      <c r="A448" s="32">
        <v>11</v>
      </c>
      <c r="B448" s="149"/>
      <c r="C448" s="150"/>
      <c r="D448" s="150"/>
      <c r="E448" s="150"/>
      <c r="F448" s="155"/>
      <c r="G448" s="152"/>
      <c r="H448" s="153"/>
      <c r="I448" s="210"/>
      <c r="J448" s="201"/>
      <c r="K448" s="154"/>
      <c r="L448" s="193">
        <f t="shared" si="51"/>
        <v>0</v>
      </c>
      <c r="N448" s="33"/>
      <c r="P448" s="38" t="str">
        <f t="shared" si="52"/>
        <v/>
      </c>
      <c r="R448" s="33"/>
      <c r="S448" s="33"/>
      <c r="T448" s="207"/>
    </row>
    <row r="449" spans="1:20" s="147" customFormat="1" ht="15" x14ac:dyDescent="0.2">
      <c r="A449" s="32">
        <v>11</v>
      </c>
      <c r="B449" s="149"/>
      <c r="C449" s="150"/>
      <c r="D449" s="150"/>
      <c r="E449" s="150"/>
      <c r="F449" s="155"/>
      <c r="G449" s="152"/>
      <c r="H449" s="153"/>
      <c r="I449" s="210"/>
      <c r="J449" s="201"/>
      <c r="K449" s="154"/>
      <c r="L449" s="193">
        <f t="shared" si="51"/>
        <v>0</v>
      </c>
      <c r="N449" s="33"/>
      <c r="P449" s="38" t="str">
        <f t="shared" si="52"/>
        <v/>
      </c>
      <c r="R449" s="33"/>
      <c r="S449" s="33"/>
      <c r="T449" s="207"/>
    </row>
    <row r="450" spans="1:20" s="147" customFormat="1" ht="15" x14ac:dyDescent="0.2">
      <c r="A450" s="32">
        <v>11</v>
      </c>
      <c r="B450" s="149"/>
      <c r="C450" s="150"/>
      <c r="D450" s="150"/>
      <c r="E450" s="150"/>
      <c r="F450" s="155"/>
      <c r="G450" s="152"/>
      <c r="H450" s="153"/>
      <c r="I450" s="210"/>
      <c r="J450" s="201"/>
      <c r="K450" s="154"/>
      <c r="L450" s="193">
        <f t="shared" si="51"/>
        <v>0</v>
      </c>
      <c r="N450" s="33"/>
      <c r="P450" s="38" t="str">
        <f t="shared" si="52"/>
        <v/>
      </c>
      <c r="R450" s="33"/>
      <c r="S450" s="33"/>
      <c r="T450" s="207"/>
    </row>
    <row r="451" spans="1:20" s="147" customFormat="1" ht="15" x14ac:dyDescent="0.2">
      <c r="A451" s="32">
        <v>11</v>
      </c>
      <c r="B451" s="149"/>
      <c r="C451" s="150"/>
      <c r="D451" s="150"/>
      <c r="E451" s="150"/>
      <c r="F451" s="155"/>
      <c r="G451" s="152"/>
      <c r="H451" s="153"/>
      <c r="I451" s="210"/>
      <c r="J451" s="201"/>
      <c r="K451" s="154"/>
      <c r="L451" s="193">
        <f t="shared" si="51"/>
        <v>0</v>
      </c>
      <c r="N451" s="33"/>
      <c r="P451" s="38" t="str">
        <f t="shared" si="52"/>
        <v/>
      </c>
      <c r="R451" s="33"/>
      <c r="S451" s="33"/>
      <c r="T451" s="207"/>
    </row>
    <row r="452" spans="1:20" s="147" customFormat="1" ht="15" x14ac:dyDescent="0.2">
      <c r="A452" s="32">
        <v>11</v>
      </c>
      <c r="B452" s="149"/>
      <c r="C452" s="150"/>
      <c r="D452" s="150"/>
      <c r="E452" s="150"/>
      <c r="F452" s="155"/>
      <c r="G452" s="152"/>
      <c r="H452" s="153"/>
      <c r="I452" s="210"/>
      <c r="J452" s="201"/>
      <c r="K452" s="154"/>
      <c r="L452" s="193">
        <f t="shared" si="51"/>
        <v>0</v>
      </c>
      <c r="N452" s="33"/>
      <c r="P452" s="38" t="str">
        <f t="shared" si="52"/>
        <v/>
      </c>
      <c r="R452" s="33"/>
      <c r="S452" s="33"/>
      <c r="T452" s="207"/>
    </row>
    <row r="453" spans="1:20" s="147" customFormat="1" ht="15" x14ac:dyDescent="0.2">
      <c r="A453" s="32">
        <v>11</v>
      </c>
      <c r="B453" s="149"/>
      <c r="C453" s="150"/>
      <c r="D453" s="150"/>
      <c r="E453" s="150"/>
      <c r="F453" s="155"/>
      <c r="G453" s="152"/>
      <c r="H453" s="153"/>
      <c r="I453" s="210"/>
      <c r="J453" s="201"/>
      <c r="K453" s="154"/>
      <c r="L453" s="193">
        <f t="shared" si="51"/>
        <v>0</v>
      </c>
      <c r="N453" s="33"/>
      <c r="P453" s="38" t="str">
        <f t="shared" si="52"/>
        <v/>
      </c>
      <c r="R453" s="33"/>
      <c r="S453" s="33"/>
      <c r="T453" s="207"/>
    </row>
    <row r="454" spans="1:20" s="147" customFormat="1" ht="15" x14ac:dyDescent="0.2">
      <c r="A454" s="32">
        <v>11</v>
      </c>
      <c r="B454" s="149"/>
      <c r="C454" s="150"/>
      <c r="D454" s="150"/>
      <c r="E454" s="150"/>
      <c r="F454" s="155"/>
      <c r="G454" s="152"/>
      <c r="H454" s="153"/>
      <c r="I454" s="210"/>
      <c r="J454" s="201"/>
      <c r="K454" s="154"/>
      <c r="L454" s="193">
        <f t="shared" si="50"/>
        <v>0</v>
      </c>
      <c r="N454" s="33"/>
      <c r="P454" s="38" t="str">
        <f t="shared" si="49"/>
        <v/>
      </c>
      <c r="R454" s="33"/>
      <c r="S454" s="33"/>
      <c r="T454" s="207"/>
    </row>
    <row r="455" spans="1:20" s="147" customFormat="1" ht="15" x14ac:dyDescent="0.2">
      <c r="A455" s="32">
        <v>11</v>
      </c>
      <c r="B455" s="149"/>
      <c r="C455" s="150"/>
      <c r="D455" s="150"/>
      <c r="E455" s="150"/>
      <c r="F455" s="155"/>
      <c r="G455" s="152"/>
      <c r="H455" s="153"/>
      <c r="I455" s="210"/>
      <c r="J455" s="201"/>
      <c r="K455" s="154"/>
      <c r="L455" s="193">
        <f t="shared" si="50"/>
        <v>0</v>
      </c>
      <c r="N455" s="33"/>
      <c r="P455" s="38" t="str">
        <f t="shared" si="49"/>
        <v/>
      </c>
      <c r="R455" s="33"/>
      <c r="S455" s="33"/>
      <c r="T455" s="207"/>
    </row>
    <row r="456" spans="1:20" s="147" customFormat="1" ht="15.75" thickBot="1" x14ac:dyDescent="0.25">
      <c r="A456" s="32"/>
      <c r="B456" s="161"/>
      <c r="C456" s="162"/>
      <c r="D456" s="162"/>
      <c r="E456" s="162"/>
      <c r="F456" s="162"/>
      <c r="G456" s="208"/>
      <c r="H456" s="156"/>
      <c r="I456" s="77"/>
      <c r="J456" s="205"/>
      <c r="K456" s="163"/>
      <c r="L456" s="195"/>
      <c r="N456" s="34"/>
      <c r="O456" s="156"/>
      <c r="P456" s="39" t="str">
        <f t="shared" si="49"/>
        <v/>
      </c>
      <c r="R456" s="33"/>
      <c r="S456" s="33"/>
      <c r="T456" s="207"/>
    </row>
    <row r="457" spans="1:20" s="147" customFormat="1" ht="15.75" thickBot="1" x14ac:dyDescent="0.25">
      <c r="A457" s="32"/>
      <c r="B457" s="157"/>
      <c r="C457" s="109"/>
      <c r="D457" s="109"/>
      <c r="E457" s="109"/>
      <c r="F457" s="109"/>
      <c r="G457" s="158"/>
      <c r="H457" s="159" t="s">
        <v>23</v>
      </c>
      <c r="I457" s="173">
        <f>SUM(I430:I456)</f>
        <v>0</v>
      </c>
      <c r="J457" s="203"/>
      <c r="K457" s="78"/>
      <c r="L457" s="173">
        <f>SUM(L430:L456)</f>
        <v>0</v>
      </c>
      <c r="N457" s="76"/>
      <c r="P457" s="173">
        <f>SUM(P430:P456)</f>
        <v>0</v>
      </c>
      <c r="Q457" s="40" t="e">
        <f>P457/$P$3</f>
        <v>#DIV/0!</v>
      </c>
      <c r="R457" s="76"/>
      <c r="S457" s="76"/>
      <c r="T457" s="148"/>
    </row>
    <row r="458" spans="1:20" s="147" customFormat="1" ht="9" customHeight="1" x14ac:dyDescent="0.2">
      <c r="A458" s="32"/>
      <c r="B458" s="157"/>
      <c r="C458" s="109"/>
      <c r="D458" s="109"/>
      <c r="E458" s="109"/>
      <c r="F458" s="109"/>
      <c r="G458" s="158"/>
      <c r="H458" s="116"/>
      <c r="I458" s="199"/>
      <c r="J458" s="203"/>
      <c r="K458" s="78"/>
      <c r="L458" s="77"/>
      <c r="N458" s="76"/>
      <c r="P458" s="77"/>
      <c r="R458" s="76"/>
      <c r="S458" s="76"/>
      <c r="T458" s="148"/>
    </row>
    <row r="459" spans="1:20" s="147" customFormat="1" ht="19.5" customHeight="1" x14ac:dyDescent="0.2">
      <c r="A459" s="32"/>
      <c r="B459" s="50" t="s">
        <v>11</v>
      </c>
      <c r="C459" s="142"/>
      <c r="D459" s="142"/>
      <c r="E459" s="142"/>
      <c r="F459" s="171"/>
      <c r="G459" s="172"/>
      <c r="H459" s="145"/>
      <c r="I459" s="192"/>
      <c r="J459" s="204"/>
      <c r="K459" s="146"/>
      <c r="L459" s="192"/>
      <c r="N459" s="76"/>
      <c r="P459" s="77"/>
      <c r="R459" s="76"/>
      <c r="S459" s="76"/>
      <c r="T459" s="148"/>
    </row>
    <row r="460" spans="1:20" s="147" customFormat="1" ht="15" x14ac:dyDescent="0.2">
      <c r="A460" s="32">
        <v>12</v>
      </c>
      <c r="B460" s="149"/>
      <c r="C460" s="150"/>
      <c r="D460" s="150"/>
      <c r="E460" s="150"/>
      <c r="F460" s="155"/>
      <c r="G460" s="152"/>
      <c r="H460" s="153"/>
      <c r="I460" s="210"/>
      <c r="J460" s="201"/>
      <c r="K460" s="154"/>
      <c r="L460" s="193">
        <f t="shared" ref="L460" si="53">IF(D460="SÍ",I460,0)</f>
        <v>0</v>
      </c>
      <c r="N460" s="33"/>
      <c r="P460" s="38" t="str">
        <f t="shared" ref="P460:P480" si="54">IF(N460="x",I460,"")</f>
        <v/>
      </c>
      <c r="R460" s="33"/>
      <c r="S460" s="33"/>
      <c r="T460" s="207"/>
    </row>
    <row r="461" spans="1:20" s="174" customFormat="1" ht="15" x14ac:dyDescent="0.2">
      <c r="A461" s="32">
        <v>12</v>
      </c>
      <c r="B461" s="149"/>
      <c r="C461" s="150"/>
      <c r="D461" s="150"/>
      <c r="E461" s="150"/>
      <c r="F461" s="155"/>
      <c r="G461" s="152"/>
      <c r="H461" s="153"/>
      <c r="I461" s="210"/>
      <c r="J461" s="201"/>
      <c r="K461" s="154"/>
      <c r="L461" s="193">
        <f t="shared" ref="L461:L480" si="55">IF(D461="SÍ",I461,0)</f>
        <v>0</v>
      </c>
      <c r="N461" s="33"/>
      <c r="P461" s="38" t="str">
        <f t="shared" si="54"/>
        <v/>
      </c>
      <c r="R461" s="33"/>
      <c r="S461" s="33"/>
      <c r="T461" s="207"/>
    </row>
    <row r="462" spans="1:20" s="147" customFormat="1" ht="15" x14ac:dyDescent="0.2">
      <c r="A462" s="32">
        <v>12</v>
      </c>
      <c r="B462" s="149"/>
      <c r="C462" s="150"/>
      <c r="D462" s="150"/>
      <c r="E462" s="150"/>
      <c r="F462" s="155"/>
      <c r="G462" s="152"/>
      <c r="H462" s="153"/>
      <c r="I462" s="210"/>
      <c r="J462" s="201"/>
      <c r="K462" s="154"/>
      <c r="L462" s="193">
        <f t="shared" si="55"/>
        <v>0</v>
      </c>
      <c r="N462" s="33"/>
      <c r="P462" s="38" t="str">
        <f t="shared" si="54"/>
        <v/>
      </c>
      <c r="R462" s="33"/>
      <c r="S462" s="33"/>
      <c r="T462" s="207"/>
    </row>
    <row r="463" spans="1:20" s="147" customFormat="1" ht="15" x14ac:dyDescent="0.2">
      <c r="A463" s="32">
        <v>12</v>
      </c>
      <c r="B463" s="149"/>
      <c r="C463" s="150"/>
      <c r="D463" s="150"/>
      <c r="E463" s="150"/>
      <c r="F463" s="155"/>
      <c r="G463" s="152"/>
      <c r="H463" s="153"/>
      <c r="I463" s="210"/>
      <c r="J463" s="201"/>
      <c r="K463" s="154"/>
      <c r="L463" s="193">
        <f t="shared" si="55"/>
        <v>0</v>
      </c>
      <c r="N463" s="33"/>
      <c r="P463" s="38" t="str">
        <f t="shared" si="54"/>
        <v/>
      </c>
      <c r="R463" s="33"/>
      <c r="S463" s="33"/>
      <c r="T463" s="207"/>
    </row>
    <row r="464" spans="1:20" s="147" customFormat="1" ht="15" x14ac:dyDescent="0.2">
      <c r="A464" s="32">
        <v>12</v>
      </c>
      <c r="B464" s="149"/>
      <c r="C464" s="150"/>
      <c r="D464" s="150"/>
      <c r="E464" s="150"/>
      <c r="F464" s="155"/>
      <c r="G464" s="152"/>
      <c r="H464" s="153"/>
      <c r="I464" s="210"/>
      <c r="J464" s="201"/>
      <c r="K464" s="154"/>
      <c r="L464" s="193">
        <f t="shared" si="55"/>
        <v>0</v>
      </c>
      <c r="N464" s="33"/>
      <c r="P464" s="38" t="str">
        <f t="shared" si="54"/>
        <v/>
      </c>
      <c r="R464" s="33"/>
      <c r="S464" s="33"/>
      <c r="T464" s="207"/>
    </row>
    <row r="465" spans="1:20" s="147" customFormat="1" ht="15" x14ac:dyDescent="0.2">
      <c r="A465" s="32">
        <v>12</v>
      </c>
      <c r="B465" s="149"/>
      <c r="C465" s="150"/>
      <c r="D465" s="150"/>
      <c r="E465" s="150"/>
      <c r="F465" s="155"/>
      <c r="G465" s="152"/>
      <c r="H465" s="153"/>
      <c r="I465" s="210"/>
      <c r="J465" s="201"/>
      <c r="K465" s="154"/>
      <c r="L465" s="193">
        <f t="shared" si="55"/>
        <v>0</v>
      </c>
      <c r="N465" s="33"/>
      <c r="P465" s="38" t="str">
        <f t="shared" si="54"/>
        <v/>
      </c>
      <c r="R465" s="33"/>
      <c r="S465" s="33"/>
      <c r="T465" s="207"/>
    </row>
    <row r="466" spans="1:20" s="147" customFormat="1" ht="15" x14ac:dyDescent="0.2">
      <c r="A466" s="32">
        <v>12</v>
      </c>
      <c r="B466" s="149"/>
      <c r="C466" s="150"/>
      <c r="D466" s="150"/>
      <c r="E466" s="150"/>
      <c r="F466" s="155"/>
      <c r="G466" s="152"/>
      <c r="H466" s="153"/>
      <c r="I466" s="210"/>
      <c r="J466" s="201"/>
      <c r="K466" s="154"/>
      <c r="L466" s="193">
        <f t="shared" si="55"/>
        <v>0</v>
      </c>
      <c r="N466" s="33"/>
      <c r="P466" s="38" t="str">
        <f t="shared" si="54"/>
        <v/>
      </c>
      <c r="R466" s="33"/>
      <c r="S466" s="33"/>
      <c r="T466" s="207"/>
    </row>
    <row r="467" spans="1:20" s="147" customFormat="1" ht="15" x14ac:dyDescent="0.2">
      <c r="A467" s="32">
        <v>12</v>
      </c>
      <c r="B467" s="149"/>
      <c r="C467" s="150"/>
      <c r="D467" s="150"/>
      <c r="E467" s="150"/>
      <c r="F467" s="155"/>
      <c r="G467" s="152"/>
      <c r="H467" s="153"/>
      <c r="I467" s="210"/>
      <c r="J467" s="201"/>
      <c r="K467" s="154"/>
      <c r="L467" s="193">
        <f t="shared" si="55"/>
        <v>0</v>
      </c>
      <c r="N467" s="33"/>
      <c r="P467" s="38" t="str">
        <f t="shared" si="54"/>
        <v/>
      </c>
      <c r="R467" s="33"/>
      <c r="S467" s="33"/>
      <c r="T467" s="207"/>
    </row>
    <row r="468" spans="1:20" s="147" customFormat="1" ht="15" x14ac:dyDescent="0.2">
      <c r="A468" s="32">
        <v>12</v>
      </c>
      <c r="B468" s="149"/>
      <c r="C468" s="150"/>
      <c r="D468" s="150"/>
      <c r="E468" s="150"/>
      <c r="F468" s="155"/>
      <c r="G468" s="152"/>
      <c r="H468" s="153"/>
      <c r="I468" s="210"/>
      <c r="J468" s="201"/>
      <c r="K468" s="154"/>
      <c r="L468" s="193">
        <f t="shared" si="55"/>
        <v>0</v>
      </c>
      <c r="N468" s="33"/>
      <c r="P468" s="38" t="str">
        <f t="shared" si="54"/>
        <v/>
      </c>
      <c r="R468" s="33"/>
      <c r="S468" s="33"/>
      <c r="T468" s="207"/>
    </row>
    <row r="469" spans="1:20" s="147" customFormat="1" ht="15" x14ac:dyDescent="0.2">
      <c r="A469" s="32">
        <v>12</v>
      </c>
      <c r="B469" s="149"/>
      <c r="C469" s="150"/>
      <c r="D469" s="150"/>
      <c r="E469" s="150"/>
      <c r="F469" s="155"/>
      <c r="G469" s="152"/>
      <c r="H469" s="153"/>
      <c r="I469" s="210"/>
      <c r="J469" s="201"/>
      <c r="K469" s="154"/>
      <c r="L469" s="193">
        <f t="shared" si="55"/>
        <v>0</v>
      </c>
      <c r="N469" s="33"/>
      <c r="P469" s="38" t="str">
        <f t="shared" si="54"/>
        <v/>
      </c>
      <c r="R469" s="33"/>
      <c r="S469" s="33"/>
      <c r="T469" s="207"/>
    </row>
    <row r="470" spans="1:20" s="147" customFormat="1" ht="15" x14ac:dyDescent="0.2">
      <c r="A470" s="32">
        <v>12</v>
      </c>
      <c r="B470" s="149"/>
      <c r="C470" s="150"/>
      <c r="D470" s="150"/>
      <c r="E470" s="150"/>
      <c r="F470" s="155"/>
      <c r="G470" s="152"/>
      <c r="H470" s="153"/>
      <c r="I470" s="210"/>
      <c r="J470" s="201"/>
      <c r="K470" s="154"/>
      <c r="L470" s="193">
        <f t="shared" si="55"/>
        <v>0</v>
      </c>
      <c r="N470" s="33"/>
      <c r="P470" s="38" t="str">
        <f t="shared" si="54"/>
        <v/>
      </c>
      <c r="R470" s="33"/>
      <c r="S470" s="33"/>
      <c r="T470" s="207"/>
    </row>
    <row r="471" spans="1:20" s="147" customFormat="1" ht="15" x14ac:dyDescent="0.2">
      <c r="A471" s="32">
        <v>12</v>
      </c>
      <c r="B471" s="149"/>
      <c r="C471" s="150"/>
      <c r="D471" s="150"/>
      <c r="E471" s="150"/>
      <c r="F471" s="155"/>
      <c r="G471" s="152"/>
      <c r="H471" s="164" t="s">
        <v>112</v>
      </c>
      <c r="I471" s="211"/>
      <c r="J471" s="206"/>
      <c r="K471" s="154"/>
      <c r="L471" s="197">
        <f t="shared" si="55"/>
        <v>0</v>
      </c>
      <c r="N471" s="33"/>
      <c r="P471" s="38" t="str">
        <f t="shared" si="54"/>
        <v/>
      </c>
      <c r="R471" s="33"/>
      <c r="S471" s="33"/>
      <c r="T471" s="207"/>
    </row>
    <row r="472" spans="1:20" s="147" customFormat="1" ht="15" x14ac:dyDescent="0.2">
      <c r="A472" s="32">
        <v>12</v>
      </c>
      <c r="B472" s="149"/>
      <c r="C472" s="150"/>
      <c r="D472" s="150"/>
      <c r="E472" s="150"/>
      <c r="F472" s="155"/>
      <c r="G472" s="152"/>
      <c r="H472" s="164" t="s">
        <v>112</v>
      </c>
      <c r="I472" s="211"/>
      <c r="J472" s="206"/>
      <c r="K472" s="154"/>
      <c r="L472" s="197">
        <f t="shared" ref="L472:L479" si="56">IF(D472="SÍ",I472,0)</f>
        <v>0</v>
      </c>
      <c r="N472" s="33"/>
      <c r="P472" s="38" t="str">
        <f t="shared" ref="P472:P479" si="57">IF(N472="x",I472,"")</f>
        <v/>
      </c>
      <c r="R472" s="33"/>
      <c r="S472" s="33"/>
      <c r="T472" s="207"/>
    </row>
    <row r="473" spans="1:20" s="147" customFormat="1" ht="15" x14ac:dyDescent="0.2">
      <c r="A473" s="32">
        <v>12</v>
      </c>
      <c r="B473" s="149"/>
      <c r="C473" s="150"/>
      <c r="D473" s="150"/>
      <c r="E473" s="150"/>
      <c r="F473" s="155"/>
      <c r="G473" s="152"/>
      <c r="H473" s="164" t="s">
        <v>112</v>
      </c>
      <c r="I473" s="211"/>
      <c r="J473" s="206"/>
      <c r="K473" s="154"/>
      <c r="L473" s="197">
        <f t="shared" si="56"/>
        <v>0</v>
      </c>
      <c r="N473" s="33"/>
      <c r="P473" s="38" t="str">
        <f t="shared" si="57"/>
        <v/>
      </c>
      <c r="R473" s="33"/>
      <c r="S473" s="33"/>
      <c r="T473" s="207"/>
    </row>
    <row r="474" spans="1:20" s="147" customFormat="1" ht="15" x14ac:dyDescent="0.2">
      <c r="A474" s="32">
        <v>12</v>
      </c>
      <c r="B474" s="149"/>
      <c r="C474" s="150"/>
      <c r="D474" s="150"/>
      <c r="E474" s="150"/>
      <c r="F474" s="155"/>
      <c r="G474" s="152"/>
      <c r="H474" s="164" t="s">
        <v>112</v>
      </c>
      <c r="I474" s="211"/>
      <c r="J474" s="206"/>
      <c r="K474" s="154"/>
      <c r="L474" s="197">
        <f t="shared" si="56"/>
        <v>0</v>
      </c>
      <c r="N474" s="33"/>
      <c r="P474" s="38" t="str">
        <f t="shared" si="57"/>
        <v/>
      </c>
      <c r="R474" s="33"/>
      <c r="S474" s="33"/>
      <c r="T474" s="207"/>
    </row>
    <row r="475" spans="1:20" s="147" customFormat="1" ht="15" x14ac:dyDescent="0.2">
      <c r="A475" s="32">
        <v>12</v>
      </c>
      <c r="B475" s="149"/>
      <c r="C475" s="150"/>
      <c r="D475" s="150"/>
      <c r="E475" s="150"/>
      <c r="F475" s="155"/>
      <c r="G475" s="152"/>
      <c r="H475" s="164" t="s">
        <v>102</v>
      </c>
      <c r="I475" s="211"/>
      <c r="J475" s="206"/>
      <c r="K475" s="154"/>
      <c r="L475" s="197">
        <f t="shared" si="56"/>
        <v>0</v>
      </c>
      <c r="N475" s="33"/>
      <c r="P475" s="38" t="str">
        <f t="shared" si="57"/>
        <v/>
      </c>
      <c r="R475" s="33"/>
      <c r="S475" s="33"/>
      <c r="T475" s="207"/>
    </row>
    <row r="476" spans="1:20" s="147" customFormat="1" ht="15" x14ac:dyDescent="0.2">
      <c r="A476" s="32">
        <v>12</v>
      </c>
      <c r="B476" s="149"/>
      <c r="C476" s="150"/>
      <c r="D476" s="150"/>
      <c r="E476" s="150"/>
      <c r="F476" s="155"/>
      <c r="G476" s="152"/>
      <c r="H476" s="164" t="s">
        <v>102</v>
      </c>
      <c r="I476" s="211"/>
      <c r="J476" s="206"/>
      <c r="K476" s="154"/>
      <c r="L476" s="197">
        <f t="shared" si="56"/>
        <v>0</v>
      </c>
      <c r="N476" s="33"/>
      <c r="P476" s="38" t="str">
        <f t="shared" si="57"/>
        <v/>
      </c>
      <c r="R476" s="33"/>
      <c r="S476" s="33"/>
      <c r="T476" s="207"/>
    </row>
    <row r="477" spans="1:20" s="147" customFormat="1" ht="15" x14ac:dyDescent="0.2">
      <c r="A477" s="32">
        <v>12</v>
      </c>
      <c r="B477" s="149"/>
      <c r="C477" s="150"/>
      <c r="D477" s="150"/>
      <c r="E477" s="150"/>
      <c r="F477" s="155"/>
      <c r="G477" s="152"/>
      <c r="H477" s="164" t="s">
        <v>102</v>
      </c>
      <c r="I477" s="211"/>
      <c r="J477" s="206"/>
      <c r="K477" s="154"/>
      <c r="L477" s="197">
        <f t="shared" si="56"/>
        <v>0</v>
      </c>
      <c r="N477" s="33"/>
      <c r="P477" s="38" t="str">
        <f t="shared" si="57"/>
        <v/>
      </c>
      <c r="R477" s="33"/>
      <c r="S477" s="33"/>
      <c r="T477" s="207"/>
    </row>
    <row r="478" spans="1:20" s="147" customFormat="1" ht="15" x14ac:dyDescent="0.2">
      <c r="A478" s="32">
        <v>12</v>
      </c>
      <c r="B478" s="149"/>
      <c r="C478" s="150"/>
      <c r="D478" s="150"/>
      <c r="E478" s="150"/>
      <c r="F478" s="155"/>
      <c r="G478" s="152"/>
      <c r="H478" s="164" t="s">
        <v>102</v>
      </c>
      <c r="I478" s="211"/>
      <c r="J478" s="206"/>
      <c r="K478" s="154"/>
      <c r="L478" s="197">
        <f t="shared" si="56"/>
        <v>0</v>
      </c>
      <c r="N478" s="33"/>
      <c r="P478" s="38" t="str">
        <f t="shared" si="57"/>
        <v/>
      </c>
      <c r="R478" s="33"/>
      <c r="S478" s="33"/>
      <c r="T478" s="207"/>
    </row>
    <row r="479" spans="1:20" s="147" customFormat="1" ht="15" x14ac:dyDescent="0.2">
      <c r="A479" s="32">
        <v>12</v>
      </c>
      <c r="B479" s="149"/>
      <c r="C479" s="150"/>
      <c r="D479" s="150"/>
      <c r="E479" s="150"/>
      <c r="F479" s="155"/>
      <c r="G479" s="152"/>
      <c r="H479" s="164" t="s">
        <v>102</v>
      </c>
      <c r="I479" s="211"/>
      <c r="J479" s="206"/>
      <c r="K479" s="154"/>
      <c r="L479" s="197">
        <f t="shared" si="56"/>
        <v>0</v>
      </c>
      <c r="N479" s="33"/>
      <c r="P479" s="38" t="str">
        <f t="shared" si="57"/>
        <v/>
      </c>
      <c r="R479" s="33"/>
      <c r="S479" s="33"/>
      <c r="T479" s="207"/>
    </row>
    <row r="480" spans="1:20" s="147" customFormat="1" ht="15.75" thickBot="1" x14ac:dyDescent="0.25">
      <c r="A480" s="32">
        <v>12</v>
      </c>
      <c r="B480" s="175"/>
      <c r="C480" s="176"/>
      <c r="D480" s="176"/>
      <c r="E480" s="176"/>
      <c r="F480" s="177"/>
      <c r="G480" s="170"/>
      <c r="H480" s="178" t="s">
        <v>103</v>
      </c>
      <c r="I480" s="212"/>
      <c r="J480" s="202"/>
      <c r="K480" s="179"/>
      <c r="L480" s="198">
        <f t="shared" si="55"/>
        <v>0</v>
      </c>
      <c r="N480" s="34"/>
      <c r="O480" s="156"/>
      <c r="P480" s="39" t="str">
        <f t="shared" si="54"/>
        <v/>
      </c>
      <c r="R480" s="33"/>
      <c r="S480" s="33"/>
      <c r="T480" s="207"/>
    </row>
    <row r="481" spans="1:20" s="147" customFormat="1" ht="15.75" thickBot="1" x14ac:dyDescent="0.25">
      <c r="B481" s="157"/>
      <c r="C481" s="109"/>
      <c r="D481" s="109"/>
      <c r="E481" s="109"/>
      <c r="F481" s="109"/>
      <c r="G481" s="158"/>
      <c r="H481" s="159" t="s">
        <v>24</v>
      </c>
      <c r="I481" s="160">
        <f>SUM(I460:I480)</f>
        <v>0</v>
      </c>
      <c r="J481" s="78"/>
      <c r="K481" s="78"/>
      <c r="L481" s="160">
        <f>SUM(L460:L480)</f>
        <v>0</v>
      </c>
      <c r="N481" s="76"/>
      <c r="P481" s="160">
        <f>SUM(P460:P480)</f>
        <v>0</v>
      </c>
      <c r="Q481" s="40" t="e">
        <f>P481/$P$3</f>
        <v>#DIV/0!</v>
      </c>
      <c r="R481" s="76"/>
      <c r="S481" s="76"/>
      <c r="T481" s="148"/>
    </row>
    <row r="482" spans="1:20" s="147" customFormat="1" ht="15.75" thickBot="1" x14ac:dyDescent="0.25">
      <c r="A482" s="116"/>
      <c r="B482" s="157"/>
      <c r="C482" s="109"/>
      <c r="D482" s="109"/>
      <c r="E482" s="109"/>
      <c r="F482" s="109"/>
      <c r="G482" s="158"/>
      <c r="H482" s="116"/>
      <c r="I482" s="199"/>
      <c r="J482" s="158"/>
      <c r="K482" s="158"/>
      <c r="L482" s="199"/>
      <c r="N482" s="76"/>
      <c r="P482" s="76"/>
      <c r="R482" s="76"/>
      <c r="S482" s="76"/>
      <c r="T482" s="148"/>
    </row>
    <row r="483" spans="1:20" s="3" customFormat="1" ht="24.75" customHeight="1" thickBot="1" x14ac:dyDescent="0.25">
      <c r="A483" s="2"/>
      <c r="B483" s="49"/>
      <c r="C483" s="35"/>
      <c r="D483" s="25"/>
      <c r="E483" s="25"/>
      <c r="F483" s="35"/>
      <c r="G483" s="37"/>
      <c r="H483" s="27" t="s">
        <v>41</v>
      </c>
      <c r="I483" s="200">
        <f>SUM(I21+I43+I85+I108+I178+I259+I299+I320+I339+I427+I457+I481)</f>
        <v>0</v>
      </c>
      <c r="J483" s="36" t="s">
        <v>66</v>
      </c>
      <c r="K483" s="36"/>
      <c r="L483" s="200">
        <f>SUM(L21+L43+L85+L108+L178+L259+L299+L320+L339+L427+L457+L481)</f>
        <v>0</v>
      </c>
      <c r="N483" s="35"/>
      <c r="P483" s="35"/>
      <c r="R483" s="35"/>
      <c r="S483" s="35"/>
      <c r="T483" s="49"/>
    </row>
    <row r="484" spans="1:20" s="76" customFormat="1" ht="26.25" thickBot="1" x14ac:dyDescent="0.25">
      <c r="B484" s="81" t="s">
        <v>63</v>
      </c>
      <c r="C484" s="80" t="s">
        <v>62</v>
      </c>
      <c r="D484" s="80" t="s">
        <v>98</v>
      </c>
      <c r="F484" s="79" t="s">
        <v>68</v>
      </c>
      <c r="G484" s="37"/>
      <c r="I484" s="77"/>
      <c r="J484" s="78"/>
      <c r="K484" s="78"/>
      <c r="L484" s="77"/>
    </row>
    <row r="485" spans="1:20" s="147" customFormat="1" ht="15" x14ac:dyDescent="0.2">
      <c r="B485" s="82" t="s">
        <v>60</v>
      </c>
      <c r="C485" s="180">
        <f>I21</f>
        <v>0</v>
      </c>
      <c r="D485" s="180">
        <f>C485</f>
        <v>0</v>
      </c>
      <c r="E485" s="76"/>
      <c r="F485" s="180">
        <f>IF((L21=0),0,L21)</f>
        <v>0</v>
      </c>
      <c r="G485" s="37"/>
      <c r="I485" s="77"/>
      <c r="J485" s="78"/>
      <c r="K485" s="78"/>
      <c r="L485" s="77"/>
      <c r="N485" s="76"/>
      <c r="P485" s="76"/>
      <c r="R485" s="76"/>
      <c r="S485" s="76"/>
      <c r="T485" s="148"/>
    </row>
    <row r="486" spans="1:20" s="147" customFormat="1" ht="15" x14ac:dyDescent="0.2">
      <c r="B486" s="83" t="s">
        <v>4</v>
      </c>
      <c r="C486" s="181">
        <f>I43</f>
        <v>0</v>
      </c>
      <c r="D486" s="181">
        <f t="shared" ref="D486:D494" si="58">C486</f>
        <v>0</v>
      </c>
      <c r="E486" s="76"/>
      <c r="F486" s="181">
        <f>IF(L43=0,0,L43)</f>
        <v>0</v>
      </c>
      <c r="G486" s="37"/>
      <c r="I486" s="77"/>
      <c r="J486" s="78"/>
      <c r="K486" s="78"/>
      <c r="L486" s="77"/>
      <c r="N486" s="76"/>
      <c r="P486" s="76"/>
      <c r="R486" s="76"/>
      <c r="S486" s="76"/>
      <c r="T486" s="148"/>
    </row>
    <row r="487" spans="1:20" s="147" customFormat="1" ht="15" x14ac:dyDescent="0.2">
      <c r="B487" s="83" t="s">
        <v>99</v>
      </c>
      <c r="C487" s="181">
        <f>I85-SUM(I46:I48)</f>
        <v>0</v>
      </c>
      <c r="D487" s="181">
        <f>C487</f>
        <v>0</v>
      </c>
      <c r="E487" s="76"/>
      <c r="F487" s="181">
        <f>IF(L85=0,0,L85)-SUM(L46:L48)</f>
        <v>0</v>
      </c>
      <c r="G487" s="37"/>
      <c r="I487" s="77"/>
      <c r="J487" s="78"/>
      <c r="K487" s="78"/>
      <c r="L487" s="77"/>
      <c r="N487" s="76"/>
      <c r="P487" s="76"/>
      <c r="R487" s="76"/>
      <c r="S487" s="76"/>
      <c r="T487" s="148"/>
    </row>
    <row r="488" spans="1:20" s="147" customFormat="1" ht="15" x14ac:dyDescent="0.2">
      <c r="B488" s="83" t="s">
        <v>6</v>
      </c>
      <c r="C488" s="181">
        <f>I108</f>
        <v>0</v>
      </c>
      <c r="D488" s="181">
        <f t="shared" si="58"/>
        <v>0</v>
      </c>
      <c r="E488" s="76"/>
      <c r="F488" s="181">
        <f>IF(L108=0,0,L108)</f>
        <v>0</v>
      </c>
      <c r="G488" s="37"/>
      <c r="I488" s="77"/>
      <c r="J488" s="78"/>
      <c r="K488" s="78"/>
      <c r="L488" s="77"/>
      <c r="N488" s="76"/>
      <c r="P488" s="76"/>
      <c r="R488" s="76"/>
      <c r="S488" s="76"/>
      <c r="T488" s="148"/>
    </row>
    <row r="489" spans="1:20" ht="15" x14ac:dyDescent="0.2">
      <c r="B489" s="83" t="s">
        <v>7</v>
      </c>
      <c r="C489" s="89">
        <f>I178</f>
        <v>0</v>
      </c>
      <c r="D489" s="181">
        <f t="shared" si="58"/>
        <v>0</v>
      </c>
      <c r="E489" s="76"/>
      <c r="F489" s="89">
        <f>IF(L178=0,0,L178)</f>
        <v>0</v>
      </c>
      <c r="G489" s="37"/>
    </row>
    <row r="490" spans="1:20" ht="15" x14ac:dyDescent="0.2">
      <c r="B490" s="83" t="s">
        <v>8</v>
      </c>
      <c r="C490" s="89">
        <f>I259</f>
        <v>0</v>
      </c>
      <c r="D490" s="181">
        <f t="shared" si="58"/>
        <v>0</v>
      </c>
      <c r="E490" s="76"/>
      <c r="F490" s="89">
        <f>IF(L259=0,0,L259)</f>
        <v>0</v>
      </c>
      <c r="G490" s="37"/>
    </row>
    <row r="491" spans="1:20" ht="15" x14ac:dyDescent="0.2">
      <c r="B491" s="83" t="s">
        <v>100</v>
      </c>
      <c r="C491" s="89">
        <f>I299</f>
        <v>0</v>
      </c>
      <c r="D491" s="181">
        <f t="shared" si="58"/>
        <v>0</v>
      </c>
      <c r="E491" s="76"/>
      <c r="F491" s="89">
        <f>IF(L299=0,0,L299)</f>
        <v>0</v>
      </c>
      <c r="G491" s="37"/>
    </row>
    <row r="492" spans="1:20" ht="15" x14ac:dyDescent="0.2">
      <c r="B492" s="83" t="s">
        <v>55</v>
      </c>
      <c r="C492" s="89">
        <f>I320</f>
        <v>0</v>
      </c>
      <c r="D492" s="181">
        <f t="shared" si="58"/>
        <v>0</v>
      </c>
      <c r="E492" s="76"/>
      <c r="F492" s="89">
        <f>IF(L320=0,0,L320)</f>
        <v>0</v>
      </c>
      <c r="G492" s="37"/>
    </row>
    <row r="493" spans="1:20" ht="15" x14ac:dyDescent="0.2">
      <c r="B493" s="83" t="s">
        <v>53</v>
      </c>
      <c r="C493" s="89">
        <f>I339</f>
        <v>0</v>
      </c>
      <c r="D493" s="181">
        <f t="shared" si="58"/>
        <v>0</v>
      </c>
      <c r="E493" s="76"/>
      <c r="F493" s="89">
        <f>IF(L339=0,0,L339)</f>
        <v>0</v>
      </c>
      <c r="G493" s="37"/>
    </row>
    <row r="494" spans="1:20" ht="15" x14ac:dyDescent="0.2">
      <c r="B494" s="83" t="s">
        <v>54</v>
      </c>
      <c r="C494" s="89">
        <f>I427</f>
        <v>0</v>
      </c>
      <c r="D494" s="181">
        <f t="shared" si="58"/>
        <v>0</v>
      </c>
      <c r="E494" s="76"/>
      <c r="F494" s="89">
        <f>IF(L427=0,0,L427)</f>
        <v>0</v>
      </c>
      <c r="G494" s="37"/>
    </row>
    <row r="495" spans="1:20" ht="30.75" thickBot="1" x14ac:dyDescent="0.25">
      <c r="B495" s="84" t="s">
        <v>101</v>
      </c>
      <c r="C495" s="88">
        <f>I481-SUM(I471:I480)</f>
        <v>0</v>
      </c>
      <c r="D495" s="90">
        <f>C495</f>
        <v>0</v>
      </c>
      <c r="E495" s="76"/>
      <c r="F495" s="88">
        <f>IF(L481=0,0,L481)-SUM(L471:L480)</f>
        <v>0</v>
      </c>
      <c r="G495" s="37"/>
    </row>
    <row r="496" spans="1:20" ht="16.5" thickBot="1" x14ac:dyDescent="0.25">
      <c r="B496" s="182" t="s">
        <v>105</v>
      </c>
      <c r="C496" s="183">
        <f>SUM(C485:C495)</f>
        <v>0</v>
      </c>
      <c r="D496" s="183">
        <f>SUM(D485:D495)</f>
        <v>0</v>
      </c>
      <c r="E496" s="76"/>
      <c r="F496" s="184">
        <f>SUM(F485:F495)</f>
        <v>0</v>
      </c>
      <c r="G496" s="37"/>
    </row>
    <row r="497" spans="2:7" ht="15" x14ac:dyDescent="0.2">
      <c r="B497" s="85" t="s">
        <v>113</v>
      </c>
      <c r="C497" s="185">
        <f>SUM(I46:I48)</f>
        <v>0</v>
      </c>
      <c r="D497" s="185">
        <f>IF(C497&gt;($D$496*5%),($D$496*5%),C497)</f>
        <v>0</v>
      </c>
      <c r="E497" s="76"/>
      <c r="F497" s="185">
        <f>IF(SUM(L46:L48)=0,0,SUM(L46:L48))</f>
        <v>0</v>
      </c>
      <c r="G497" s="37"/>
    </row>
    <row r="498" spans="2:7" ht="15" x14ac:dyDescent="0.2">
      <c r="B498" s="86" t="s">
        <v>114</v>
      </c>
      <c r="C498" s="89">
        <f>I457</f>
        <v>0</v>
      </c>
      <c r="D498" s="89">
        <f>IF(C498&gt;($D$496*10%),($D$496*10%),C498)</f>
        <v>0</v>
      </c>
      <c r="E498" s="76"/>
      <c r="F498" s="89">
        <f>IF(L457=0,0,L457)</f>
        <v>0</v>
      </c>
      <c r="G498" s="37"/>
    </row>
    <row r="499" spans="2:7" ht="15" x14ac:dyDescent="0.2">
      <c r="B499" s="86" t="s">
        <v>115</v>
      </c>
      <c r="C499" s="89">
        <f>SUM(I471:I474)</f>
        <v>0</v>
      </c>
      <c r="D499" s="89">
        <f>IF(C499&gt;($D$496*20%),($D$496*20%),C499)</f>
        <v>0</v>
      </c>
      <c r="E499" s="76"/>
      <c r="F499" s="89">
        <f>IF(SUM(L471:L474)=0,0,SUM(L471:L474))</f>
        <v>0</v>
      </c>
      <c r="G499" s="37"/>
    </row>
    <row r="500" spans="2:7" ht="15.75" thickBot="1" x14ac:dyDescent="0.25">
      <c r="B500" s="87" t="s">
        <v>116</v>
      </c>
      <c r="C500" s="88">
        <f>SUM(I475:I480)</f>
        <v>0</v>
      </c>
      <c r="D500" s="88">
        <f>IF(C500&gt;($D$496*40%),($D$496*40%),C500)</f>
        <v>0</v>
      </c>
      <c r="E500" s="76"/>
      <c r="F500" s="88">
        <f>IF(SUM(L475:L480)=0,0,SUM(L475:L480))</f>
        <v>0</v>
      </c>
      <c r="G500" s="37"/>
    </row>
    <row r="501" spans="2:7" ht="19.5" thickBot="1" x14ac:dyDescent="0.25">
      <c r="B501" s="186" t="s">
        <v>106</v>
      </c>
      <c r="C501" s="187">
        <f>C496+SUM(C497:C500)</f>
        <v>0</v>
      </c>
      <c r="D501" s="187">
        <f t="shared" ref="D501" si="59">D496+SUM(D497:D500)</f>
        <v>0</v>
      </c>
      <c r="E501" s="76"/>
      <c r="F501" s="183">
        <f>F496+SUM(F497:F500)</f>
        <v>0</v>
      </c>
      <c r="G501" s="37"/>
    </row>
    <row r="502" spans="2:7" ht="15" x14ac:dyDescent="0.2">
      <c r="C502" s="188"/>
      <c r="D502" s="188"/>
      <c r="E502" s="76"/>
      <c r="F502" s="188"/>
      <c r="G502" s="37"/>
    </row>
    <row r="503" spans="2:7" ht="15" x14ac:dyDescent="0.2">
      <c r="C503" s="188"/>
      <c r="D503" s="188"/>
      <c r="F503" s="188"/>
      <c r="G503" s="37"/>
    </row>
    <row r="504" spans="2:7" ht="15" x14ac:dyDescent="0.2">
      <c r="B504" s="49" t="s">
        <v>61</v>
      </c>
    </row>
    <row r="505" spans="2:7" ht="15" x14ac:dyDescent="0.2">
      <c r="B505" s="189" t="s">
        <v>109</v>
      </c>
    </row>
  </sheetData>
  <sheetProtection algorithmName="SHA-512" hashValue="J7pH3RfY7UtH21o5pLpH0BzLpX+eDyOeP6oGdOOJmxhJ2x5up94GXPn5PjG3sSdxLYQcAWWPrBMn1FLluYHovw==" saltValue="Lbs+x3acXlfjc9bru3qRiQ==" spinCount="100000" sheet="1" insertRows="0"/>
  <customSheetViews>
    <customSheetView guid="{7CFE1A59-1D42-4862-9B03-379C37408C27}" scale="83" showGridLines="0" fitToPage="1" showAutoFilter="1" topLeftCell="C1">
      <pane ySplit="8" topLeftCell="A9" activePane="bottomLeft" state="frozen"/>
      <selection pane="bottomLeft" activeCell="O731" sqref="O7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1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3967C897-E016-4DE8-B314-51ABC8EAB480}" scale="80" showGridLines="0" fitToPage="1" showAutoFilter="1" topLeftCell="B1">
      <pane ySplit="8" topLeftCell="A673" activePane="bottomLeft" state="frozen"/>
      <selection pane="bottomLeft" activeCell="G714" sqref="G714"/>
      <pageMargins left="0.39370078740157483" right="0.39370078740157483" top="0.86614173228346458" bottom="0.47244094488188981" header="0.19685039370078741" footer="0.15748031496062992"/>
      <pageSetup paperSize="8" scale="99" fitToHeight="0" orientation="landscape" r:id="rId2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932C2256-EE86-493A-A96C-C53520D639AA}" scale="80" showPageBreaks="1" showGridLines="0" fitToPage="1" showAutoFilter="1">
      <pane ySplit="8" topLeftCell="A9" activePane="bottomLeft" state="frozen"/>
      <selection pane="bottomLeft" activeCell="C714" sqref="C714"/>
      <pageMargins left="0.39370078740157483" right="0.39370078740157483" top="0.86614173228346458" bottom="0.47244094488188981" header="0.19685039370078741" footer="0.15748031496062992"/>
      <pageSetup paperSize="8" scale="79" fitToHeight="0" orientation="landscape" r:id="rId3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942E145C-8AB3-46F5-A879-D4ABB4D947AD}" scale="83" showPageBreaks="1" showGridLines="0" fitToPage="1" showAutoFilter="1" topLeftCell="C1">
      <pane ySplit="8" topLeftCell="A714" activePane="bottomLeft" state="frozen"/>
      <selection pane="bottomLeft" activeCell="O731" sqref="O7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4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8E1051ED-39F9-498E-B5DA-37054BD0DAB5}" scale="83" showGridLines="0" fitToPage="1" showAutoFilter="1">
      <pane ySplit="8" topLeftCell="A9" activePane="bottomLeft" state="frozen"/>
      <selection pane="bottomLeft" activeCell="G31" sqref="G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5"/>
      <headerFooter alignWithMargins="0">
        <oddHeader>&amp;L&amp;G&amp;C&amp;8K270-V05-13</oddHeader>
        <oddFooter>&amp;R&amp;9Pàgina &amp;P de &amp;N</oddFooter>
      </headerFooter>
      <autoFilter ref="C7:Q740"/>
    </customSheetView>
  </customSheetViews>
  <mergeCells count="2">
    <mergeCell ref="N2:P2"/>
    <mergeCell ref="A1:L1"/>
  </mergeCells>
  <phoneticPr fontId="2" type="noConversion"/>
  <conditionalFormatting sqref="P5">
    <cfRule type="cellIs" dxfId="2" priority="71" operator="lessThanOrEqual">
      <formula>0.25</formula>
    </cfRule>
  </conditionalFormatting>
  <dataValidations count="1">
    <dataValidation type="list" allowBlank="1" showInputMessage="1" showErrorMessage="1" sqref="D456 D20 D42 D84 D107 D177 D426 D338 D258 D460 D475:D480">
      <formula1>#REF!</formula1>
    </dataValidation>
  </dataValidations>
  <pageMargins left="0.39370078740157483" right="0.39370078740157483" top="0.86614173228346458" bottom="0.47244094488188981" header="0.19685039370078741" footer="0.15748031496062992"/>
  <pageSetup paperSize="9" scale="43" fitToHeight="0" orientation="landscape" r:id="rId6"/>
  <headerFooter alignWithMargins="0">
    <oddHeader>&amp;C&amp;8K270-V05-13</oddHeader>
    <oddFooter>&amp;L&amp;F&amp;R&amp;9Pàgina &amp;P de &amp;N</oddFooter>
  </headerFooter>
  <rowBreaks count="10" manualBreakCount="10">
    <brk id="44" max="16383" man="1"/>
    <brk id="108" max="16383" man="1"/>
    <brk id="156" max="16383" man="1"/>
    <brk id="179" max="16383" man="1"/>
    <brk id="233" max="10" man="1"/>
    <brk id="300" max="16383" man="1"/>
    <brk id="339" max="16383" man="1"/>
    <brk id="394" max="10" man="1"/>
    <brk id="458" max="16383" man="1"/>
    <brk id="483" max="16383" man="1"/>
  </rowBreaks>
  <legacyDrawing r:id="rId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'MOSTREIG-No omplir'!$T$1:$T$2</xm:f>
          </x14:formula1>
          <xm:sqref>D10:D19 D430:D455 D46:D83 D111:D176 D181:D257 D461:D474 D342:D425 D262:D337 D88:D106 D24:D41</xm:sqref>
        </x14:dataValidation>
        <x14:dataValidation type="list" allowBlank="1" showInputMessage="1" showErrorMessage="1">
          <x14:formula1>
            <xm:f>'MOSTREIG-No omplir'!$T$4:$T$8</xm:f>
          </x14:formula1>
          <xm:sqref>K430:K455 K46:K83 K111:K176 K181:K257 K460:K480 K262:K297 K302:K318 K342:K425 K323:K337 K10:K19 K88:K106 K24:K41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23"/>
  <sheetViews>
    <sheetView zoomScale="115" zoomScaleNormal="115" workbookViewId="0">
      <selection activeCell="C9" sqref="C9"/>
    </sheetView>
  </sheetViews>
  <sheetFormatPr defaultColWidth="9.140625" defaultRowHeight="15" x14ac:dyDescent="0.2"/>
  <cols>
    <col min="1" max="1" width="22.5703125" style="15" customWidth="1"/>
    <col min="2" max="2" width="54.5703125" style="15" customWidth="1"/>
    <col min="3" max="3" width="14.7109375" style="91" customWidth="1"/>
    <col min="4" max="4" width="18.140625" style="91" customWidth="1"/>
    <col min="5" max="5" width="3.28515625" style="15" customWidth="1"/>
    <col min="6" max="6" width="15.5703125" style="91" customWidth="1"/>
    <col min="7" max="7" width="12.28515625" style="15" bestFit="1" customWidth="1"/>
    <col min="8" max="8" width="14.85546875" style="15" customWidth="1"/>
    <col min="9" max="256" width="11.42578125" style="15" customWidth="1"/>
    <col min="257" max="16384" width="9.140625" style="15"/>
  </cols>
  <sheetData>
    <row r="1" spans="1:9" s="26" customFormat="1" ht="18.75" x14ac:dyDescent="0.3">
      <c r="A1" s="226" t="s">
        <v>107</v>
      </c>
      <c r="B1" s="226"/>
      <c r="C1" s="226"/>
      <c r="D1" s="226"/>
      <c r="E1" s="226"/>
      <c r="F1" s="226"/>
      <c r="G1" s="15"/>
    </row>
    <row r="2" spans="1:9" ht="11.25" customHeight="1" x14ac:dyDescent="0.2"/>
    <row r="3" spans="1:9" s="16" customFormat="1" ht="18" customHeight="1" x14ac:dyDescent="0.2">
      <c r="A3" s="216" t="str">
        <f>'RELACIÓ DETALLADA - TVD'!B4</f>
        <v>TÍTOL:</v>
      </c>
      <c r="B3" s="215" t="str">
        <f>IF(('RELACIÓ DETALLADA - TVD'!C4)="","",'RELACIÓ DETALLADA - TVD'!C4)</f>
        <v/>
      </c>
      <c r="C3" s="92"/>
      <c r="D3" s="93"/>
      <c r="F3" s="93"/>
    </row>
    <row r="4" spans="1:9" s="16" customFormat="1" ht="18" customHeight="1" x14ac:dyDescent="0.2">
      <c r="A4" s="216" t="str">
        <f>'RELACIÓ DETALLADA - TVD'!B5</f>
        <v>PRODUCTORA SOL·LICITANT:</v>
      </c>
      <c r="B4" s="215" t="str">
        <f>IF(('RELACIÓ DETALLADA - TVD'!C5)="","",'RELACIÓ DETALLADA - TVD'!C5)</f>
        <v/>
      </c>
      <c r="C4" s="92"/>
      <c r="D4" s="93"/>
      <c r="F4" s="93"/>
    </row>
    <row r="5" spans="1:9" s="16" customFormat="1" ht="18" customHeight="1" x14ac:dyDescent="0.2">
      <c r="A5" s="216" t="str">
        <f>'RELACIÓ DETALLADA - TVD'!B6</f>
        <v>NÚMERO D'EXPEDIENT:</v>
      </c>
      <c r="B5" s="215" t="str">
        <f>IF(('RELACIÓ DETALLADA - TVD'!C6)="","",'RELACIÓ DETALLADA - TVD'!C6)</f>
        <v/>
      </c>
      <c r="C5" s="92"/>
      <c r="D5" s="93"/>
      <c r="E5" s="17"/>
      <c r="F5" s="103"/>
      <c r="G5" s="18"/>
      <c r="H5" s="18"/>
      <c r="I5" s="18"/>
    </row>
    <row r="6" spans="1:9" s="16" customFormat="1" ht="21.75" customHeight="1" thickBot="1" x14ac:dyDescent="0.25">
      <c r="A6" s="53"/>
      <c r="B6" s="214"/>
      <c r="C6" s="92"/>
      <c r="D6" s="93"/>
      <c r="E6" s="17"/>
      <c r="F6" s="103"/>
      <c r="G6" s="18"/>
      <c r="H6" s="18"/>
      <c r="I6" s="18"/>
    </row>
    <row r="7" spans="1:9" ht="22.5" customHeight="1" x14ac:dyDescent="0.2">
      <c r="C7" s="222" t="s">
        <v>25</v>
      </c>
      <c r="D7" s="223"/>
      <c r="F7" s="224" t="s">
        <v>117</v>
      </c>
    </row>
    <row r="8" spans="1:9" ht="20.25" customHeight="1" thickBot="1" x14ac:dyDescent="0.25">
      <c r="A8" s="19" t="s">
        <v>26</v>
      </c>
      <c r="C8" s="12" t="s">
        <v>118</v>
      </c>
      <c r="D8" s="13" t="s">
        <v>27</v>
      </c>
      <c r="F8" s="225"/>
    </row>
    <row r="9" spans="1:9" ht="17.25" customHeight="1" x14ac:dyDescent="0.2">
      <c r="A9" s="54" t="s">
        <v>28</v>
      </c>
      <c r="B9" s="20" t="s">
        <v>42</v>
      </c>
      <c r="C9" s="94"/>
      <c r="D9" s="95">
        <f>'RELACIÓ DETALLADA - TVD'!D485</f>
        <v>0</v>
      </c>
      <c r="F9" s="104">
        <f>'RELACIÓ DETALLADA - TVD'!F485</f>
        <v>0</v>
      </c>
    </row>
    <row r="10" spans="1:9" ht="17.25" customHeight="1" x14ac:dyDescent="0.2">
      <c r="A10" s="55" t="s">
        <v>29</v>
      </c>
      <c r="B10" s="21" t="s">
        <v>43</v>
      </c>
      <c r="C10" s="96"/>
      <c r="D10" s="97">
        <f>'RELACIÓ DETALLADA - TVD'!D486</f>
        <v>0</v>
      </c>
      <c r="F10" s="105">
        <f>'RELACIÓ DETALLADA - TVD'!F486</f>
        <v>0</v>
      </c>
    </row>
    <row r="11" spans="1:9" ht="17.25" customHeight="1" x14ac:dyDescent="0.2">
      <c r="A11" s="55" t="s">
        <v>30</v>
      </c>
      <c r="B11" s="21" t="s">
        <v>44</v>
      </c>
      <c r="C11" s="96"/>
      <c r="D11" s="97">
        <f>'RELACIÓ DETALLADA - TVD'!D487+'RELACIÓ DETALLADA - TVD'!D497</f>
        <v>0</v>
      </c>
      <c r="F11" s="105">
        <f>'RELACIÓ DETALLADA - TVD'!F487+'RELACIÓ DETALLADA - TVD'!F497</f>
        <v>0</v>
      </c>
    </row>
    <row r="12" spans="1:9" ht="17.25" customHeight="1" x14ac:dyDescent="0.2">
      <c r="A12" s="55" t="s">
        <v>31</v>
      </c>
      <c r="B12" s="21" t="s">
        <v>45</v>
      </c>
      <c r="C12" s="96"/>
      <c r="D12" s="97">
        <f>'RELACIÓ DETALLADA - TVD'!D488</f>
        <v>0</v>
      </c>
      <c r="F12" s="105">
        <f>'RELACIÓ DETALLADA - TVD'!F488</f>
        <v>0</v>
      </c>
    </row>
    <row r="13" spans="1:9" ht="17.25" customHeight="1" x14ac:dyDescent="0.2">
      <c r="A13" s="55" t="s">
        <v>32</v>
      </c>
      <c r="B13" s="21" t="s">
        <v>46</v>
      </c>
      <c r="C13" s="96"/>
      <c r="D13" s="97">
        <f>'RELACIÓ DETALLADA - TVD'!D489</f>
        <v>0</v>
      </c>
      <c r="F13" s="105">
        <f>'RELACIÓ DETALLADA - TVD'!F489</f>
        <v>0</v>
      </c>
    </row>
    <row r="14" spans="1:9" ht="17.25" customHeight="1" x14ac:dyDescent="0.2">
      <c r="A14" s="55" t="s">
        <v>33</v>
      </c>
      <c r="B14" s="21" t="s">
        <v>47</v>
      </c>
      <c r="C14" s="96"/>
      <c r="D14" s="97">
        <f>'RELACIÓ DETALLADA - TVD'!D490</f>
        <v>0</v>
      </c>
      <c r="F14" s="105">
        <f>'RELACIÓ DETALLADA - TVD'!F490</f>
        <v>0</v>
      </c>
    </row>
    <row r="15" spans="1:9" ht="17.25" customHeight="1" x14ac:dyDescent="0.2">
      <c r="A15" s="55" t="s">
        <v>34</v>
      </c>
      <c r="B15" s="21" t="s">
        <v>48</v>
      </c>
      <c r="C15" s="96"/>
      <c r="D15" s="97">
        <f>'RELACIÓ DETALLADA - TVD'!D491</f>
        <v>0</v>
      </c>
      <c r="F15" s="105">
        <f>'RELACIÓ DETALLADA - TVD'!F491</f>
        <v>0</v>
      </c>
    </row>
    <row r="16" spans="1:9" ht="17.25" customHeight="1" x14ac:dyDescent="0.2">
      <c r="A16" s="55" t="s">
        <v>35</v>
      </c>
      <c r="B16" s="21" t="s">
        <v>56</v>
      </c>
      <c r="C16" s="96"/>
      <c r="D16" s="97">
        <f>'RELACIÓ DETALLADA - TVD'!D492</f>
        <v>0</v>
      </c>
      <c r="F16" s="105">
        <f>'RELACIÓ DETALLADA - TVD'!F492</f>
        <v>0</v>
      </c>
    </row>
    <row r="17" spans="1:8" ht="17.25" customHeight="1" x14ac:dyDescent="0.2">
      <c r="A17" s="55" t="s">
        <v>36</v>
      </c>
      <c r="B17" s="21" t="s">
        <v>57</v>
      </c>
      <c r="C17" s="96"/>
      <c r="D17" s="97">
        <f>'RELACIÓ DETALLADA - TVD'!D493</f>
        <v>0</v>
      </c>
      <c r="F17" s="105">
        <f>'RELACIÓ DETALLADA - TVD'!F493</f>
        <v>0</v>
      </c>
    </row>
    <row r="18" spans="1:8" ht="17.25" customHeight="1" x14ac:dyDescent="0.2">
      <c r="A18" s="55" t="s">
        <v>37</v>
      </c>
      <c r="B18" s="21" t="s">
        <v>58</v>
      </c>
      <c r="C18" s="96"/>
      <c r="D18" s="97">
        <f>'RELACIÓ DETALLADA - TVD'!D494</f>
        <v>0</v>
      </c>
      <c r="F18" s="105">
        <f>'RELACIÓ DETALLADA - TVD'!F494</f>
        <v>0</v>
      </c>
    </row>
    <row r="19" spans="1:8" ht="17.25" customHeight="1" x14ac:dyDescent="0.2">
      <c r="A19" s="55" t="s">
        <v>38</v>
      </c>
      <c r="B19" s="21" t="s">
        <v>49</v>
      </c>
      <c r="C19" s="96"/>
      <c r="D19" s="97">
        <f>'RELACIÓ DETALLADA - TVD'!D498</f>
        <v>0</v>
      </c>
      <c r="F19" s="105">
        <f>'RELACIÓ DETALLADA - TVD'!F498</f>
        <v>0</v>
      </c>
    </row>
    <row r="20" spans="1:8" ht="17.25" customHeight="1" thickBot="1" x14ac:dyDescent="0.25">
      <c r="A20" s="56" t="s">
        <v>39</v>
      </c>
      <c r="B20" s="22" t="s">
        <v>50</v>
      </c>
      <c r="C20" s="98"/>
      <c r="D20" s="99">
        <f>'RELACIÓ DETALLADA - TVD'!D495+'RELACIÓ DETALLADA - TVD'!D499+'RELACIÓ DETALLADA - TVD'!D500</f>
        <v>0</v>
      </c>
      <c r="F20" s="106">
        <f>'RELACIÓ DETALLADA - TVD'!F495+'RELACIÓ DETALLADA - TVD'!F499+'RELACIÓ DETALLADA - TVD'!F500</f>
        <v>0</v>
      </c>
    </row>
    <row r="21" spans="1:8" ht="24" customHeight="1" thickBot="1" x14ac:dyDescent="0.25">
      <c r="B21" s="19" t="s">
        <v>64</v>
      </c>
      <c r="C21" s="100">
        <f>SUM(C9:C20)</f>
        <v>0</v>
      </c>
      <c r="D21" s="101">
        <f>SUM(D9:D20)</f>
        <v>0</v>
      </c>
      <c r="F21" s="101">
        <f>SUM(F9:F20)</f>
        <v>0</v>
      </c>
      <c r="H21" s="24"/>
    </row>
    <row r="22" spans="1:8" ht="15.75" thickBot="1" x14ac:dyDescent="0.25"/>
    <row r="23" spans="1:8" ht="30.75" thickBot="1" x14ac:dyDescent="0.25">
      <c r="B23" s="23" t="s">
        <v>40</v>
      </c>
      <c r="C23" s="120" t="str">
        <f>IF(ISERROR((D21-C21)/C21),"",(D21-C21)/C21)</f>
        <v/>
      </c>
      <c r="D23" s="15"/>
      <c r="F23" s="213" t="str">
        <f>IF(ISERROR(F21/D21),"",F21/D21)</f>
        <v/>
      </c>
      <c r="G23" s="102" t="s">
        <v>67</v>
      </c>
    </row>
  </sheetData>
  <sheetProtection algorithmName="SHA-512" hashValue="vk7AQKpyqx1Wm2g1Bc7VpOvRwFGCRknAEOu1pwpdauUkAZItwcBgm8ZKi7FcEJL6rhWrd4olN0oHSeXd36FAhQ==" saltValue="75YgIt4Jcqf5HVFEUQFyYQ==" spinCount="100000" sheet="1" objects="1" scenarios="1"/>
  <customSheetViews>
    <customSheetView guid="{7CFE1A59-1D42-4862-9B03-379C37408C27}">
      <selection activeCell="L14" sqref="L14"/>
      <pageMargins left="0.75" right="0.75" top="1" bottom="1" header="0" footer="0"/>
      <pageSetup paperSize="9" scale="95" orientation="landscape" r:id="rId1"/>
      <headerFooter alignWithMargins="0"/>
    </customSheetView>
    <customSheetView guid="{3967C897-E016-4DE8-B314-51ABC8EAB480}">
      <selection activeCell="J14" sqref="J14"/>
      <pageMargins left="0.75" right="0.75" top="1" bottom="1" header="0" footer="0"/>
      <pageSetup paperSize="9" scale="95" orientation="landscape" r:id="rId2"/>
      <headerFooter alignWithMargins="0"/>
    </customSheetView>
    <customSheetView guid="{932C2256-EE86-493A-A96C-C53520D639AA}">
      <selection activeCell="J14" sqref="J14"/>
      <pageMargins left="0.75" right="0.75" top="1" bottom="1" header="0" footer="0"/>
      <pageSetup paperSize="9" scale="95" orientation="landscape" r:id="rId3"/>
      <headerFooter alignWithMargins="0"/>
    </customSheetView>
    <customSheetView guid="{942E145C-8AB3-46F5-A879-D4ABB4D947AD}" showPageBreaks="1">
      <selection activeCell="L14" sqref="L14"/>
      <pageMargins left="0.75" right="0.75" top="1" bottom="1" header="0" footer="0"/>
      <pageSetup paperSize="9" scale="95" orientation="landscape" r:id="rId4"/>
      <headerFooter alignWithMargins="0"/>
    </customSheetView>
    <customSheetView guid="{8E1051ED-39F9-498E-B5DA-37054BD0DAB5}">
      <selection activeCell="A4" sqref="A4:IV5"/>
      <pageMargins left="0.75" right="0.75" top="1" bottom="1" header="0" footer="0"/>
      <pageSetup paperSize="9" scale="95" orientation="landscape" r:id="rId5"/>
      <headerFooter alignWithMargins="0"/>
    </customSheetView>
  </customSheetViews>
  <mergeCells count="3">
    <mergeCell ref="C7:D7"/>
    <mergeCell ref="F7:F8"/>
    <mergeCell ref="A1:F1"/>
  </mergeCells>
  <phoneticPr fontId="2" type="noConversion"/>
  <conditionalFormatting sqref="C23">
    <cfRule type="cellIs" dxfId="1" priority="1" operator="lessThan">
      <formula>-0.2</formula>
    </cfRule>
  </conditionalFormatting>
  <pageMargins left="0.39370078740157483" right="0.39370078740157483" top="0.86614173228346458" bottom="0.47244094488188981" header="0.19685039370078741" footer="0.15748031496062992"/>
  <pageSetup paperSize="9" fitToHeight="0" orientation="landscape" r:id="rId6"/>
  <headerFooter alignWithMargins="0">
    <oddHeader>&amp;C&amp;8K270-V05-13</oddHeader>
    <oddFooter>&amp;L&amp;F&amp;R&amp;9Pàgina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I35"/>
  <sheetViews>
    <sheetView showGridLines="0" zoomScaleNormal="100" workbookViewId="0">
      <selection activeCell="A8" sqref="A8"/>
    </sheetView>
  </sheetViews>
  <sheetFormatPr defaultColWidth="9.140625" defaultRowHeight="15" x14ac:dyDescent="0.2"/>
  <cols>
    <col min="1" max="1" width="64.85546875" style="116" customWidth="1"/>
    <col min="2" max="3" width="27.42578125" style="109" customWidth="1"/>
    <col min="4" max="4" width="3.28515625" style="116" customWidth="1"/>
    <col min="5" max="5" width="10.7109375" style="116" customWidth="1"/>
    <col min="6" max="6" width="41.7109375" style="116" customWidth="1"/>
    <col min="7" max="8" width="13.5703125" style="116" customWidth="1"/>
    <col min="9" max="9" width="3.140625" style="116" customWidth="1"/>
    <col min="10" max="255" width="11.42578125" style="116" customWidth="1"/>
    <col min="256" max="16384" width="9.140625" style="116"/>
  </cols>
  <sheetData>
    <row r="1" spans="1:9" s="5" customFormat="1" ht="24.75" customHeight="1" thickBot="1" x14ac:dyDescent="0.25">
      <c r="A1" s="227" t="s">
        <v>110</v>
      </c>
      <c r="B1" s="228"/>
      <c r="C1" s="228"/>
    </row>
    <row r="2" spans="1:9" s="5" customFormat="1" ht="21" x14ac:dyDescent="0.2">
      <c r="B2" s="107"/>
      <c r="C2" s="108"/>
    </row>
    <row r="3" spans="1:9" s="5" customFormat="1" ht="18" customHeight="1" x14ac:dyDescent="0.2">
      <c r="A3" s="217" t="str">
        <f>'RELACIÓ DETALLADA - TVD'!B4</f>
        <v>TÍTOL:</v>
      </c>
      <c r="B3" s="229" t="str">
        <f>IF(('RELACIÓ DETALLADA - TVD'!C4)="","",'RELACIÓ DETALLADA - TVD'!C4)</f>
        <v/>
      </c>
      <c r="C3" s="229"/>
    </row>
    <row r="4" spans="1:9" s="5" customFormat="1" ht="18" customHeight="1" x14ac:dyDescent="0.2">
      <c r="A4" s="217" t="str">
        <f>'RELACIÓ DETALLADA - TVD'!B5</f>
        <v>PRODUCTORA SOL·LICITANT:</v>
      </c>
      <c r="B4" s="229" t="str">
        <f>IF(('RELACIÓ DETALLADA - TVD'!C5)="","",'RELACIÓ DETALLADA - TVD'!C5)</f>
        <v/>
      </c>
      <c r="C4" s="229"/>
      <c r="I4" s="115"/>
    </row>
    <row r="5" spans="1:9" x14ac:dyDescent="0.2">
      <c r="A5" s="217" t="str">
        <f>'RELACIÓ DETALLADA - TVD'!B6</f>
        <v>NÚMERO D'EXPEDIENT:</v>
      </c>
      <c r="B5" s="229" t="str">
        <f>IF(('RELACIÓ DETALLADA - TVD'!C6)="","",'RELACIÓ DETALLADA - TVD'!C6)</f>
        <v/>
      </c>
      <c r="C5" s="229"/>
    </row>
    <row r="6" spans="1:9" ht="14.1" customHeight="1" thickBot="1" x14ac:dyDescent="0.25"/>
    <row r="7" spans="1:9" ht="35.25" customHeight="1" thickBot="1" x14ac:dyDescent="0.25">
      <c r="A7" s="237" t="s">
        <v>122</v>
      </c>
      <c r="B7" s="232" t="s">
        <v>119</v>
      </c>
      <c r="C7" s="233" t="s">
        <v>120</v>
      </c>
    </row>
    <row r="8" spans="1:9" ht="17.25" customHeight="1" x14ac:dyDescent="0.2">
      <c r="A8" s="117"/>
      <c r="B8" s="110"/>
      <c r="C8" s="111"/>
    </row>
    <row r="9" spans="1:9" ht="17.25" customHeight="1" x14ac:dyDescent="0.2">
      <c r="A9" s="118"/>
      <c r="B9" s="112"/>
      <c r="C9" s="113"/>
    </row>
    <row r="10" spans="1:9" ht="17.25" customHeight="1" x14ac:dyDescent="0.2">
      <c r="A10" s="118"/>
      <c r="B10" s="112"/>
      <c r="C10" s="114"/>
    </row>
    <row r="11" spans="1:9" ht="17.25" customHeight="1" x14ac:dyDescent="0.2">
      <c r="A11" s="118"/>
      <c r="B11" s="112"/>
      <c r="C11" s="113"/>
    </row>
    <row r="12" spans="1:9" ht="17.25" customHeight="1" x14ac:dyDescent="0.2">
      <c r="A12" s="118"/>
      <c r="B12" s="112"/>
      <c r="C12" s="113"/>
    </row>
    <row r="13" spans="1:9" ht="17.25" customHeight="1" x14ac:dyDescent="0.2">
      <c r="A13" s="118"/>
      <c r="B13" s="112"/>
      <c r="C13" s="113"/>
    </row>
    <row r="14" spans="1:9" ht="17.25" customHeight="1" x14ac:dyDescent="0.2">
      <c r="A14" s="118"/>
      <c r="B14" s="112"/>
      <c r="C14" s="113"/>
    </row>
    <row r="15" spans="1:9" ht="17.25" customHeight="1" x14ac:dyDescent="0.2">
      <c r="A15" s="118"/>
      <c r="B15" s="112"/>
      <c r="C15" s="113"/>
    </row>
    <row r="16" spans="1:9" ht="17.25" customHeight="1" x14ac:dyDescent="0.2">
      <c r="A16" s="118"/>
      <c r="B16" s="112"/>
      <c r="C16" s="113"/>
    </row>
    <row r="17" spans="1:3" ht="17.25" customHeight="1" x14ac:dyDescent="0.2">
      <c r="A17" s="118"/>
      <c r="B17" s="112"/>
      <c r="C17" s="113"/>
    </row>
    <row r="18" spans="1:3" ht="17.25" customHeight="1" x14ac:dyDescent="0.2">
      <c r="A18" s="118"/>
      <c r="B18" s="112"/>
      <c r="C18" s="113"/>
    </row>
    <row r="19" spans="1:3" ht="17.25" customHeight="1" thickBot="1" x14ac:dyDescent="0.25">
      <c r="A19" s="119"/>
      <c r="B19" s="112"/>
      <c r="C19" s="113"/>
    </row>
    <row r="20" spans="1:3" ht="28.5" customHeight="1" thickBot="1" x14ac:dyDescent="0.25">
      <c r="A20" s="234" t="s">
        <v>121</v>
      </c>
      <c r="B20" s="235">
        <f>SUM(B8:B19)</f>
        <v>0</v>
      </c>
      <c r="C20" s="236">
        <f>SUM(C8:C19)</f>
        <v>0</v>
      </c>
    </row>
    <row r="22" spans="1:3" ht="21.75" customHeight="1" x14ac:dyDescent="0.2"/>
    <row r="23" spans="1:3" ht="17.25" customHeight="1" x14ac:dyDescent="0.2"/>
    <row r="24" spans="1:3" ht="17.25" customHeight="1" x14ac:dyDescent="0.2"/>
    <row r="25" spans="1:3" ht="17.25" customHeight="1" x14ac:dyDescent="0.2"/>
    <row r="26" spans="1:3" ht="17.25" customHeight="1" x14ac:dyDescent="0.2"/>
    <row r="27" spans="1:3" ht="17.25" customHeight="1" x14ac:dyDescent="0.2"/>
    <row r="28" spans="1:3" ht="17.25" customHeight="1" x14ac:dyDescent="0.2"/>
    <row r="29" spans="1:3" ht="17.25" customHeight="1" x14ac:dyDescent="0.2"/>
    <row r="30" spans="1:3" ht="17.25" customHeight="1" x14ac:dyDescent="0.2"/>
    <row r="31" spans="1:3" ht="17.25" customHeight="1" x14ac:dyDescent="0.2"/>
    <row r="32" spans="1:3" ht="17.25" customHeight="1" x14ac:dyDescent="0.2"/>
    <row r="33" ht="17.25" customHeight="1" x14ac:dyDescent="0.2"/>
    <row r="34" ht="17.25" customHeight="1" x14ac:dyDescent="0.2"/>
    <row r="35" ht="24" customHeight="1" x14ac:dyDescent="0.2"/>
  </sheetData>
  <sheetProtection algorithmName="SHA-512" hashValue="LuFH3uaVJ54YMkr83oUhWQvfQIBZCVJvr6IsJ1OxWG8KE6uoNe5BZr5XyFqPqEX9q/BSfALIitl1HovD/4JdiQ==" saltValue="nwt432n70oqypvzRNl14/g==" spinCount="100000" sheet="1" objects="1" scenarios="1"/>
  <customSheetViews>
    <customSheetView guid="{7CFE1A59-1D42-4862-9B03-379C37408C27}" scale="70" showGridLines="0" hiddenRows="1">
      <selection activeCell="N26" sqref="N26"/>
      <pageMargins left="0.35" right="0.75" top="0.5" bottom="0.42" header="0" footer="0"/>
      <pageSetup paperSize="9" scale="90" orientation="landscape" r:id="rId1"/>
      <headerFooter alignWithMargins="0"/>
    </customSheetView>
    <customSheetView guid="{3967C897-E016-4DE8-B314-51ABC8EAB480}" scale="70" showGridLines="0" hiddenRows="1">
      <selection activeCell="D16" sqref="D16"/>
      <pageMargins left="0.35" right="0.75" top="0.5" bottom="0.42" header="0" footer="0"/>
      <pageSetup paperSize="9" scale="90" orientation="landscape" r:id="rId2"/>
      <headerFooter alignWithMargins="0"/>
    </customSheetView>
    <customSheetView guid="{932C2256-EE86-493A-A96C-C53520D639AA}" scale="70" showGridLines="0" hiddenRows="1">
      <selection activeCell="D16" sqref="D16"/>
      <pageMargins left="0.35" right="0.75" top="0.5" bottom="0.42" header="0" footer="0"/>
      <pageSetup paperSize="9" scale="90" orientation="landscape" r:id="rId3"/>
      <headerFooter alignWithMargins="0"/>
    </customSheetView>
    <customSheetView guid="{942E145C-8AB3-46F5-A879-D4ABB4D947AD}" scale="70" showPageBreaks="1" showGridLines="0" hiddenRows="1">
      <selection activeCell="N26" sqref="N26"/>
      <pageMargins left="0.35" right="0.75" top="0.5" bottom="0.42" header="0" footer="0"/>
      <pageSetup paperSize="9" scale="90" orientation="landscape" r:id="rId4"/>
      <headerFooter alignWithMargins="0"/>
    </customSheetView>
    <customSheetView guid="{8E1051ED-39F9-498E-B5DA-37054BD0DAB5}" scale="85" showGridLines="0" hiddenRows="1">
      <selection activeCell="F4" sqref="F4:I4"/>
      <pageMargins left="0.35" right="0.75" top="0.5" bottom="0.42" header="0" footer="0"/>
      <pageSetup paperSize="9" scale="90" orientation="landscape" r:id="rId5"/>
      <headerFooter alignWithMargins="0"/>
    </customSheetView>
  </customSheetViews>
  <mergeCells count="4">
    <mergeCell ref="A1:C1"/>
    <mergeCell ref="B3:C3"/>
    <mergeCell ref="B4:C4"/>
    <mergeCell ref="B5:C5"/>
  </mergeCells>
  <phoneticPr fontId="2" type="noConversion"/>
  <conditionalFormatting sqref="C20">
    <cfRule type="cellIs" dxfId="0" priority="1" operator="greaterThan">
      <formula>$B$20</formula>
    </cfRule>
  </conditionalFormatting>
  <pageMargins left="0.39370078740157483" right="0.39370078740157483" top="0.86614173228346458" bottom="0.47244094488188981" header="0.19685039370078741" footer="0.15748031496062992"/>
  <pageSetup paperSize="9" fitToHeight="0" orientation="landscape" r:id="rId6"/>
  <headerFooter alignWithMargins="0">
    <oddHeader>&amp;C&amp;8K270-V05-13</oddHeader>
    <oddFooter>&amp;L&amp;F&amp;R&amp;9Pàgina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0"/>
  <sheetViews>
    <sheetView topLeftCell="I1" workbookViewId="0">
      <selection activeCell="T4" sqref="T4:T8"/>
    </sheetView>
  </sheetViews>
  <sheetFormatPr defaultRowHeight="12.75" x14ac:dyDescent="0.2"/>
  <cols>
    <col min="1" max="1" width="9" style="60" hidden="1" customWidth="1"/>
    <col min="2" max="7" width="9.140625" hidden="1" customWidth="1"/>
    <col min="8" max="8" width="9" style="60" hidden="1" customWidth="1"/>
    <col min="9" max="9" width="9" style="60" customWidth="1"/>
    <col min="10" max="10" width="42" customWidth="1"/>
    <col min="11" max="11" width="18" style="43" customWidth="1"/>
    <col min="12" max="12" width="13.140625" style="43" bestFit="1" customWidth="1"/>
    <col min="13" max="13" width="14.140625" style="43" customWidth="1"/>
    <col min="14" max="14" width="50.140625" customWidth="1"/>
    <col min="15" max="15" width="17.28515625" customWidth="1"/>
    <col min="19" max="22" width="9.140625" customWidth="1"/>
  </cols>
  <sheetData>
    <row r="1" spans="1:21" ht="13.5" thickBot="1" x14ac:dyDescent="0.25">
      <c r="A1" s="57"/>
      <c r="H1" s="57"/>
      <c r="I1" s="57"/>
      <c r="J1" s="41" t="s">
        <v>75</v>
      </c>
      <c r="K1" s="42">
        <f>'RELACIÓ DETALLADA - TVD'!G6</f>
        <v>0</v>
      </c>
      <c r="L1" s="43">
        <v>15</v>
      </c>
      <c r="M1" s="42">
        <f>K1-(L1*30)</f>
        <v>-450</v>
      </c>
      <c r="T1" s="58" t="s">
        <v>51</v>
      </c>
      <c r="U1" s="59" t="s">
        <v>85</v>
      </c>
    </row>
    <row r="2" spans="1:21" ht="13.5" thickBot="1" x14ac:dyDescent="0.25">
      <c r="A2" s="57"/>
      <c r="H2" s="57"/>
      <c r="J2" s="41" t="s">
        <v>76</v>
      </c>
      <c r="K2" s="42">
        <f>'RELACIÓ DETALLADA - TVD'!G7</f>
        <v>0</v>
      </c>
      <c r="L2" s="43">
        <v>12</v>
      </c>
      <c r="M2" s="42">
        <f>K2+(L2*30)</f>
        <v>360</v>
      </c>
      <c r="O2" s="61">
        <f>SUM(O6:O281)</f>
        <v>0</v>
      </c>
      <c r="P2" s="62" t="s">
        <v>86</v>
      </c>
      <c r="Q2" s="63"/>
      <c r="R2" s="64"/>
      <c r="T2" s="65" t="s">
        <v>52</v>
      </c>
    </row>
    <row r="3" spans="1:21" ht="13.5" thickBot="1" x14ac:dyDescent="0.25">
      <c r="A3" s="57"/>
      <c r="H3" s="57"/>
      <c r="O3" s="66"/>
      <c r="P3" s="4"/>
    </row>
    <row r="4" spans="1:21" ht="24.75" customHeight="1" x14ac:dyDescent="0.2">
      <c r="A4" s="67" t="s">
        <v>87</v>
      </c>
      <c r="B4" s="230" t="s">
        <v>3</v>
      </c>
      <c r="C4" s="230" t="s">
        <v>12</v>
      </c>
      <c r="D4" s="230" t="s">
        <v>0</v>
      </c>
      <c r="E4" s="230" t="s">
        <v>2</v>
      </c>
      <c r="F4" s="230" t="s">
        <v>1</v>
      </c>
      <c r="G4" s="67" t="s">
        <v>69</v>
      </c>
      <c r="H4" s="67" t="s">
        <v>87</v>
      </c>
      <c r="J4" s="230" t="s">
        <v>3</v>
      </c>
      <c r="K4" s="230" t="s">
        <v>12</v>
      </c>
      <c r="L4" s="230" t="s">
        <v>0</v>
      </c>
      <c r="M4" s="230" t="s">
        <v>2</v>
      </c>
      <c r="N4" s="230" t="s">
        <v>1</v>
      </c>
      <c r="O4" s="67" t="s">
        <v>69</v>
      </c>
      <c r="T4" s="73" t="s">
        <v>93</v>
      </c>
    </row>
    <row r="5" spans="1:21" ht="13.5" thickBot="1" x14ac:dyDescent="0.25">
      <c r="A5" s="68"/>
      <c r="B5" s="231"/>
      <c r="C5" s="231"/>
      <c r="D5" s="231"/>
      <c r="E5" s="231"/>
      <c r="F5" s="231"/>
      <c r="G5" s="68" t="s">
        <v>88</v>
      </c>
      <c r="H5" s="68"/>
      <c r="J5" s="231"/>
      <c r="K5" s="231"/>
      <c r="L5" s="231"/>
      <c r="M5" s="231"/>
      <c r="N5" s="231"/>
      <c r="O5" s="68" t="s">
        <v>88</v>
      </c>
      <c r="T5" s="74" t="s">
        <v>94</v>
      </c>
    </row>
    <row r="6" spans="1:21" x14ac:dyDescent="0.2">
      <c r="A6" s="57" t="str">
        <f>IF(G6="","",COUNT($G$4:$G6))</f>
        <v/>
      </c>
      <c r="B6" t="str">
        <f>IF('RELACIÓ DETALLADA - TVD'!$N10="x",'RELACIÓ DETALLADA - TVD'!B10,"")</f>
        <v/>
      </c>
      <c r="C6" t="str">
        <f>IF('RELACIÓ DETALLADA - TVD'!$N10="x",'RELACIÓ DETALLADA - TVD'!E10,"")</f>
        <v/>
      </c>
      <c r="D6" t="str">
        <f>IF('RELACIÓ DETALLADA - TVD'!$N10="x",'RELACIÓ DETALLADA - TVD'!F10,"")</f>
        <v/>
      </c>
      <c r="E6" t="str">
        <f>IF('RELACIÓ DETALLADA - TVD'!$N10="x",'RELACIÓ DETALLADA - TVD'!G10,"")</f>
        <v/>
      </c>
      <c r="F6" t="str">
        <f>IF('RELACIÓ DETALLADA - TVD'!$N10="x",'RELACIÓ DETALLADA - TVD'!H10,"")</f>
        <v/>
      </c>
      <c r="G6" t="str">
        <f>IF('RELACIÓ DETALLADA - TVD'!$N10="x",'RELACIÓ DETALLADA - TVD'!I10,"")</f>
        <v/>
      </c>
      <c r="H6" s="57">
        <v>1</v>
      </c>
      <c r="J6" s="69" t="str">
        <f t="shared" ref="J6:J69" si="0">IFERROR(VLOOKUP($H6,$A$4:$G$381,2,FALSE),"")</f>
        <v/>
      </c>
      <c r="K6" s="69" t="str">
        <f t="shared" ref="K6:K69" si="1">IFERROR(VLOOKUP($H6,$A$4:$G$381,3,FALSE),"")</f>
        <v/>
      </c>
      <c r="L6" s="69" t="str">
        <f t="shared" ref="L6:L69" si="2">IFERROR(VLOOKUP($H6,$A$4:$G$381,4,FALSE),"")</f>
        <v/>
      </c>
      <c r="M6" s="70" t="str">
        <f t="shared" ref="M6:M69" si="3">IFERROR(VLOOKUP($H6,$A$4:$G$381,5,FALSE),"")</f>
        <v/>
      </c>
      <c r="N6" s="69" t="str">
        <f t="shared" ref="N6:N69" si="4">IFERROR(VLOOKUP($H6,$A$4:$G$381,6,FALSE),"")</f>
        <v/>
      </c>
      <c r="O6" s="71" t="str">
        <f t="shared" ref="O6:O69" si="5">IFERROR(VLOOKUP($H6,$A$4:$G$381,7,FALSE),"")</f>
        <v/>
      </c>
      <c r="T6" s="74" t="s">
        <v>95</v>
      </c>
    </row>
    <row r="7" spans="1:21" x14ac:dyDescent="0.2">
      <c r="A7" s="57" t="str">
        <f>IF(G7="","",COUNT($G$4:$G7))</f>
        <v/>
      </c>
      <c r="B7" t="str">
        <f>IF('RELACIÓ DETALLADA - TVD'!$N11="x",'RELACIÓ DETALLADA - TVD'!B11,"")</f>
        <v/>
      </c>
      <c r="C7" t="str">
        <f>IF('RELACIÓ DETALLADA - TVD'!$N11="x",'RELACIÓ DETALLADA - TVD'!E11,"")</f>
        <v/>
      </c>
      <c r="D7" t="str">
        <f>IF('RELACIÓ DETALLADA - TVD'!$N11="x",'RELACIÓ DETALLADA - TVD'!F11,"")</f>
        <v/>
      </c>
      <c r="E7" t="str">
        <f>IF('RELACIÓ DETALLADA - TVD'!$N11="x",'RELACIÓ DETALLADA - TVD'!G11,"")</f>
        <v/>
      </c>
      <c r="F7" t="str">
        <f>IF('RELACIÓ DETALLADA - TVD'!$N11="x",'RELACIÓ DETALLADA - TVD'!H11,"")</f>
        <v/>
      </c>
      <c r="G7" t="str">
        <f>IF('RELACIÓ DETALLADA - TVD'!$N11="x",'RELACIÓ DETALLADA - TVD'!I11,"")</f>
        <v/>
      </c>
      <c r="H7" s="57">
        <v>2</v>
      </c>
      <c r="J7" s="69" t="str">
        <f t="shared" si="0"/>
        <v/>
      </c>
      <c r="K7" s="69" t="str">
        <f t="shared" si="1"/>
        <v/>
      </c>
      <c r="L7" s="69" t="str">
        <f t="shared" si="2"/>
        <v/>
      </c>
      <c r="M7" s="70" t="str">
        <f t="shared" si="3"/>
        <v/>
      </c>
      <c r="N7" s="69" t="str">
        <f t="shared" si="4"/>
        <v/>
      </c>
      <c r="O7" s="71" t="str">
        <f t="shared" si="5"/>
        <v/>
      </c>
      <c r="T7" s="74" t="s">
        <v>96</v>
      </c>
    </row>
    <row r="8" spans="1:21" ht="13.5" thickBot="1" x14ac:dyDescent="0.25">
      <c r="A8" s="57" t="str">
        <f>IF(G8="","",COUNT($G$4:$G8))</f>
        <v/>
      </c>
      <c r="B8" t="str">
        <f>IF('RELACIÓ DETALLADA - TVD'!$N12="x",'RELACIÓ DETALLADA - TVD'!B12,"")</f>
        <v/>
      </c>
      <c r="C8" t="str">
        <f>IF('RELACIÓ DETALLADA - TVD'!$N12="x",'RELACIÓ DETALLADA - TVD'!E12,"")</f>
        <v/>
      </c>
      <c r="D8" t="str">
        <f>IF('RELACIÓ DETALLADA - TVD'!$N12="x",'RELACIÓ DETALLADA - TVD'!F12,"")</f>
        <v/>
      </c>
      <c r="E8" t="str">
        <f>IF('RELACIÓ DETALLADA - TVD'!$N12="x",'RELACIÓ DETALLADA - TVD'!G12,"")</f>
        <v/>
      </c>
      <c r="F8" t="str">
        <f>IF('RELACIÓ DETALLADA - TVD'!$N12="x",'RELACIÓ DETALLADA - TVD'!H12,"")</f>
        <v/>
      </c>
      <c r="G8" t="str">
        <f>IF('RELACIÓ DETALLADA - TVD'!$N12="x",'RELACIÓ DETALLADA - TVD'!I12,"")</f>
        <v/>
      </c>
      <c r="H8" s="57">
        <v>3</v>
      </c>
      <c r="I8" s="57"/>
      <c r="J8" s="69" t="str">
        <f t="shared" si="0"/>
        <v/>
      </c>
      <c r="K8" s="69" t="str">
        <f t="shared" si="1"/>
        <v/>
      </c>
      <c r="L8" s="69" t="str">
        <f t="shared" si="2"/>
        <v/>
      </c>
      <c r="M8" s="70" t="str">
        <f t="shared" si="3"/>
        <v/>
      </c>
      <c r="N8" s="69" t="str">
        <f t="shared" si="4"/>
        <v/>
      </c>
      <c r="O8" s="71" t="str">
        <f t="shared" si="5"/>
        <v/>
      </c>
      <c r="T8" s="75" t="s">
        <v>97</v>
      </c>
    </row>
    <row r="9" spans="1:21" x14ac:dyDescent="0.2">
      <c r="A9" s="57" t="str">
        <f>IF(G9="","",COUNT($G$4:$G9))</f>
        <v/>
      </c>
      <c r="B9" t="str">
        <f>IF('RELACIÓ DETALLADA - TVD'!$N13="x",'RELACIÓ DETALLADA - TVD'!B13,"")</f>
        <v/>
      </c>
      <c r="C9" t="str">
        <f>IF('RELACIÓ DETALLADA - TVD'!$N13="x",'RELACIÓ DETALLADA - TVD'!E13,"")</f>
        <v/>
      </c>
      <c r="D9" t="str">
        <f>IF('RELACIÓ DETALLADA - TVD'!$N13="x",'RELACIÓ DETALLADA - TVD'!F13,"")</f>
        <v/>
      </c>
      <c r="E9" t="str">
        <f>IF('RELACIÓ DETALLADA - TVD'!$N13="x",'RELACIÓ DETALLADA - TVD'!G13,"")</f>
        <v/>
      </c>
      <c r="F9" t="str">
        <f>IF('RELACIÓ DETALLADA - TVD'!$N13="x",'RELACIÓ DETALLADA - TVD'!H13,"")</f>
        <v/>
      </c>
      <c r="G9" t="str">
        <f>IF('RELACIÓ DETALLADA - TVD'!$N13="x",'RELACIÓ DETALLADA - TVD'!I13,"")</f>
        <v/>
      </c>
      <c r="H9" s="57">
        <v>4</v>
      </c>
      <c r="I9" s="57"/>
      <c r="J9" s="69" t="str">
        <f t="shared" si="0"/>
        <v/>
      </c>
      <c r="K9" s="69" t="str">
        <f t="shared" si="1"/>
        <v/>
      </c>
      <c r="L9" s="69" t="str">
        <f t="shared" si="2"/>
        <v/>
      </c>
      <c r="M9" s="70" t="str">
        <f t="shared" si="3"/>
        <v/>
      </c>
      <c r="N9" s="69" t="str">
        <f t="shared" si="4"/>
        <v/>
      </c>
      <c r="O9" s="71" t="str">
        <f t="shared" si="5"/>
        <v/>
      </c>
    </row>
    <row r="10" spans="1:21" x14ac:dyDescent="0.2">
      <c r="A10" s="57" t="str">
        <f>IF(G10="","",COUNT($G$4:$G10))</f>
        <v/>
      </c>
      <c r="B10" t="str">
        <f>IF('RELACIÓ DETALLADA - TVD'!$N14="x",'RELACIÓ DETALLADA - TVD'!B14,"")</f>
        <v/>
      </c>
      <c r="C10" t="str">
        <f>IF('RELACIÓ DETALLADA - TVD'!$N14="x",'RELACIÓ DETALLADA - TVD'!E14,"")</f>
        <v/>
      </c>
      <c r="D10" t="str">
        <f>IF('RELACIÓ DETALLADA - TVD'!$N14="x",'RELACIÓ DETALLADA - TVD'!F14,"")</f>
        <v/>
      </c>
      <c r="E10" t="str">
        <f>IF('RELACIÓ DETALLADA - TVD'!$N14="x",'RELACIÓ DETALLADA - TVD'!G14,"")</f>
        <v/>
      </c>
      <c r="F10" t="str">
        <f>IF('RELACIÓ DETALLADA - TVD'!$N14="x",'RELACIÓ DETALLADA - TVD'!H14,"")</f>
        <v/>
      </c>
      <c r="G10" t="str">
        <f>IF('RELACIÓ DETALLADA - TVD'!$N14="x",'RELACIÓ DETALLADA - TVD'!I14,"")</f>
        <v/>
      </c>
      <c r="H10" s="57">
        <v>5</v>
      </c>
      <c r="I10" s="57"/>
      <c r="J10" s="69" t="str">
        <f t="shared" si="0"/>
        <v/>
      </c>
      <c r="K10" s="69" t="str">
        <f t="shared" si="1"/>
        <v/>
      </c>
      <c r="L10" s="69" t="str">
        <f t="shared" si="2"/>
        <v/>
      </c>
      <c r="M10" s="70" t="str">
        <f t="shared" si="3"/>
        <v/>
      </c>
      <c r="N10" s="69" t="str">
        <f t="shared" si="4"/>
        <v/>
      </c>
      <c r="O10" s="71" t="str">
        <f t="shared" si="5"/>
        <v/>
      </c>
    </row>
    <row r="11" spans="1:21" x14ac:dyDescent="0.2">
      <c r="A11" s="57" t="str">
        <f>IF(G11="","",COUNT($G$4:$G11))</f>
        <v/>
      </c>
      <c r="B11" t="str">
        <f>IF('RELACIÓ DETALLADA - TVD'!$N15="x",'RELACIÓ DETALLADA - TVD'!B15,"")</f>
        <v/>
      </c>
      <c r="C11" t="str">
        <f>IF('RELACIÓ DETALLADA - TVD'!$N15="x",'RELACIÓ DETALLADA - TVD'!E15,"")</f>
        <v/>
      </c>
      <c r="D11" t="str">
        <f>IF('RELACIÓ DETALLADA - TVD'!$N15="x",'RELACIÓ DETALLADA - TVD'!F15,"")</f>
        <v/>
      </c>
      <c r="E11" t="str">
        <f>IF('RELACIÓ DETALLADA - TVD'!$N15="x",'RELACIÓ DETALLADA - TVD'!G15,"")</f>
        <v/>
      </c>
      <c r="F11" t="str">
        <f>IF('RELACIÓ DETALLADA - TVD'!$N15="x",'RELACIÓ DETALLADA - TVD'!H15,"")</f>
        <v/>
      </c>
      <c r="G11" t="str">
        <f>IF('RELACIÓ DETALLADA - TVD'!$N15="x",'RELACIÓ DETALLADA - TVD'!I15,"")</f>
        <v/>
      </c>
      <c r="H11" s="57">
        <v>6</v>
      </c>
      <c r="I11" s="57"/>
      <c r="J11" s="69" t="str">
        <f t="shared" si="0"/>
        <v/>
      </c>
      <c r="K11" s="69" t="str">
        <f t="shared" si="1"/>
        <v/>
      </c>
      <c r="L11" s="69" t="str">
        <f t="shared" si="2"/>
        <v/>
      </c>
      <c r="M11" s="70" t="str">
        <f t="shared" si="3"/>
        <v/>
      </c>
      <c r="N11" s="69" t="str">
        <f t="shared" si="4"/>
        <v/>
      </c>
      <c r="O11" s="71" t="str">
        <f t="shared" si="5"/>
        <v/>
      </c>
    </row>
    <row r="12" spans="1:21" x14ac:dyDescent="0.2">
      <c r="A12" s="57" t="str">
        <f>IF(G12="","",COUNT($G$4:$G12))</f>
        <v/>
      </c>
      <c r="B12" t="str">
        <f>IF('RELACIÓ DETALLADA - TVD'!$N16="x",'RELACIÓ DETALLADA - TVD'!B16,"")</f>
        <v/>
      </c>
      <c r="C12" t="str">
        <f>IF('RELACIÓ DETALLADA - TVD'!$N16="x",'RELACIÓ DETALLADA - TVD'!E16,"")</f>
        <v/>
      </c>
      <c r="D12" t="str">
        <f>IF('RELACIÓ DETALLADA - TVD'!$N16="x",'RELACIÓ DETALLADA - TVD'!F16,"")</f>
        <v/>
      </c>
      <c r="E12" t="str">
        <f>IF('RELACIÓ DETALLADA - TVD'!$N16="x",'RELACIÓ DETALLADA - TVD'!G16,"")</f>
        <v/>
      </c>
      <c r="F12" t="str">
        <f>IF('RELACIÓ DETALLADA - TVD'!$N16="x",'RELACIÓ DETALLADA - TVD'!H16,"")</f>
        <v/>
      </c>
      <c r="G12" t="str">
        <f>IF('RELACIÓ DETALLADA - TVD'!$N16="x",'RELACIÓ DETALLADA - TVD'!I16,"")</f>
        <v/>
      </c>
      <c r="H12" s="57">
        <v>7</v>
      </c>
      <c r="I12" s="57"/>
      <c r="J12" s="69" t="str">
        <f t="shared" si="0"/>
        <v/>
      </c>
      <c r="K12" s="69" t="str">
        <f t="shared" si="1"/>
        <v/>
      </c>
      <c r="L12" s="69" t="str">
        <f t="shared" si="2"/>
        <v/>
      </c>
      <c r="M12" s="70" t="str">
        <f t="shared" si="3"/>
        <v/>
      </c>
      <c r="N12" s="69" t="str">
        <f t="shared" si="4"/>
        <v/>
      </c>
      <c r="O12" s="71" t="str">
        <f t="shared" si="5"/>
        <v/>
      </c>
    </row>
    <row r="13" spans="1:21" x14ac:dyDescent="0.2">
      <c r="A13" s="57" t="str">
        <f>IF(G13="","",COUNT($G$4:$G13))</f>
        <v/>
      </c>
      <c r="B13" t="str">
        <f>IF('RELACIÓ DETALLADA - TVD'!$N17="x",'RELACIÓ DETALLADA - TVD'!B17,"")</f>
        <v/>
      </c>
      <c r="C13" t="str">
        <f>IF('RELACIÓ DETALLADA - TVD'!$N17="x",'RELACIÓ DETALLADA - TVD'!E17,"")</f>
        <v/>
      </c>
      <c r="D13" t="str">
        <f>IF('RELACIÓ DETALLADA - TVD'!$N17="x",'RELACIÓ DETALLADA - TVD'!F17,"")</f>
        <v/>
      </c>
      <c r="E13" t="str">
        <f>IF('RELACIÓ DETALLADA - TVD'!$N17="x",'RELACIÓ DETALLADA - TVD'!G17,"")</f>
        <v/>
      </c>
      <c r="F13" t="str">
        <f>IF('RELACIÓ DETALLADA - TVD'!$N17="x",'RELACIÓ DETALLADA - TVD'!H17,"")</f>
        <v/>
      </c>
      <c r="G13" t="str">
        <f>IF('RELACIÓ DETALLADA - TVD'!$N17="x",'RELACIÓ DETALLADA - TVD'!I17,"")</f>
        <v/>
      </c>
      <c r="H13" s="57">
        <v>8</v>
      </c>
      <c r="I13" s="57"/>
      <c r="J13" s="69" t="str">
        <f t="shared" si="0"/>
        <v/>
      </c>
      <c r="K13" s="69" t="str">
        <f t="shared" si="1"/>
        <v/>
      </c>
      <c r="L13" s="69" t="str">
        <f t="shared" si="2"/>
        <v/>
      </c>
      <c r="M13" s="70" t="str">
        <f t="shared" si="3"/>
        <v/>
      </c>
      <c r="N13" s="69" t="str">
        <f t="shared" si="4"/>
        <v/>
      </c>
      <c r="O13" s="71" t="str">
        <f t="shared" si="5"/>
        <v/>
      </c>
    </row>
    <row r="14" spans="1:21" x14ac:dyDescent="0.2">
      <c r="A14" s="57" t="str">
        <f>IF(G14="","",COUNT($G$4:$G14))</f>
        <v/>
      </c>
      <c r="B14" t="str">
        <f>IF('RELACIÓ DETALLADA - TVD'!$N18="x",'RELACIÓ DETALLADA - TVD'!B18,"")</f>
        <v/>
      </c>
      <c r="C14" t="str">
        <f>IF('RELACIÓ DETALLADA - TVD'!$N18="x",'RELACIÓ DETALLADA - TVD'!E18,"")</f>
        <v/>
      </c>
      <c r="D14" t="str">
        <f>IF('RELACIÓ DETALLADA - TVD'!$N18="x",'RELACIÓ DETALLADA - TVD'!F18,"")</f>
        <v/>
      </c>
      <c r="E14" t="str">
        <f>IF('RELACIÓ DETALLADA - TVD'!$N18="x",'RELACIÓ DETALLADA - TVD'!G18,"")</f>
        <v/>
      </c>
      <c r="F14" t="str">
        <f>IF('RELACIÓ DETALLADA - TVD'!$N18="x",'RELACIÓ DETALLADA - TVD'!H18,"")</f>
        <v/>
      </c>
      <c r="G14" t="str">
        <f>IF('RELACIÓ DETALLADA - TVD'!$N18="x",'RELACIÓ DETALLADA - TVD'!I18,"")</f>
        <v/>
      </c>
      <c r="H14" s="57">
        <v>9</v>
      </c>
      <c r="I14" s="57"/>
      <c r="J14" s="69" t="str">
        <f t="shared" si="0"/>
        <v/>
      </c>
      <c r="K14" s="69" t="str">
        <f t="shared" si="1"/>
        <v/>
      </c>
      <c r="L14" s="69" t="str">
        <f t="shared" si="2"/>
        <v/>
      </c>
      <c r="M14" s="70" t="str">
        <f t="shared" si="3"/>
        <v/>
      </c>
      <c r="N14" s="69" t="str">
        <f t="shared" si="4"/>
        <v/>
      </c>
      <c r="O14" s="71" t="str">
        <f t="shared" si="5"/>
        <v/>
      </c>
    </row>
    <row r="15" spans="1:21" x14ac:dyDescent="0.2">
      <c r="A15" s="57" t="str">
        <f>IF(G15="","",COUNT($G$4:$G15))</f>
        <v/>
      </c>
      <c r="B15" t="str">
        <f>IF('RELACIÓ DETALLADA - TVD'!$N19="x",'RELACIÓ DETALLADA - TVD'!B19,"")</f>
        <v/>
      </c>
      <c r="C15" t="str">
        <f>IF('RELACIÓ DETALLADA - TVD'!$N19="x",'RELACIÓ DETALLADA - TVD'!E19,"")</f>
        <v/>
      </c>
      <c r="D15" t="str">
        <f>IF('RELACIÓ DETALLADA - TVD'!$N19="x",'RELACIÓ DETALLADA - TVD'!F19,"")</f>
        <v/>
      </c>
      <c r="E15" t="str">
        <f>IF('RELACIÓ DETALLADA - TVD'!$N19="x",'RELACIÓ DETALLADA - TVD'!G19,"")</f>
        <v/>
      </c>
      <c r="F15" t="str">
        <f>IF('RELACIÓ DETALLADA - TVD'!$N19="x",'RELACIÓ DETALLADA - TVD'!H19,"")</f>
        <v/>
      </c>
      <c r="G15" t="str">
        <f>IF('RELACIÓ DETALLADA - TVD'!$N19="x",'RELACIÓ DETALLADA - TVD'!I19,"")</f>
        <v/>
      </c>
      <c r="H15" s="57">
        <v>10</v>
      </c>
      <c r="I15" s="57"/>
      <c r="J15" s="69" t="str">
        <f t="shared" si="0"/>
        <v/>
      </c>
      <c r="K15" s="69" t="str">
        <f t="shared" si="1"/>
        <v/>
      </c>
      <c r="L15" s="69" t="str">
        <f t="shared" si="2"/>
        <v/>
      </c>
      <c r="M15" s="70" t="str">
        <f t="shared" si="3"/>
        <v/>
      </c>
      <c r="N15" s="69" t="str">
        <f t="shared" si="4"/>
        <v/>
      </c>
      <c r="O15" s="71" t="str">
        <f t="shared" si="5"/>
        <v/>
      </c>
    </row>
    <row r="16" spans="1:21" x14ac:dyDescent="0.2">
      <c r="A16" s="57" t="str">
        <f>IF(G16="","",COUNT($G$4:$G16))</f>
        <v/>
      </c>
      <c r="B16" t="str">
        <f>IF('RELACIÓ DETALLADA - TVD'!$N20="x",'RELACIÓ DETALLADA - TVD'!B20,"")</f>
        <v/>
      </c>
      <c r="C16" t="str">
        <f>IF('RELACIÓ DETALLADA - TVD'!$N20="x",'RELACIÓ DETALLADA - TVD'!E20,"")</f>
        <v/>
      </c>
      <c r="D16" t="str">
        <f>IF('RELACIÓ DETALLADA - TVD'!$N20="x",'RELACIÓ DETALLADA - TVD'!F20,"")</f>
        <v/>
      </c>
      <c r="E16" t="str">
        <f>IF('RELACIÓ DETALLADA - TVD'!$N20="x",'RELACIÓ DETALLADA - TVD'!G20,"")</f>
        <v/>
      </c>
      <c r="F16" t="str">
        <f>IF('RELACIÓ DETALLADA - TVD'!$N20="x",'RELACIÓ DETALLADA - TVD'!H20,"")</f>
        <v/>
      </c>
      <c r="G16" t="str">
        <f>IF('RELACIÓ DETALLADA - TVD'!$N20="x",'RELACIÓ DETALLADA - TVD'!I20,"")</f>
        <v/>
      </c>
      <c r="H16" s="57">
        <v>11</v>
      </c>
      <c r="I16" s="57"/>
      <c r="J16" s="69" t="str">
        <f t="shared" si="0"/>
        <v/>
      </c>
      <c r="K16" s="69" t="str">
        <f t="shared" si="1"/>
        <v/>
      </c>
      <c r="L16" s="69" t="str">
        <f t="shared" si="2"/>
        <v/>
      </c>
      <c r="M16" s="70" t="str">
        <f t="shared" si="3"/>
        <v/>
      </c>
      <c r="N16" s="69" t="str">
        <f t="shared" si="4"/>
        <v/>
      </c>
      <c r="O16" s="71" t="str">
        <f t="shared" si="5"/>
        <v/>
      </c>
    </row>
    <row r="17" spans="1:15" x14ac:dyDescent="0.2">
      <c r="A17" s="57" t="str">
        <f>IF(G17="","",COUNT($G$4:$G17))</f>
        <v/>
      </c>
      <c r="B17" t="str">
        <f>IF('RELACIÓ DETALLADA - TVD'!$N21="x",'RELACIÓ DETALLADA - TVD'!B21,"")</f>
        <v/>
      </c>
      <c r="C17" t="str">
        <f>IF('RELACIÓ DETALLADA - TVD'!$N21="x",'RELACIÓ DETALLADA - TVD'!E21,"")</f>
        <v/>
      </c>
      <c r="D17" t="str">
        <f>IF('RELACIÓ DETALLADA - TVD'!$N21="x",'RELACIÓ DETALLADA - TVD'!F21,"")</f>
        <v/>
      </c>
      <c r="E17" t="str">
        <f>IF('RELACIÓ DETALLADA - TVD'!$N21="x",'RELACIÓ DETALLADA - TVD'!G21,"")</f>
        <v/>
      </c>
      <c r="F17" t="str">
        <f>IF('RELACIÓ DETALLADA - TVD'!$N21="x",'RELACIÓ DETALLADA - TVD'!H21,"")</f>
        <v/>
      </c>
      <c r="G17" t="str">
        <f>IF('RELACIÓ DETALLADA - TVD'!$N21="x",'RELACIÓ DETALLADA - TVD'!I21,"")</f>
        <v/>
      </c>
      <c r="H17" s="57">
        <v>12</v>
      </c>
      <c r="I17" s="57"/>
      <c r="J17" s="69" t="str">
        <f t="shared" si="0"/>
        <v/>
      </c>
      <c r="K17" s="69" t="str">
        <f t="shared" si="1"/>
        <v/>
      </c>
      <c r="L17" s="69" t="str">
        <f t="shared" si="2"/>
        <v/>
      </c>
      <c r="M17" s="70" t="str">
        <f t="shared" si="3"/>
        <v/>
      </c>
      <c r="N17" s="69" t="str">
        <f t="shared" si="4"/>
        <v/>
      </c>
      <c r="O17" s="71" t="str">
        <f t="shared" si="5"/>
        <v/>
      </c>
    </row>
    <row r="18" spans="1:15" x14ac:dyDescent="0.2">
      <c r="A18" s="57" t="str">
        <f>IF(G18="","",COUNT($G$4:$G18))</f>
        <v/>
      </c>
      <c r="B18" t="str">
        <f>IF('RELACIÓ DETALLADA - TVD'!$N22="x",'RELACIÓ DETALLADA - TVD'!B22,"")</f>
        <v/>
      </c>
      <c r="C18" t="str">
        <f>IF('RELACIÓ DETALLADA - TVD'!$N22="x",'RELACIÓ DETALLADA - TVD'!E22,"")</f>
        <v/>
      </c>
      <c r="D18" t="str">
        <f>IF('RELACIÓ DETALLADA - TVD'!$N22="x",'RELACIÓ DETALLADA - TVD'!F22,"")</f>
        <v/>
      </c>
      <c r="E18" t="str">
        <f>IF('RELACIÓ DETALLADA - TVD'!$N22="x",'RELACIÓ DETALLADA - TVD'!G22,"")</f>
        <v/>
      </c>
      <c r="F18" t="str">
        <f>IF('RELACIÓ DETALLADA - TVD'!$N22="x",'RELACIÓ DETALLADA - TVD'!H22,"")</f>
        <v/>
      </c>
      <c r="G18" t="str">
        <f>IF('RELACIÓ DETALLADA - TVD'!$N22="x",'RELACIÓ DETALLADA - TVD'!I22,"")</f>
        <v/>
      </c>
      <c r="H18" s="57">
        <v>13</v>
      </c>
      <c r="I18" s="57"/>
      <c r="J18" s="69" t="str">
        <f t="shared" si="0"/>
        <v/>
      </c>
      <c r="K18" s="69" t="str">
        <f t="shared" si="1"/>
        <v/>
      </c>
      <c r="L18" s="69" t="str">
        <f t="shared" si="2"/>
        <v/>
      </c>
      <c r="M18" s="70" t="str">
        <f t="shared" si="3"/>
        <v/>
      </c>
      <c r="N18" s="69" t="str">
        <f t="shared" si="4"/>
        <v/>
      </c>
      <c r="O18" s="71" t="str">
        <f t="shared" si="5"/>
        <v/>
      </c>
    </row>
    <row r="19" spans="1:15" x14ac:dyDescent="0.2">
      <c r="A19" s="57" t="str">
        <f>IF(G19="","",COUNT($G$4:$G19))</f>
        <v/>
      </c>
      <c r="B19" t="str">
        <f>IF('RELACIÓ DETALLADA - TVD'!$N23="x",'RELACIÓ DETALLADA - TVD'!B23,"")</f>
        <v/>
      </c>
      <c r="C19" t="str">
        <f>IF('RELACIÓ DETALLADA - TVD'!$N23="x",'RELACIÓ DETALLADA - TVD'!E23,"")</f>
        <v/>
      </c>
      <c r="D19" t="str">
        <f>IF('RELACIÓ DETALLADA - TVD'!$N23="x",'RELACIÓ DETALLADA - TVD'!F23,"")</f>
        <v/>
      </c>
      <c r="E19" t="str">
        <f>IF('RELACIÓ DETALLADA - TVD'!$N23="x",'RELACIÓ DETALLADA - TVD'!G23,"")</f>
        <v/>
      </c>
      <c r="F19" t="str">
        <f>IF('RELACIÓ DETALLADA - TVD'!$N23="x",'RELACIÓ DETALLADA - TVD'!H23,"")</f>
        <v/>
      </c>
      <c r="G19" t="str">
        <f>IF('RELACIÓ DETALLADA - TVD'!$N23="x",'RELACIÓ DETALLADA - TVD'!I23,"")</f>
        <v/>
      </c>
      <c r="H19" s="57">
        <v>14</v>
      </c>
      <c r="I19" s="57"/>
      <c r="J19" s="69" t="str">
        <f t="shared" si="0"/>
        <v/>
      </c>
      <c r="K19" s="69" t="str">
        <f t="shared" si="1"/>
        <v/>
      </c>
      <c r="L19" s="69" t="str">
        <f t="shared" si="2"/>
        <v/>
      </c>
      <c r="M19" s="70" t="str">
        <f t="shared" si="3"/>
        <v/>
      </c>
      <c r="N19" s="69" t="str">
        <f t="shared" si="4"/>
        <v/>
      </c>
      <c r="O19" s="71" t="str">
        <f t="shared" si="5"/>
        <v/>
      </c>
    </row>
    <row r="20" spans="1:15" x14ac:dyDescent="0.2">
      <c r="A20" s="57" t="str">
        <f>IF(G20="","",COUNT($G$4:$G20))</f>
        <v/>
      </c>
      <c r="B20" t="str">
        <f>IF('RELACIÓ DETALLADA - TVD'!$N24="x",'RELACIÓ DETALLADA - TVD'!B24,"")</f>
        <v/>
      </c>
      <c r="C20" t="str">
        <f>IF('RELACIÓ DETALLADA - TVD'!$N24="x",'RELACIÓ DETALLADA - TVD'!E24,"")</f>
        <v/>
      </c>
      <c r="D20" t="str">
        <f>IF('RELACIÓ DETALLADA - TVD'!$N24="x",'RELACIÓ DETALLADA - TVD'!F24,"")</f>
        <v/>
      </c>
      <c r="E20" t="str">
        <f>IF('RELACIÓ DETALLADA - TVD'!$N24="x",'RELACIÓ DETALLADA - TVD'!G24,"")</f>
        <v/>
      </c>
      <c r="F20" t="str">
        <f>IF('RELACIÓ DETALLADA - TVD'!$N24="x",'RELACIÓ DETALLADA - TVD'!H24,"")</f>
        <v/>
      </c>
      <c r="G20" t="str">
        <f>IF('RELACIÓ DETALLADA - TVD'!$N24="x",'RELACIÓ DETALLADA - TVD'!I24,"")</f>
        <v/>
      </c>
      <c r="H20" s="57">
        <v>15</v>
      </c>
      <c r="I20" s="57"/>
      <c r="J20" s="69" t="str">
        <f t="shared" si="0"/>
        <v/>
      </c>
      <c r="K20" s="69" t="str">
        <f t="shared" si="1"/>
        <v/>
      </c>
      <c r="L20" s="69" t="str">
        <f t="shared" si="2"/>
        <v/>
      </c>
      <c r="M20" s="70" t="str">
        <f t="shared" si="3"/>
        <v/>
      </c>
      <c r="N20" s="69" t="str">
        <f t="shared" si="4"/>
        <v/>
      </c>
      <c r="O20" s="71" t="str">
        <f t="shared" si="5"/>
        <v/>
      </c>
    </row>
    <row r="21" spans="1:15" x14ac:dyDescent="0.2">
      <c r="A21" s="57" t="str">
        <f>IF(G21="","",COUNT($G$4:$G21))</f>
        <v/>
      </c>
      <c r="B21" t="str">
        <f>IF('RELACIÓ DETALLADA - TVD'!$N25="x",'RELACIÓ DETALLADA - TVD'!B25,"")</f>
        <v/>
      </c>
      <c r="C21" t="str">
        <f>IF('RELACIÓ DETALLADA - TVD'!$N25="x",'RELACIÓ DETALLADA - TVD'!E25,"")</f>
        <v/>
      </c>
      <c r="D21" t="str">
        <f>IF('RELACIÓ DETALLADA - TVD'!$N25="x",'RELACIÓ DETALLADA - TVD'!F25,"")</f>
        <v/>
      </c>
      <c r="E21" t="str">
        <f>IF('RELACIÓ DETALLADA - TVD'!$N25="x",'RELACIÓ DETALLADA - TVD'!G25,"")</f>
        <v/>
      </c>
      <c r="F21" t="str">
        <f>IF('RELACIÓ DETALLADA - TVD'!$N25="x",'RELACIÓ DETALLADA - TVD'!H25,"")</f>
        <v/>
      </c>
      <c r="G21" t="str">
        <f>IF('RELACIÓ DETALLADA - TVD'!$N25="x",'RELACIÓ DETALLADA - TVD'!I25,"")</f>
        <v/>
      </c>
      <c r="H21" s="57">
        <v>16</v>
      </c>
      <c r="I21" s="57"/>
      <c r="J21" s="69" t="str">
        <f t="shared" si="0"/>
        <v/>
      </c>
      <c r="K21" s="69" t="str">
        <f t="shared" si="1"/>
        <v/>
      </c>
      <c r="L21" s="69" t="str">
        <f t="shared" si="2"/>
        <v/>
      </c>
      <c r="M21" s="70" t="str">
        <f t="shared" si="3"/>
        <v/>
      </c>
      <c r="N21" s="69" t="str">
        <f t="shared" si="4"/>
        <v/>
      </c>
      <c r="O21" s="71" t="str">
        <f t="shared" si="5"/>
        <v/>
      </c>
    </row>
    <row r="22" spans="1:15" x14ac:dyDescent="0.2">
      <c r="A22" s="57" t="str">
        <f>IF(G22="","",COUNT($G$4:$G22))</f>
        <v/>
      </c>
      <c r="B22" t="str">
        <f>IF('RELACIÓ DETALLADA - TVD'!$N26="x",'RELACIÓ DETALLADA - TVD'!B26,"")</f>
        <v/>
      </c>
      <c r="C22" t="str">
        <f>IF('RELACIÓ DETALLADA - TVD'!$N26="x",'RELACIÓ DETALLADA - TVD'!E26,"")</f>
        <v/>
      </c>
      <c r="D22" t="str">
        <f>IF('RELACIÓ DETALLADA - TVD'!$N26="x",'RELACIÓ DETALLADA - TVD'!F26,"")</f>
        <v/>
      </c>
      <c r="E22" t="str">
        <f>IF('RELACIÓ DETALLADA - TVD'!$N26="x",'RELACIÓ DETALLADA - TVD'!G26,"")</f>
        <v/>
      </c>
      <c r="F22" t="str">
        <f>IF('RELACIÓ DETALLADA - TVD'!$N26="x",'RELACIÓ DETALLADA - TVD'!H26,"")</f>
        <v/>
      </c>
      <c r="G22" t="str">
        <f>IF('RELACIÓ DETALLADA - TVD'!$N26="x",'RELACIÓ DETALLADA - TVD'!I26,"")</f>
        <v/>
      </c>
      <c r="H22" s="57">
        <v>17</v>
      </c>
      <c r="I22" s="57"/>
      <c r="J22" s="69" t="str">
        <f t="shared" si="0"/>
        <v/>
      </c>
      <c r="K22" s="69" t="str">
        <f t="shared" si="1"/>
        <v/>
      </c>
      <c r="L22" s="69" t="str">
        <f t="shared" si="2"/>
        <v/>
      </c>
      <c r="M22" s="70" t="str">
        <f t="shared" si="3"/>
        <v/>
      </c>
      <c r="N22" s="69" t="str">
        <f t="shared" si="4"/>
        <v/>
      </c>
      <c r="O22" s="71" t="str">
        <f t="shared" si="5"/>
        <v/>
      </c>
    </row>
    <row r="23" spans="1:15" x14ac:dyDescent="0.2">
      <c r="A23" s="57" t="str">
        <f>IF(G23="","",COUNT($G$4:$G23))</f>
        <v/>
      </c>
      <c r="B23" t="str">
        <f>IF('RELACIÓ DETALLADA - TVD'!$N27="x",'RELACIÓ DETALLADA - TVD'!B27,"")</f>
        <v/>
      </c>
      <c r="C23" t="str">
        <f>IF('RELACIÓ DETALLADA - TVD'!$N27="x",'RELACIÓ DETALLADA - TVD'!E27,"")</f>
        <v/>
      </c>
      <c r="D23" t="str">
        <f>IF('RELACIÓ DETALLADA - TVD'!$N27="x",'RELACIÓ DETALLADA - TVD'!F27,"")</f>
        <v/>
      </c>
      <c r="E23" t="str">
        <f>IF('RELACIÓ DETALLADA - TVD'!$N27="x",'RELACIÓ DETALLADA - TVD'!G27,"")</f>
        <v/>
      </c>
      <c r="F23" t="str">
        <f>IF('RELACIÓ DETALLADA - TVD'!$N27="x",'RELACIÓ DETALLADA - TVD'!H27,"")</f>
        <v/>
      </c>
      <c r="G23" t="str">
        <f>IF('RELACIÓ DETALLADA - TVD'!$N27="x",'RELACIÓ DETALLADA - TVD'!I27,"")</f>
        <v/>
      </c>
      <c r="H23" s="57">
        <v>18</v>
      </c>
      <c r="I23" s="57"/>
      <c r="J23" s="69" t="str">
        <f t="shared" si="0"/>
        <v/>
      </c>
      <c r="K23" s="69" t="str">
        <f t="shared" si="1"/>
        <v/>
      </c>
      <c r="L23" s="69" t="str">
        <f t="shared" si="2"/>
        <v/>
      </c>
      <c r="M23" s="70" t="str">
        <f t="shared" si="3"/>
        <v/>
      </c>
      <c r="N23" s="69" t="str">
        <f t="shared" si="4"/>
        <v/>
      </c>
      <c r="O23" s="71" t="str">
        <f t="shared" si="5"/>
        <v/>
      </c>
    </row>
    <row r="24" spans="1:15" x14ac:dyDescent="0.2">
      <c r="A24" s="57" t="str">
        <f>IF(G24="","",COUNT($G$4:$G24))</f>
        <v/>
      </c>
      <c r="B24" t="str">
        <f>IF('RELACIÓ DETALLADA - TVD'!$N28="x",'RELACIÓ DETALLADA - TVD'!B28,"")</f>
        <v/>
      </c>
      <c r="C24" t="str">
        <f>IF('RELACIÓ DETALLADA - TVD'!$N28="x",'RELACIÓ DETALLADA - TVD'!E28,"")</f>
        <v/>
      </c>
      <c r="D24" t="str">
        <f>IF('RELACIÓ DETALLADA - TVD'!$N28="x",'RELACIÓ DETALLADA - TVD'!F28,"")</f>
        <v/>
      </c>
      <c r="E24" t="str">
        <f>IF('RELACIÓ DETALLADA - TVD'!$N28="x",'RELACIÓ DETALLADA - TVD'!G28,"")</f>
        <v/>
      </c>
      <c r="F24" t="str">
        <f>IF('RELACIÓ DETALLADA - TVD'!$N28="x",'RELACIÓ DETALLADA - TVD'!H28,"")</f>
        <v/>
      </c>
      <c r="G24" t="str">
        <f>IF('RELACIÓ DETALLADA - TVD'!$N28="x",'RELACIÓ DETALLADA - TVD'!I28,"")</f>
        <v/>
      </c>
      <c r="H24" s="57">
        <v>19</v>
      </c>
      <c r="I24" s="57"/>
      <c r="J24" s="69" t="str">
        <f t="shared" si="0"/>
        <v/>
      </c>
      <c r="K24" s="69" t="str">
        <f t="shared" si="1"/>
        <v/>
      </c>
      <c r="L24" s="69" t="str">
        <f t="shared" si="2"/>
        <v/>
      </c>
      <c r="M24" s="70" t="str">
        <f t="shared" si="3"/>
        <v/>
      </c>
      <c r="N24" s="69" t="str">
        <f t="shared" si="4"/>
        <v/>
      </c>
      <c r="O24" s="71" t="str">
        <f t="shared" si="5"/>
        <v/>
      </c>
    </row>
    <row r="25" spans="1:15" x14ac:dyDescent="0.2">
      <c r="A25" s="57" t="str">
        <f>IF(G25="","",COUNT($G$4:$G25))</f>
        <v/>
      </c>
      <c r="B25" t="str">
        <f>IF('RELACIÓ DETALLADA - TVD'!$N29="x",'RELACIÓ DETALLADA - TVD'!B29,"")</f>
        <v/>
      </c>
      <c r="C25" t="str">
        <f>IF('RELACIÓ DETALLADA - TVD'!$N29="x",'RELACIÓ DETALLADA - TVD'!E29,"")</f>
        <v/>
      </c>
      <c r="D25" t="str">
        <f>IF('RELACIÓ DETALLADA - TVD'!$N29="x",'RELACIÓ DETALLADA - TVD'!F29,"")</f>
        <v/>
      </c>
      <c r="E25" t="str">
        <f>IF('RELACIÓ DETALLADA - TVD'!$N29="x",'RELACIÓ DETALLADA - TVD'!G29,"")</f>
        <v/>
      </c>
      <c r="F25" t="str">
        <f>IF('RELACIÓ DETALLADA - TVD'!$N29="x",'RELACIÓ DETALLADA - TVD'!H29,"")</f>
        <v/>
      </c>
      <c r="G25" t="str">
        <f>IF('RELACIÓ DETALLADA - TVD'!$N29="x",'RELACIÓ DETALLADA - TVD'!I29,"")</f>
        <v/>
      </c>
      <c r="H25" s="57">
        <v>20</v>
      </c>
      <c r="I25" s="57"/>
      <c r="J25" s="69" t="str">
        <f t="shared" si="0"/>
        <v/>
      </c>
      <c r="K25" s="69" t="str">
        <f t="shared" si="1"/>
        <v/>
      </c>
      <c r="L25" s="69" t="str">
        <f t="shared" si="2"/>
        <v/>
      </c>
      <c r="M25" s="70" t="str">
        <f t="shared" si="3"/>
        <v/>
      </c>
      <c r="N25" s="69" t="str">
        <f t="shared" si="4"/>
        <v/>
      </c>
      <c r="O25" s="71" t="str">
        <f t="shared" si="5"/>
        <v/>
      </c>
    </row>
    <row r="26" spans="1:15" x14ac:dyDescent="0.2">
      <c r="A26" s="57" t="str">
        <f>IF(G26="","",COUNT($G$4:$G26))</f>
        <v/>
      </c>
      <c r="B26" t="str">
        <f>IF('RELACIÓ DETALLADA - TVD'!$N34="x",'RELACIÓ DETALLADA - TVD'!B34,"")</f>
        <v/>
      </c>
      <c r="C26" t="str">
        <f>IF('RELACIÓ DETALLADA - TVD'!$N34="x",'RELACIÓ DETALLADA - TVD'!E34,"")</f>
        <v/>
      </c>
      <c r="D26" t="str">
        <f>IF('RELACIÓ DETALLADA - TVD'!$N34="x",'RELACIÓ DETALLADA - TVD'!F34,"")</f>
        <v/>
      </c>
      <c r="E26" t="str">
        <f>IF('RELACIÓ DETALLADA - TVD'!$N34="x",'RELACIÓ DETALLADA - TVD'!G34,"")</f>
        <v/>
      </c>
      <c r="F26" t="str">
        <f>IF('RELACIÓ DETALLADA - TVD'!$N34="x",'RELACIÓ DETALLADA - TVD'!H34,"")</f>
        <v/>
      </c>
      <c r="G26" t="str">
        <f>IF('RELACIÓ DETALLADA - TVD'!$N34="x",'RELACIÓ DETALLADA - TVD'!I34,"")</f>
        <v/>
      </c>
      <c r="H26" s="57">
        <v>21</v>
      </c>
      <c r="I26" s="57"/>
      <c r="J26" s="69" t="str">
        <f t="shared" si="0"/>
        <v/>
      </c>
      <c r="K26" s="69" t="str">
        <f t="shared" si="1"/>
        <v/>
      </c>
      <c r="L26" s="69" t="str">
        <f t="shared" si="2"/>
        <v/>
      </c>
      <c r="M26" s="70" t="str">
        <f t="shared" si="3"/>
        <v/>
      </c>
      <c r="N26" s="69" t="str">
        <f t="shared" si="4"/>
        <v/>
      </c>
      <c r="O26" s="71" t="str">
        <f t="shared" si="5"/>
        <v/>
      </c>
    </row>
    <row r="27" spans="1:15" x14ac:dyDescent="0.2">
      <c r="A27" s="57" t="str">
        <f>IF(G27="","",COUNT($G$4:$G27))</f>
        <v/>
      </c>
      <c r="B27" t="str">
        <f>IF('RELACIÓ DETALLADA - TVD'!$N35="x",'RELACIÓ DETALLADA - TVD'!B35,"")</f>
        <v/>
      </c>
      <c r="C27" t="str">
        <f>IF('RELACIÓ DETALLADA - TVD'!$N35="x",'RELACIÓ DETALLADA - TVD'!E35,"")</f>
        <v/>
      </c>
      <c r="D27" t="str">
        <f>IF('RELACIÓ DETALLADA - TVD'!$N35="x",'RELACIÓ DETALLADA - TVD'!F35,"")</f>
        <v/>
      </c>
      <c r="E27" t="str">
        <f>IF('RELACIÓ DETALLADA - TVD'!$N35="x",'RELACIÓ DETALLADA - TVD'!G35,"")</f>
        <v/>
      </c>
      <c r="F27" t="str">
        <f>IF('RELACIÓ DETALLADA - TVD'!$N35="x",'RELACIÓ DETALLADA - TVD'!H35,"")</f>
        <v/>
      </c>
      <c r="G27" t="str">
        <f>IF('RELACIÓ DETALLADA - TVD'!$N35="x",'RELACIÓ DETALLADA - TVD'!I35,"")</f>
        <v/>
      </c>
      <c r="H27" s="57">
        <v>22</v>
      </c>
      <c r="I27" s="57"/>
      <c r="J27" s="69" t="str">
        <f t="shared" si="0"/>
        <v/>
      </c>
      <c r="K27" s="69" t="str">
        <f t="shared" si="1"/>
        <v/>
      </c>
      <c r="L27" s="69" t="str">
        <f t="shared" si="2"/>
        <v/>
      </c>
      <c r="M27" s="70" t="str">
        <f t="shared" si="3"/>
        <v/>
      </c>
      <c r="N27" s="69" t="str">
        <f t="shared" si="4"/>
        <v/>
      </c>
      <c r="O27" s="71" t="str">
        <f t="shared" si="5"/>
        <v/>
      </c>
    </row>
    <row r="28" spans="1:15" x14ac:dyDescent="0.2">
      <c r="A28" s="57" t="str">
        <f>IF(G28="","",COUNT($G$4:$G28))</f>
        <v/>
      </c>
      <c r="B28" t="str">
        <f>IF('RELACIÓ DETALLADA - TVD'!$N40="x",'RELACIÓ DETALLADA - TVD'!B40,"")</f>
        <v/>
      </c>
      <c r="C28" t="str">
        <f>IF('RELACIÓ DETALLADA - TVD'!$N40="x",'RELACIÓ DETALLADA - TVD'!E40,"")</f>
        <v/>
      </c>
      <c r="D28" t="str">
        <f>IF('RELACIÓ DETALLADA - TVD'!$N40="x",'RELACIÓ DETALLADA - TVD'!F40,"")</f>
        <v/>
      </c>
      <c r="E28" t="str">
        <f>IF('RELACIÓ DETALLADA - TVD'!$N40="x",'RELACIÓ DETALLADA - TVD'!G40,"")</f>
        <v/>
      </c>
      <c r="F28" t="str">
        <f>IF('RELACIÓ DETALLADA - TVD'!$N40="x",'RELACIÓ DETALLADA - TVD'!H40,"")</f>
        <v/>
      </c>
      <c r="G28" t="str">
        <f>IF('RELACIÓ DETALLADA - TVD'!$N40="x",'RELACIÓ DETALLADA - TVD'!I40,"")</f>
        <v/>
      </c>
      <c r="H28" s="57">
        <v>23</v>
      </c>
      <c r="I28" s="57"/>
      <c r="J28" s="69" t="str">
        <f t="shared" si="0"/>
        <v/>
      </c>
      <c r="K28" s="69" t="str">
        <f t="shared" si="1"/>
        <v/>
      </c>
      <c r="L28" s="69" t="str">
        <f t="shared" si="2"/>
        <v/>
      </c>
      <c r="M28" s="70" t="str">
        <f t="shared" si="3"/>
        <v/>
      </c>
      <c r="N28" s="69" t="str">
        <f t="shared" si="4"/>
        <v/>
      </c>
      <c r="O28" s="71" t="str">
        <f t="shared" si="5"/>
        <v/>
      </c>
    </row>
    <row r="29" spans="1:15" x14ac:dyDescent="0.2">
      <c r="A29" s="57" t="str">
        <f>IF(G29="","",COUNT($G$4:$G29))</f>
        <v/>
      </c>
      <c r="B29" t="str">
        <f>IF('RELACIÓ DETALLADA - TVD'!$N41="x",'RELACIÓ DETALLADA - TVD'!B41,"")</f>
        <v/>
      </c>
      <c r="C29" t="str">
        <f>IF('RELACIÓ DETALLADA - TVD'!$N41="x",'RELACIÓ DETALLADA - TVD'!E41,"")</f>
        <v/>
      </c>
      <c r="D29" t="str">
        <f>IF('RELACIÓ DETALLADA - TVD'!$N41="x",'RELACIÓ DETALLADA - TVD'!F41,"")</f>
        <v/>
      </c>
      <c r="E29" t="str">
        <f>IF('RELACIÓ DETALLADA - TVD'!$N41="x",'RELACIÓ DETALLADA - TVD'!G41,"")</f>
        <v/>
      </c>
      <c r="F29" t="str">
        <f>IF('RELACIÓ DETALLADA - TVD'!$N41="x",'RELACIÓ DETALLADA - TVD'!H41,"")</f>
        <v/>
      </c>
      <c r="G29" t="str">
        <f>IF('RELACIÓ DETALLADA - TVD'!$N41="x",'RELACIÓ DETALLADA - TVD'!I41,"")</f>
        <v/>
      </c>
      <c r="H29" s="57">
        <v>24</v>
      </c>
      <c r="I29" s="57"/>
      <c r="J29" s="69" t="str">
        <f t="shared" si="0"/>
        <v/>
      </c>
      <c r="K29" s="69" t="str">
        <f t="shared" si="1"/>
        <v/>
      </c>
      <c r="L29" s="69" t="str">
        <f t="shared" si="2"/>
        <v/>
      </c>
      <c r="M29" s="70" t="str">
        <f t="shared" si="3"/>
        <v/>
      </c>
      <c r="N29" s="69" t="str">
        <f t="shared" si="4"/>
        <v/>
      </c>
      <c r="O29" s="71" t="str">
        <f t="shared" si="5"/>
        <v/>
      </c>
    </row>
    <row r="30" spans="1:15" x14ac:dyDescent="0.2">
      <c r="A30" s="57" t="str">
        <f>IF(G30="","",COUNT($G$4:$G30))</f>
        <v/>
      </c>
      <c r="B30" t="str">
        <f>IF('RELACIÓ DETALLADA - TVD'!$N42="x",'RELACIÓ DETALLADA - TVD'!B42,"")</f>
        <v/>
      </c>
      <c r="C30" t="str">
        <f>IF('RELACIÓ DETALLADA - TVD'!$N42="x",'RELACIÓ DETALLADA - TVD'!E42,"")</f>
        <v/>
      </c>
      <c r="D30" t="str">
        <f>IF('RELACIÓ DETALLADA - TVD'!$N42="x",'RELACIÓ DETALLADA - TVD'!F42,"")</f>
        <v/>
      </c>
      <c r="E30" t="str">
        <f>IF('RELACIÓ DETALLADA - TVD'!$N42="x",'RELACIÓ DETALLADA - TVD'!G42,"")</f>
        <v/>
      </c>
      <c r="F30" t="str">
        <f>IF('RELACIÓ DETALLADA - TVD'!$N42="x",'RELACIÓ DETALLADA - TVD'!H42,"")</f>
        <v/>
      </c>
      <c r="G30" t="str">
        <f>IF('RELACIÓ DETALLADA - TVD'!$N42="x",'RELACIÓ DETALLADA - TVD'!I42,"")</f>
        <v/>
      </c>
      <c r="H30" s="57">
        <v>25</v>
      </c>
      <c r="I30" s="57"/>
      <c r="J30" s="69" t="str">
        <f t="shared" si="0"/>
        <v/>
      </c>
      <c r="K30" s="69" t="str">
        <f t="shared" si="1"/>
        <v/>
      </c>
      <c r="L30" s="69" t="str">
        <f t="shared" si="2"/>
        <v/>
      </c>
      <c r="M30" s="70" t="str">
        <f t="shared" si="3"/>
        <v/>
      </c>
      <c r="N30" s="69" t="str">
        <f t="shared" si="4"/>
        <v/>
      </c>
      <c r="O30" s="71" t="str">
        <f t="shared" si="5"/>
        <v/>
      </c>
    </row>
    <row r="31" spans="1:15" x14ac:dyDescent="0.2">
      <c r="A31" s="57" t="str">
        <f>IF(G31="","",COUNT($G$4:$G31))</f>
        <v/>
      </c>
      <c r="B31" t="str">
        <f>IF('RELACIÓ DETALLADA - TVD'!$N43="x",'RELACIÓ DETALLADA - TVD'!B43,"")</f>
        <v/>
      </c>
      <c r="C31" t="str">
        <f>IF('RELACIÓ DETALLADA - TVD'!$N43="x",'RELACIÓ DETALLADA - TVD'!E43,"")</f>
        <v/>
      </c>
      <c r="D31" t="str">
        <f>IF('RELACIÓ DETALLADA - TVD'!$N43="x",'RELACIÓ DETALLADA - TVD'!F43,"")</f>
        <v/>
      </c>
      <c r="E31" t="str">
        <f>IF('RELACIÓ DETALLADA - TVD'!$N43="x",'RELACIÓ DETALLADA - TVD'!G43,"")</f>
        <v/>
      </c>
      <c r="F31" t="str">
        <f>IF('RELACIÓ DETALLADA - TVD'!$N43="x",'RELACIÓ DETALLADA - TVD'!H43,"")</f>
        <v/>
      </c>
      <c r="G31" t="str">
        <f>IF('RELACIÓ DETALLADA - TVD'!$N43="x",'RELACIÓ DETALLADA - TVD'!I43,"")</f>
        <v/>
      </c>
      <c r="H31" s="57">
        <v>26</v>
      </c>
      <c r="I31" s="57"/>
      <c r="J31" s="69" t="str">
        <f t="shared" si="0"/>
        <v/>
      </c>
      <c r="K31" s="69" t="str">
        <f t="shared" si="1"/>
        <v/>
      </c>
      <c r="L31" s="69" t="str">
        <f t="shared" si="2"/>
        <v/>
      </c>
      <c r="M31" s="70" t="str">
        <f t="shared" si="3"/>
        <v/>
      </c>
      <c r="N31" s="69" t="str">
        <f t="shared" si="4"/>
        <v/>
      </c>
      <c r="O31" s="71" t="str">
        <f t="shared" si="5"/>
        <v/>
      </c>
    </row>
    <row r="32" spans="1:15" x14ac:dyDescent="0.2">
      <c r="A32" s="57" t="str">
        <f>IF(G32="","",COUNT($G$4:$G32))</f>
        <v/>
      </c>
      <c r="B32" t="str">
        <f>IF('RELACIÓ DETALLADA - TVD'!$N44="x",'RELACIÓ DETALLADA - TVD'!B44,"")</f>
        <v/>
      </c>
      <c r="C32" t="str">
        <f>IF('RELACIÓ DETALLADA - TVD'!$N44="x",'RELACIÓ DETALLADA - TVD'!E44,"")</f>
        <v/>
      </c>
      <c r="D32" t="str">
        <f>IF('RELACIÓ DETALLADA - TVD'!$N44="x",'RELACIÓ DETALLADA - TVD'!F44,"")</f>
        <v/>
      </c>
      <c r="E32" t="str">
        <f>IF('RELACIÓ DETALLADA - TVD'!$N44="x",'RELACIÓ DETALLADA - TVD'!G44,"")</f>
        <v/>
      </c>
      <c r="F32" t="str">
        <f>IF('RELACIÓ DETALLADA - TVD'!$N44="x",'RELACIÓ DETALLADA - TVD'!H44,"")</f>
        <v/>
      </c>
      <c r="G32" t="str">
        <f>IF('RELACIÓ DETALLADA - TVD'!$N44="x",'RELACIÓ DETALLADA - TVD'!I44,"")</f>
        <v/>
      </c>
      <c r="H32" s="57">
        <v>27</v>
      </c>
      <c r="I32" s="57"/>
      <c r="J32" s="69" t="str">
        <f t="shared" si="0"/>
        <v/>
      </c>
      <c r="K32" s="69" t="str">
        <f t="shared" si="1"/>
        <v/>
      </c>
      <c r="L32" s="69" t="str">
        <f t="shared" si="2"/>
        <v/>
      </c>
      <c r="M32" s="70" t="str">
        <f t="shared" si="3"/>
        <v/>
      </c>
      <c r="N32" s="69" t="str">
        <f t="shared" si="4"/>
        <v/>
      </c>
      <c r="O32" s="71" t="str">
        <f t="shared" si="5"/>
        <v/>
      </c>
    </row>
    <row r="33" spans="1:15" x14ac:dyDescent="0.2">
      <c r="A33" s="57" t="str">
        <f>IF(G33="","",COUNT($G$4:$G33))</f>
        <v/>
      </c>
      <c r="B33" t="str">
        <f>IF('RELACIÓ DETALLADA - TVD'!$N45="x",'RELACIÓ DETALLADA - TVD'!B45,"")</f>
        <v/>
      </c>
      <c r="C33" t="str">
        <f>IF('RELACIÓ DETALLADA - TVD'!$N45="x",'RELACIÓ DETALLADA - TVD'!E45,"")</f>
        <v/>
      </c>
      <c r="D33" t="str">
        <f>IF('RELACIÓ DETALLADA - TVD'!$N45="x",'RELACIÓ DETALLADA - TVD'!F45,"")</f>
        <v/>
      </c>
      <c r="E33" t="str">
        <f>IF('RELACIÓ DETALLADA - TVD'!$N45="x",'RELACIÓ DETALLADA - TVD'!G45,"")</f>
        <v/>
      </c>
      <c r="F33" t="str">
        <f>IF('RELACIÓ DETALLADA - TVD'!$N45="x",'RELACIÓ DETALLADA - TVD'!H45,"")</f>
        <v/>
      </c>
      <c r="G33" t="str">
        <f>IF('RELACIÓ DETALLADA - TVD'!$N45="x",'RELACIÓ DETALLADA - TVD'!I45,"")</f>
        <v/>
      </c>
      <c r="H33" s="57">
        <v>28</v>
      </c>
      <c r="I33" s="57"/>
      <c r="J33" s="69" t="str">
        <f t="shared" si="0"/>
        <v/>
      </c>
      <c r="K33" s="69" t="str">
        <f t="shared" si="1"/>
        <v/>
      </c>
      <c r="L33" s="69" t="str">
        <f t="shared" si="2"/>
        <v/>
      </c>
      <c r="M33" s="70" t="str">
        <f t="shared" si="3"/>
        <v/>
      </c>
      <c r="N33" s="69" t="str">
        <f t="shared" si="4"/>
        <v/>
      </c>
      <c r="O33" s="71" t="str">
        <f t="shared" si="5"/>
        <v/>
      </c>
    </row>
    <row r="34" spans="1:15" x14ac:dyDescent="0.2">
      <c r="A34" s="57" t="str">
        <f>IF(G34="","",COUNT($G$4:$G34))</f>
        <v/>
      </c>
      <c r="B34" t="str">
        <f>IF('RELACIÓ DETALLADA - TVD'!$N46="x",'RELACIÓ DETALLADA - TVD'!B46,"")</f>
        <v/>
      </c>
      <c r="C34" t="str">
        <f>IF('RELACIÓ DETALLADA - TVD'!$N46="x",'RELACIÓ DETALLADA - TVD'!E46,"")</f>
        <v/>
      </c>
      <c r="D34" t="str">
        <f>IF('RELACIÓ DETALLADA - TVD'!$N46="x",'RELACIÓ DETALLADA - TVD'!F46,"")</f>
        <v/>
      </c>
      <c r="E34" t="str">
        <f>IF('RELACIÓ DETALLADA - TVD'!$N46="x",'RELACIÓ DETALLADA - TVD'!G46,"")</f>
        <v/>
      </c>
      <c r="F34" t="str">
        <f>IF('RELACIÓ DETALLADA - TVD'!$N46="x",'RELACIÓ DETALLADA - TVD'!H46,"")</f>
        <v/>
      </c>
      <c r="G34" t="str">
        <f>IF('RELACIÓ DETALLADA - TVD'!$N46="x",'RELACIÓ DETALLADA - TVD'!I46,"")</f>
        <v/>
      </c>
      <c r="H34" s="57">
        <v>29</v>
      </c>
      <c r="I34" s="57"/>
      <c r="J34" s="69" t="str">
        <f t="shared" si="0"/>
        <v/>
      </c>
      <c r="K34" s="69" t="str">
        <f t="shared" si="1"/>
        <v/>
      </c>
      <c r="L34" s="69" t="str">
        <f t="shared" si="2"/>
        <v/>
      </c>
      <c r="M34" s="70" t="str">
        <f t="shared" si="3"/>
        <v/>
      </c>
      <c r="N34" s="69" t="str">
        <f t="shared" si="4"/>
        <v/>
      </c>
      <c r="O34" s="71" t="str">
        <f t="shared" si="5"/>
        <v/>
      </c>
    </row>
    <row r="35" spans="1:15" x14ac:dyDescent="0.2">
      <c r="A35" s="57" t="str">
        <f>IF(G35="","",COUNT($G$4:$G35))</f>
        <v/>
      </c>
      <c r="B35" t="str">
        <f>IF('RELACIÓ DETALLADA - TVD'!$N49="x",'RELACIÓ DETALLADA - TVD'!B49,"")</f>
        <v/>
      </c>
      <c r="C35" t="str">
        <f>IF('RELACIÓ DETALLADA - TVD'!$N49="x",'RELACIÓ DETALLADA - TVD'!E49,"")</f>
        <v/>
      </c>
      <c r="D35" t="str">
        <f>IF('RELACIÓ DETALLADA - TVD'!$N49="x",'RELACIÓ DETALLADA - TVD'!F49,"")</f>
        <v/>
      </c>
      <c r="E35" t="str">
        <f>IF('RELACIÓ DETALLADA - TVD'!$N49="x",'RELACIÓ DETALLADA - TVD'!G49,"")</f>
        <v/>
      </c>
      <c r="F35" t="str">
        <f>IF('RELACIÓ DETALLADA - TVD'!$N49="x",'RELACIÓ DETALLADA - TVD'!H49,"")</f>
        <v/>
      </c>
      <c r="G35" t="str">
        <f>IF('RELACIÓ DETALLADA - TVD'!$N49="x",'RELACIÓ DETALLADA - TVD'!I49,"")</f>
        <v/>
      </c>
      <c r="H35" s="57">
        <v>30</v>
      </c>
      <c r="I35" s="57"/>
      <c r="J35" s="69" t="str">
        <f t="shared" si="0"/>
        <v/>
      </c>
      <c r="K35" s="69" t="str">
        <f t="shared" si="1"/>
        <v/>
      </c>
      <c r="L35" s="69" t="str">
        <f t="shared" si="2"/>
        <v/>
      </c>
      <c r="M35" s="70" t="str">
        <f t="shared" si="3"/>
        <v/>
      </c>
      <c r="N35" s="69" t="str">
        <f t="shared" si="4"/>
        <v/>
      </c>
      <c r="O35" s="71" t="str">
        <f t="shared" si="5"/>
        <v/>
      </c>
    </row>
    <row r="36" spans="1:15" x14ac:dyDescent="0.2">
      <c r="A36" s="57" t="str">
        <f>IF(G36="","",COUNT($G$4:$G36))</f>
        <v/>
      </c>
      <c r="B36" t="str">
        <f>IF('RELACIÓ DETALLADA - TVD'!$N50="x",'RELACIÓ DETALLADA - TVD'!B50,"")</f>
        <v/>
      </c>
      <c r="C36" t="str">
        <f>IF('RELACIÓ DETALLADA - TVD'!$N50="x",'RELACIÓ DETALLADA - TVD'!E50,"")</f>
        <v/>
      </c>
      <c r="D36" t="str">
        <f>IF('RELACIÓ DETALLADA - TVD'!$N50="x",'RELACIÓ DETALLADA - TVD'!F50,"")</f>
        <v/>
      </c>
      <c r="E36" t="str">
        <f>IF('RELACIÓ DETALLADA - TVD'!$N50="x",'RELACIÓ DETALLADA - TVD'!G50,"")</f>
        <v/>
      </c>
      <c r="F36" t="str">
        <f>IF('RELACIÓ DETALLADA - TVD'!$N50="x",'RELACIÓ DETALLADA - TVD'!H50,"")</f>
        <v/>
      </c>
      <c r="G36" t="str">
        <f>IF('RELACIÓ DETALLADA - TVD'!$N50="x",'RELACIÓ DETALLADA - TVD'!I50,"")</f>
        <v/>
      </c>
      <c r="H36" s="57">
        <v>31</v>
      </c>
      <c r="I36" s="57"/>
      <c r="J36" s="69" t="str">
        <f t="shared" si="0"/>
        <v/>
      </c>
      <c r="K36" s="69" t="str">
        <f t="shared" si="1"/>
        <v/>
      </c>
      <c r="L36" s="69" t="str">
        <f t="shared" si="2"/>
        <v/>
      </c>
      <c r="M36" s="70" t="str">
        <f t="shared" si="3"/>
        <v/>
      </c>
      <c r="N36" s="69" t="str">
        <f t="shared" si="4"/>
        <v/>
      </c>
      <c r="O36" s="71" t="str">
        <f t="shared" si="5"/>
        <v/>
      </c>
    </row>
    <row r="37" spans="1:15" x14ac:dyDescent="0.2">
      <c r="A37" s="57" t="str">
        <f>IF(G37="","",COUNT($G$4:$G37))</f>
        <v/>
      </c>
      <c r="B37" t="str">
        <f>IF('RELACIÓ DETALLADA - TVD'!$N51="x",'RELACIÓ DETALLADA - TVD'!B51,"")</f>
        <v/>
      </c>
      <c r="C37" t="str">
        <f>IF('RELACIÓ DETALLADA - TVD'!$N51="x",'RELACIÓ DETALLADA - TVD'!E51,"")</f>
        <v/>
      </c>
      <c r="D37" t="str">
        <f>IF('RELACIÓ DETALLADA - TVD'!$N51="x",'RELACIÓ DETALLADA - TVD'!F51,"")</f>
        <v/>
      </c>
      <c r="E37" t="str">
        <f>IF('RELACIÓ DETALLADA - TVD'!$N51="x",'RELACIÓ DETALLADA - TVD'!G51,"")</f>
        <v/>
      </c>
      <c r="F37" t="str">
        <f>IF('RELACIÓ DETALLADA - TVD'!$N51="x",'RELACIÓ DETALLADA - TVD'!H51,"")</f>
        <v/>
      </c>
      <c r="G37" t="str">
        <f>IF('RELACIÓ DETALLADA - TVD'!$N51="x",'RELACIÓ DETALLADA - TVD'!I51,"")</f>
        <v/>
      </c>
      <c r="H37" s="57">
        <v>32</v>
      </c>
      <c r="I37" s="57"/>
      <c r="J37" s="69" t="str">
        <f t="shared" si="0"/>
        <v/>
      </c>
      <c r="K37" s="69" t="str">
        <f t="shared" si="1"/>
        <v/>
      </c>
      <c r="L37" s="69" t="str">
        <f t="shared" si="2"/>
        <v/>
      </c>
      <c r="M37" s="70" t="str">
        <f t="shared" si="3"/>
        <v/>
      </c>
      <c r="N37" s="69" t="str">
        <f t="shared" si="4"/>
        <v/>
      </c>
      <c r="O37" s="71" t="str">
        <f t="shared" si="5"/>
        <v/>
      </c>
    </row>
    <row r="38" spans="1:15" x14ac:dyDescent="0.2">
      <c r="A38" s="57" t="str">
        <f>IF(G38="","",COUNT($G$4:$G38))</f>
        <v/>
      </c>
      <c r="B38" t="str">
        <f>IF('RELACIÓ DETALLADA - TVD'!$N52="x",'RELACIÓ DETALLADA - TVD'!B52,"")</f>
        <v/>
      </c>
      <c r="C38" t="str">
        <f>IF('RELACIÓ DETALLADA - TVD'!$N52="x",'RELACIÓ DETALLADA - TVD'!E52,"")</f>
        <v/>
      </c>
      <c r="D38" t="str">
        <f>IF('RELACIÓ DETALLADA - TVD'!$N52="x",'RELACIÓ DETALLADA - TVD'!F52,"")</f>
        <v/>
      </c>
      <c r="E38" t="str">
        <f>IF('RELACIÓ DETALLADA - TVD'!$N52="x",'RELACIÓ DETALLADA - TVD'!G52,"")</f>
        <v/>
      </c>
      <c r="F38" t="str">
        <f>IF('RELACIÓ DETALLADA - TVD'!$N52="x",'RELACIÓ DETALLADA - TVD'!H52,"")</f>
        <v/>
      </c>
      <c r="G38" t="str">
        <f>IF('RELACIÓ DETALLADA - TVD'!$N52="x",'RELACIÓ DETALLADA - TVD'!I52,"")</f>
        <v/>
      </c>
      <c r="H38" s="57">
        <v>33</v>
      </c>
      <c r="I38" s="57"/>
      <c r="J38" s="69" t="str">
        <f t="shared" si="0"/>
        <v/>
      </c>
      <c r="K38" s="69" t="str">
        <f t="shared" si="1"/>
        <v/>
      </c>
      <c r="L38" s="69" t="str">
        <f t="shared" si="2"/>
        <v/>
      </c>
      <c r="M38" s="70" t="str">
        <f t="shared" si="3"/>
        <v/>
      </c>
      <c r="N38" s="69" t="str">
        <f t="shared" si="4"/>
        <v/>
      </c>
      <c r="O38" s="71" t="str">
        <f t="shared" si="5"/>
        <v/>
      </c>
    </row>
    <row r="39" spans="1:15" x14ac:dyDescent="0.2">
      <c r="A39" s="57" t="str">
        <f>IF(G39="","",COUNT($G$4:$G39))</f>
        <v/>
      </c>
      <c r="B39" t="str">
        <f>IF('RELACIÓ DETALLADA - TVD'!$N53="x",'RELACIÓ DETALLADA - TVD'!B53,"")</f>
        <v/>
      </c>
      <c r="C39" t="str">
        <f>IF('RELACIÓ DETALLADA - TVD'!$N53="x",'RELACIÓ DETALLADA - TVD'!E53,"")</f>
        <v/>
      </c>
      <c r="D39" t="str">
        <f>IF('RELACIÓ DETALLADA - TVD'!$N53="x",'RELACIÓ DETALLADA - TVD'!F53,"")</f>
        <v/>
      </c>
      <c r="E39" t="str">
        <f>IF('RELACIÓ DETALLADA - TVD'!$N53="x",'RELACIÓ DETALLADA - TVD'!G53,"")</f>
        <v/>
      </c>
      <c r="F39" t="str">
        <f>IF('RELACIÓ DETALLADA - TVD'!$N53="x",'RELACIÓ DETALLADA - TVD'!H53,"")</f>
        <v/>
      </c>
      <c r="G39" t="str">
        <f>IF('RELACIÓ DETALLADA - TVD'!$N53="x",'RELACIÓ DETALLADA - TVD'!I53,"")</f>
        <v/>
      </c>
      <c r="H39" s="57">
        <v>34</v>
      </c>
      <c r="I39" s="57"/>
      <c r="J39" s="69" t="str">
        <f t="shared" si="0"/>
        <v/>
      </c>
      <c r="K39" s="69" t="str">
        <f t="shared" si="1"/>
        <v/>
      </c>
      <c r="L39" s="69" t="str">
        <f t="shared" si="2"/>
        <v/>
      </c>
      <c r="M39" s="70" t="str">
        <f t="shared" si="3"/>
        <v/>
      </c>
      <c r="N39" s="69" t="str">
        <f t="shared" si="4"/>
        <v/>
      </c>
      <c r="O39" s="71" t="str">
        <f t="shared" si="5"/>
        <v/>
      </c>
    </row>
    <row r="40" spans="1:15" x14ac:dyDescent="0.2">
      <c r="A40" s="57" t="str">
        <f>IF(G40="","",COUNT($G$4:$G40))</f>
        <v/>
      </c>
      <c r="B40" t="str">
        <f>IF('RELACIÓ DETALLADA - TVD'!$N54="x",'RELACIÓ DETALLADA - TVD'!B54,"")</f>
        <v/>
      </c>
      <c r="C40" t="str">
        <f>IF('RELACIÓ DETALLADA - TVD'!$N54="x",'RELACIÓ DETALLADA - TVD'!E54,"")</f>
        <v/>
      </c>
      <c r="D40" t="str">
        <f>IF('RELACIÓ DETALLADA - TVD'!$N54="x",'RELACIÓ DETALLADA - TVD'!F54,"")</f>
        <v/>
      </c>
      <c r="E40" t="str">
        <f>IF('RELACIÓ DETALLADA - TVD'!$N54="x",'RELACIÓ DETALLADA - TVD'!G54,"")</f>
        <v/>
      </c>
      <c r="F40" t="str">
        <f>IF('RELACIÓ DETALLADA - TVD'!$N54="x",'RELACIÓ DETALLADA - TVD'!H54,"")</f>
        <v/>
      </c>
      <c r="G40" t="str">
        <f>IF('RELACIÓ DETALLADA - TVD'!$N54="x",'RELACIÓ DETALLADA - TVD'!I54,"")</f>
        <v/>
      </c>
      <c r="H40" s="57">
        <v>35</v>
      </c>
      <c r="I40" s="57"/>
      <c r="J40" s="69" t="str">
        <f t="shared" si="0"/>
        <v/>
      </c>
      <c r="K40" s="69" t="str">
        <f t="shared" si="1"/>
        <v/>
      </c>
      <c r="L40" s="69" t="str">
        <f t="shared" si="2"/>
        <v/>
      </c>
      <c r="M40" s="70" t="str">
        <f t="shared" si="3"/>
        <v/>
      </c>
      <c r="N40" s="69" t="str">
        <f t="shared" si="4"/>
        <v/>
      </c>
      <c r="O40" s="71" t="str">
        <f t="shared" si="5"/>
        <v/>
      </c>
    </row>
    <row r="41" spans="1:15" x14ac:dyDescent="0.2">
      <c r="A41" s="57" t="str">
        <f>IF(G41="","",COUNT($G$4:$G41))</f>
        <v/>
      </c>
      <c r="B41" t="str">
        <f>IF('RELACIÓ DETALLADA - TVD'!$N55="x",'RELACIÓ DETALLADA - TVD'!B55,"")</f>
        <v/>
      </c>
      <c r="C41" t="str">
        <f>IF('RELACIÓ DETALLADA - TVD'!$N55="x",'RELACIÓ DETALLADA - TVD'!E55,"")</f>
        <v/>
      </c>
      <c r="D41" t="str">
        <f>IF('RELACIÓ DETALLADA - TVD'!$N55="x",'RELACIÓ DETALLADA - TVD'!F55,"")</f>
        <v/>
      </c>
      <c r="E41" t="str">
        <f>IF('RELACIÓ DETALLADA - TVD'!$N55="x",'RELACIÓ DETALLADA - TVD'!G55,"")</f>
        <v/>
      </c>
      <c r="F41" t="str">
        <f>IF('RELACIÓ DETALLADA - TVD'!$N55="x",'RELACIÓ DETALLADA - TVD'!H55,"")</f>
        <v/>
      </c>
      <c r="G41" t="str">
        <f>IF('RELACIÓ DETALLADA - TVD'!$N55="x",'RELACIÓ DETALLADA - TVD'!I55,"")</f>
        <v/>
      </c>
      <c r="H41" s="57">
        <v>36</v>
      </c>
      <c r="I41" s="57"/>
      <c r="J41" s="69" t="str">
        <f t="shared" si="0"/>
        <v/>
      </c>
      <c r="K41" s="69" t="str">
        <f t="shared" si="1"/>
        <v/>
      </c>
      <c r="L41" s="69" t="str">
        <f t="shared" si="2"/>
        <v/>
      </c>
      <c r="M41" s="70" t="str">
        <f t="shared" si="3"/>
        <v/>
      </c>
      <c r="N41" s="69" t="str">
        <f t="shared" si="4"/>
        <v/>
      </c>
      <c r="O41" s="71" t="str">
        <f t="shared" si="5"/>
        <v/>
      </c>
    </row>
    <row r="42" spans="1:15" x14ac:dyDescent="0.2">
      <c r="A42" s="57" t="str">
        <f>IF(G42="","",COUNT($G$4:$G42))</f>
        <v/>
      </c>
      <c r="B42" t="str">
        <f>IF('RELACIÓ DETALLADA - TVD'!$N56="x",'RELACIÓ DETALLADA - TVD'!B56,"")</f>
        <v/>
      </c>
      <c r="C42" t="str">
        <f>IF('RELACIÓ DETALLADA - TVD'!$N56="x",'RELACIÓ DETALLADA - TVD'!E56,"")</f>
        <v/>
      </c>
      <c r="D42" t="str">
        <f>IF('RELACIÓ DETALLADA - TVD'!$N56="x",'RELACIÓ DETALLADA - TVD'!F56,"")</f>
        <v/>
      </c>
      <c r="E42" t="str">
        <f>IF('RELACIÓ DETALLADA - TVD'!$N56="x",'RELACIÓ DETALLADA - TVD'!G56,"")</f>
        <v/>
      </c>
      <c r="F42" t="str">
        <f>IF('RELACIÓ DETALLADA - TVD'!$N56="x",'RELACIÓ DETALLADA - TVD'!H56,"")</f>
        <v/>
      </c>
      <c r="G42" t="str">
        <f>IF('RELACIÓ DETALLADA - TVD'!$N56="x",'RELACIÓ DETALLADA - TVD'!I56,"")</f>
        <v/>
      </c>
      <c r="H42" s="57">
        <v>37</v>
      </c>
      <c r="I42" s="57"/>
      <c r="J42" s="69" t="str">
        <f t="shared" si="0"/>
        <v/>
      </c>
      <c r="K42" s="69" t="str">
        <f t="shared" si="1"/>
        <v/>
      </c>
      <c r="L42" s="69" t="str">
        <f t="shared" si="2"/>
        <v/>
      </c>
      <c r="M42" s="70" t="str">
        <f t="shared" si="3"/>
        <v/>
      </c>
      <c r="N42" s="69" t="str">
        <f t="shared" si="4"/>
        <v/>
      </c>
      <c r="O42" s="71" t="str">
        <f t="shared" si="5"/>
        <v/>
      </c>
    </row>
    <row r="43" spans="1:15" x14ac:dyDescent="0.2">
      <c r="A43" s="57" t="str">
        <f>IF(G43="","",COUNT($G$4:$G43))</f>
        <v/>
      </c>
      <c r="B43" t="str">
        <f>IF('RELACIÓ DETALLADA - TVD'!$N57="x",'RELACIÓ DETALLADA - TVD'!B57,"")</f>
        <v/>
      </c>
      <c r="C43" t="str">
        <f>IF('RELACIÓ DETALLADA - TVD'!$N57="x",'RELACIÓ DETALLADA - TVD'!E57,"")</f>
        <v/>
      </c>
      <c r="D43" t="str">
        <f>IF('RELACIÓ DETALLADA - TVD'!$N57="x",'RELACIÓ DETALLADA - TVD'!F57,"")</f>
        <v/>
      </c>
      <c r="E43" t="str">
        <f>IF('RELACIÓ DETALLADA - TVD'!$N57="x",'RELACIÓ DETALLADA - TVD'!G57,"")</f>
        <v/>
      </c>
      <c r="F43" t="str">
        <f>IF('RELACIÓ DETALLADA - TVD'!$N57="x",'RELACIÓ DETALLADA - TVD'!H57,"")</f>
        <v/>
      </c>
      <c r="G43" t="str">
        <f>IF('RELACIÓ DETALLADA - TVD'!$N57="x",'RELACIÓ DETALLADA - TVD'!I57,"")</f>
        <v/>
      </c>
      <c r="H43" s="57">
        <v>38</v>
      </c>
      <c r="I43" s="57"/>
      <c r="J43" s="69" t="str">
        <f t="shared" si="0"/>
        <v/>
      </c>
      <c r="K43" s="69" t="str">
        <f t="shared" si="1"/>
        <v/>
      </c>
      <c r="L43" s="69" t="str">
        <f t="shared" si="2"/>
        <v/>
      </c>
      <c r="M43" s="70" t="str">
        <f t="shared" si="3"/>
        <v/>
      </c>
      <c r="N43" s="69" t="str">
        <f t="shared" si="4"/>
        <v/>
      </c>
      <c r="O43" s="71" t="str">
        <f t="shared" si="5"/>
        <v/>
      </c>
    </row>
    <row r="44" spans="1:15" x14ac:dyDescent="0.2">
      <c r="A44" s="57" t="str">
        <f>IF(G44="","",COUNT($G$4:$G44))</f>
        <v/>
      </c>
      <c r="B44" t="str">
        <f>IF('RELACIÓ DETALLADA - TVD'!$N58="x",'RELACIÓ DETALLADA - TVD'!B58,"")</f>
        <v/>
      </c>
      <c r="C44" t="str">
        <f>IF('RELACIÓ DETALLADA - TVD'!$N58="x",'RELACIÓ DETALLADA - TVD'!E58,"")</f>
        <v/>
      </c>
      <c r="D44" t="str">
        <f>IF('RELACIÓ DETALLADA - TVD'!$N58="x",'RELACIÓ DETALLADA - TVD'!F58,"")</f>
        <v/>
      </c>
      <c r="E44" t="str">
        <f>IF('RELACIÓ DETALLADA - TVD'!$N58="x",'RELACIÓ DETALLADA - TVD'!G58,"")</f>
        <v/>
      </c>
      <c r="F44" t="str">
        <f>IF('RELACIÓ DETALLADA - TVD'!$N58="x",'RELACIÓ DETALLADA - TVD'!H58,"")</f>
        <v/>
      </c>
      <c r="G44" t="str">
        <f>IF('RELACIÓ DETALLADA - TVD'!$N58="x",'RELACIÓ DETALLADA - TVD'!I58,"")</f>
        <v/>
      </c>
      <c r="H44" s="57">
        <v>39</v>
      </c>
      <c r="I44" s="57"/>
      <c r="J44" s="69" t="str">
        <f t="shared" si="0"/>
        <v/>
      </c>
      <c r="K44" s="69" t="str">
        <f t="shared" si="1"/>
        <v/>
      </c>
      <c r="L44" s="69" t="str">
        <f t="shared" si="2"/>
        <v/>
      </c>
      <c r="M44" s="70" t="str">
        <f t="shared" si="3"/>
        <v/>
      </c>
      <c r="N44" s="69" t="str">
        <f t="shared" si="4"/>
        <v/>
      </c>
      <c r="O44" s="71" t="str">
        <f t="shared" si="5"/>
        <v/>
      </c>
    </row>
    <row r="45" spans="1:15" x14ac:dyDescent="0.2">
      <c r="A45" s="57" t="str">
        <f>IF(G45="","",COUNT($G$4:$G45))</f>
        <v/>
      </c>
      <c r="B45" t="str">
        <f>IF('RELACIÓ DETALLADA - TVD'!$N59="x",'RELACIÓ DETALLADA - TVD'!B59,"")</f>
        <v/>
      </c>
      <c r="C45" t="str">
        <f>IF('RELACIÓ DETALLADA - TVD'!$N59="x",'RELACIÓ DETALLADA - TVD'!E59,"")</f>
        <v/>
      </c>
      <c r="D45" t="str">
        <f>IF('RELACIÓ DETALLADA - TVD'!$N59="x",'RELACIÓ DETALLADA - TVD'!F59,"")</f>
        <v/>
      </c>
      <c r="E45" t="str">
        <f>IF('RELACIÓ DETALLADA - TVD'!$N59="x",'RELACIÓ DETALLADA - TVD'!G59,"")</f>
        <v/>
      </c>
      <c r="F45" t="str">
        <f>IF('RELACIÓ DETALLADA - TVD'!$N59="x",'RELACIÓ DETALLADA - TVD'!H59,"")</f>
        <v/>
      </c>
      <c r="G45" t="str">
        <f>IF('RELACIÓ DETALLADA - TVD'!$N59="x",'RELACIÓ DETALLADA - TVD'!I59,"")</f>
        <v/>
      </c>
      <c r="H45" s="57">
        <v>40</v>
      </c>
      <c r="I45" s="57"/>
      <c r="J45" s="69" t="str">
        <f t="shared" si="0"/>
        <v/>
      </c>
      <c r="K45" s="69" t="str">
        <f t="shared" si="1"/>
        <v/>
      </c>
      <c r="L45" s="69" t="str">
        <f t="shared" si="2"/>
        <v/>
      </c>
      <c r="M45" s="70" t="str">
        <f t="shared" si="3"/>
        <v/>
      </c>
      <c r="N45" s="69" t="str">
        <f t="shared" si="4"/>
        <v/>
      </c>
      <c r="O45" s="71" t="str">
        <f t="shared" si="5"/>
        <v/>
      </c>
    </row>
    <row r="46" spans="1:15" x14ac:dyDescent="0.2">
      <c r="A46" s="57" t="str">
        <f>IF(G46="","",COUNT($G$4:$G46))</f>
        <v/>
      </c>
      <c r="B46" t="str">
        <f>IF('RELACIÓ DETALLADA - TVD'!$N60="x",'RELACIÓ DETALLADA - TVD'!B60,"")</f>
        <v/>
      </c>
      <c r="C46" t="str">
        <f>IF('RELACIÓ DETALLADA - TVD'!$N60="x",'RELACIÓ DETALLADA - TVD'!E60,"")</f>
        <v/>
      </c>
      <c r="D46" t="str">
        <f>IF('RELACIÓ DETALLADA - TVD'!$N60="x",'RELACIÓ DETALLADA - TVD'!F60,"")</f>
        <v/>
      </c>
      <c r="E46" t="str">
        <f>IF('RELACIÓ DETALLADA - TVD'!$N60="x",'RELACIÓ DETALLADA - TVD'!G60,"")</f>
        <v/>
      </c>
      <c r="F46" t="str">
        <f>IF('RELACIÓ DETALLADA - TVD'!$N60="x",'RELACIÓ DETALLADA - TVD'!H60,"")</f>
        <v/>
      </c>
      <c r="G46" t="str">
        <f>IF('RELACIÓ DETALLADA - TVD'!$N60="x",'RELACIÓ DETALLADA - TVD'!I60,"")</f>
        <v/>
      </c>
      <c r="H46" s="57">
        <v>41</v>
      </c>
      <c r="I46" s="57"/>
      <c r="J46" s="69" t="str">
        <f t="shared" si="0"/>
        <v/>
      </c>
      <c r="K46" s="69" t="str">
        <f t="shared" si="1"/>
        <v/>
      </c>
      <c r="L46" s="69" t="str">
        <f t="shared" si="2"/>
        <v/>
      </c>
      <c r="M46" s="70" t="str">
        <f t="shared" si="3"/>
        <v/>
      </c>
      <c r="N46" s="69" t="str">
        <f t="shared" si="4"/>
        <v/>
      </c>
      <c r="O46" s="71" t="str">
        <f t="shared" si="5"/>
        <v/>
      </c>
    </row>
    <row r="47" spans="1:15" x14ac:dyDescent="0.2">
      <c r="A47" s="57" t="str">
        <f>IF(G47="","",COUNT($G$4:$G47))</f>
        <v/>
      </c>
      <c r="B47" t="str">
        <f>IF('RELACIÓ DETALLADA - TVD'!$N61="x",'RELACIÓ DETALLADA - TVD'!B61,"")</f>
        <v/>
      </c>
      <c r="C47" t="str">
        <f>IF('RELACIÓ DETALLADA - TVD'!$N61="x",'RELACIÓ DETALLADA - TVD'!E61,"")</f>
        <v/>
      </c>
      <c r="D47" t="str">
        <f>IF('RELACIÓ DETALLADA - TVD'!$N61="x",'RELACIÓ DETALLADA - TVD'!F61,"")</f>
        <v/>
      </c>
      <c r="E47" t="str">
        <f>IF('RELACIÓ DETALLADA - TVD'!$N61="x",'RELACIÓ DETALLADA - TVD'!G61,"")</f>
        <v/>
      </c>
      <c r="F47" t="str">
        <f>IF('RELACIÓ DETALLADA - TVD'!$N61="x",'RELACIÓ DETALLADA - TVD'!H61,"")</f>
        <v/>
      </c>
      <c r="G47" t="str">
        <f>IF('RELACIÓ DETALLADA - TVD'!$N61="x",'RELACIÓ DETALLADA - TVD'!I61,"")</f>
        <v/>
      </c>
      <c r="H47" s="57">
        <v>42</v>
      </c>
      <c r="I47" s="57"/>
      <c r="J47" s="69" t="str">
        <f t="shared" si="0"/>
        <v/>
      </c>
      <c r="K47" s="69" t="str">
        <f t="shared" si="1"/>
        <v/>
      </c>
      <c r="L47" s="69" t="str">
        <f t="shared" si="2"/>
        <v/>
      </c>
      <c r="M47" s="70" t="str">
        <f t="shared" si="3"/>
        <v/>
      </c>
      <c r="N47" s="69" t="str">
        <f t="shared" si="4"/>
        <v/>
      </c>
      <c r="O47" s="71" t="str">
        <f t="shared" si="5"/>
        <v/>
      </c>
    </row>
    <row r="48" spans="1:15" x14ac:dyDescent="0.2">
      <c r="A48" s="57" t="str">
        <f>IF(G48="","",COUNT($G$4:$G48))</f>
        <v/>
      </c>
      <c r="B48" t="str">
        <f>IF('RELACIÓ DETALLADA - TVD'!$N62="x",'RELACIÓ DETALLADA - TVD'!B62,"")</f>
        <v/>
      </c>
      <c r="C48" t="str">
        <f>IF('RELACIÓ DETALLADA - TVD'!$N62="x",'RELACIÓ DETALLADA - TVD'!E62,"")</f>
        <v/>
      </c>
      <c r="D48" t="str">
        <f>IF('RELACIÓ DETALLADA - TVD'!$N62="x",'RELACIÓ DETALLADA - TVD'!F62,"")</f>
        <v/>
      </c>
      <c r="E48" t="str">
        <f>IF('RELACIÓ DETALLADA - TVD'!$N62="x",'RELACIÓ DETALLADA - TVD'!G62,"")</f>
        <v/>
      </c>
      <c r="F48" t="str">
        <f>IF('RELACIÓ DETALLADA - TVD'!$N62="x",'RELACIÓ DETALLADA - TVD'!H62,"")</f>
        <v/>
      </c>
      <c r="G48" t="str">
        <f>IF('RELACIÓ DETALLADA - TVD'!$N62="x",'RELACIÓ DETALLADA - TVD'!I62,"")</f>
        <v/>
      </c>
      <c r="H48" s="57">
        <v>43</v>
      </c>
      <c r="I48" s="57"/>
      <c r="J48" s="69" t="str">
        <f t="shared" si="0"/>
        <v/>
      </c>
      <c r="K48" s="69" t="str">
        <f t="shared" si="1"/>
        <v/>
      </c>
      <c r="L48" s="69" t="str">
        <f t="shared" si="2"/>
        <v/>
      </c>
      <c r="M48" s="70" t="str">
        <f t="shared" si="3"/>
        <v/>
      </c>
      <c r="N48" s="69" t="str">
        <f t="shared" si="4"/>
        <v/>
      </c>
      <c r="O48" s="71" t="str">
        <f t="shared" si="5"/>
        <v/>
      </c>
    </row>
    <row r="49" spans="1:15" x14ac:dyDescent="0.2">
      <c r="A49" s="57" t="str">
        <f>IF(G49="","",COUNT($G$4:$G49))</f>
        <v/>
      </c>
      <c r="B49" t="str">
        <f>IF('RELACIÓ DETALLADA - TVD'!$N63="x",'RELACIÓ DETALLADA - TVD'!B63,"")</f>
        <v/>
      </c>
      <c r="C49" t="str">
        <f>IF('RELACIÓ DETALLADA - TVD'!$N63="x",'RELACIÓ DETALLADA - TVD'!E63,"")</f>
        <v/>
      </c>
      <c r="D49" t="str">
        <f>IF('RELACIÓ DETALLADA - TVD'!$N63="x",'RELACIÓ DETALLADA - TVD'!F63,"")</f>
        <v/>
      </c>
      <c r="E49" t="str">
        <f>IF('RELACIÓ DETALLADA - TVD'!$N63="x",'RELACIÓ DETALLADA - TVD'!G63,"")</f>
        <v/>
      </c>
      <c r="F49" t="str">
        <f>IF('RELACIÓ DETALLADA - TVD'!$N63="x",'RELACIÓ DETALLADA - TVD'!H63,"")</f>
        <v/>
      </c>
      <c r="G49" t="str">
        <f>IF('RELACIÓ DETALLADA - TVD'!$N63="x",'RELACIÓ DETALLADA - TVD'!I63,"")</f>
        <v/>
      </c>
      <c r="H49" s="57">
        <v>44</v>
      </c>
      <c r="I49" s="57"/>
      <c r="J49" s="69" t="str">
        <f t="shared" si="0"/>
        <v/>
      </c>
      <c r="K49" s="69" t="str">
        <f t="shared" si="1"/>
        <v/>
      </c>
      <c r="L49" s="69" t="str">
        <f t="shared" si="2"/>
        <v/>
      </c>
      <c r="M49" s="70" t="str">
        <f t="shared" si="3"/>
        <v/>
      </c>
      <c r="N49" s="69" t="str">
        <f t="shared" si="4"/>
        <v/>
      </c>
      <c r="O49" s="71" t="str">
        <f t="shared" si="5"/>
        <v/>
      </c>
    </row>
    <row r="50" spans="1:15" x14ac:dyDescent="0.2">
      <c r="A50" s="57" t="str">
        <f>IF(G50="","",COUNT($G$4:$G50))</f>
        <v/>
      </c>
      <c r="B50" t="str">
        <f>IF('RELACIÓ DETALLADA - TVD'!$N64="x",'RELACIÓ DETALLADA - TVD'!B64,"")</f>
        <v/>
      </c>
      <c r="C50" t="str">
        <f>IF('RELACIÓ DETALLADA - TVD'!$N64="x",'RELACIÓ DETALLADA - TVD'!E64,"")</f>
        <v/>
      </c>
      <c r="D50" t="str">
        <f>IF('RELACIÓ DETALLADA - TVD'!$N64="x",'RELACIÓ DETALLADA - TVD'!F64,"")</f>
        <v/>
      </c>
      <c r="E50" t="str">
        <f>IF('RELACIÓ DETALLADA - TVD'!$N64="x",'RELACIÓ DETALLADA - TVD'!G64,"")</f>
        <v/>
      </c>
      <c r="F50" t="str">
        <f>IF('RELACIÓ DETALLADA - TVD'!$N64="x",'RELACIÓ DETALLADA - TVD'!H64,"")</f>
        <v/>
      </c>
      <c r="G50" t="str">
        <f>IF('RELACIÓ DETALLADA - TVD'!$N64="x",'RELACIÓ DETALLADA - TVD'!I64,"")</f>
        <v/>
      </c>
      <c r="H50" s="57">
        <v>45</v>
      </c>
      <c r="I50" s="57"/>
      <c r="J50" s="69" t="str">
        <f t="shared" si="0"/>
        <v/>
      </c>
      <c r="K50" s="69" t="str">
        <f t="shared" si="1"/>
        <v/>
      </c>
      <c r="L50" s="69" t="str">
        <f t="shared" si="2"/>
        <v/>
      </c>
      <c r="M50" s="70" t="str">
        <f t="shared" si="3"/>
        <v/>
      </c>
      <c r="N50" s="69" t="str">
        <f t="shared" si="4"/>
        <v/>
      </c>
      <c r="O50" s="71" t="str">
        <f t="shared" si="5"/>
        <v/>
      </c>
    </row>
    <row r="51" spans="1:15" x14ac:dyDescent="0.2">
      <c r="A51" s="57" t="str">
        <f>IF(G51="","",COUNT($G$4:$G51))</f>
        <v/>
      </c>
      <c r="B51" t="str">
        <f>IF('RELACIÓ DETALLADA - TVD'!$N65="x",'RELACIÓ DETALLADA - TVD'!B65,"")</f>
        <v/>
      </c>
      <c r="C51" t="str">
        <f>IF('RELACIÓ DETALLADA - TVD'!$N65="x",'RELACIÓ DETALLADA - TVD'!E65,"")</f>
        <v/>
      </c>
      <c r="D51" t="str">
        <f>IF('RELACIÓ DETALLADA - TVD'!$N65="x",'RELACIÓ DETALLADA - TVD'!F65,"")</f>
        <v/>
      </c>
      <c r="E51" t="str">
        <f>IF('RELACIÓ DETALLADA - TVD'!$N65="x",'RELACIÓ DETALLADA - TVD'!G65,"")</f>
        <v/>
      </c>
      <c r="F51" t="str">
        <f>IF('RELACIÓ DETALLADA - TVD'!$N65="x",'RELACIÓ DETALLADA - TVD'!H65,"")</f>
        <v/>
      </c>
      <c r="G51" t="str">
        <f>IF('RELACIÓ DETALLADA - TVD'!$N65="x",'RELACIÓ DETALLADA - TVD'!I65,"")</f>
        <v/>
      </c>
      <c r="H51" s="57">
        <v>46</v>
      </c>
      <c r="I51" s="57"/>
      <c r="J51" s="69" t="str">
        <f t="shared" si="0"/>
        <v/>
      </c>
      <c r="K51" s="69" t="str">
        <f t="shared" si="1"/>
        <v/>
      </c>
      <c r="L51" s="69" t="str">
        <f t="shared" si="2"/>
        <v/>
      </c>
      <c r="M51" s="70" t="str">
        <f t="shared" si="3"/>
        <v/>
      </c>
      <c r="N51" s="69" t="str">
        <f t="shared" si="4"/>
        <v/>
      </c>
      <c r="O51" s="71" t="str">
        <f t="shared" si="5"/>
        <v/>
      </c>
    </row>
    <row r="52" spans="1:15" x14ac:dyDescent="0.2">
      <c r="A52" s="57" t="str">
        <f>IF(G52="","",COUNT($G$4:$G52))</f>
        <v/>
      </c>
      <c r="B52" t="str">
        <f>IF('RELACIÓ DETALLADA - TVD'!$N74="x",'RELACIÓ DETALLADA - TVD'!B74,"")</f>
        <v/>
      </c>
      <c r="C52" t="str">
        <f>IF('RELACIÓ DETALLADA - TVD'!$N74="x",'RELACIÓ DETALLADA - TVD'!E74,"")</f>
        <v/>
      </c>
      <c r="D52" t="str">
        <f>IF('RELACIÓ DETALLADA - TVD'!$N74="x",'RELACIÓ DETALLADA - TVD'!F74,"")</f>
        <v/>
      </c>
      <c r="E52" t="str">
        <f>IF('RELACIÓ DETALLADA - TVD'!$N74="x",'RELACIÓ DETALLADA - TVD'!G74,"")</f>
        <v/>
      </c>
      <c r="F52" t="str">
        <f>IF('RELACIÓ DETALLADA - TVD'!$N74="x",'RELACIÓ DETALLADA - TVD'!H74,"")</f>
        <v/>
      </c>
      <c r="G52" t="str">
        <f>IF('RELACIÓ DETALLADA - TVD'!$N74="x",'RELACIÓ DETALLADA - TVD'!I74,"")</f>
        <v/>
      </c>
      <c r="H52" s="57">
        <v>47</v>
      </c>
      <c r="I52" s="57"/>
      <c r="J52" s="69" t="str">
        <f t="shared" si="0"/>
        <v/>
      </c>
      <c r="K52" s="69" t="str">
        <f t="shared" si="1"/>
        <v/>
      </c>
      <c r="L52" s="69" t="str">
        <f t="shared" si="2"/>
        <v/>
      </c>
      <c r="M52" s="70" t="str">
        <f t="shared" si="3"/>
        <v/>
      </c>
      <c r="N52" s="69" t="str">
        <f t="shared" si="4"/>
        <v/>
      </c>
      <c r="O52" s="71" t="str">
        <f t="shared" si="5"/>
        <v/>
      </c>
    </row>
    <row r="53" spans="1:15" x14ac:dyDescent="0.2">
      <c r="A53" s="57" t="str">
        <f>IF(G53="","",COUNT($G$4:$G53))</f>
        <v/>
      </c>
      <c r="B53" t="str">
        <f>IF('RELACIÓ DETALLADA - TVD'!$N83="x",'RELACIÓ DETALLADA - TVD'!B83,"")</f>
        <v/>
      </c>
      <c r="C53" t="str">
        <f>IF('RELACIÓ DETALLADA - TVD'!$N83="x",'RELACIÓ DETALLADA - TVD'!E83,"")</f>
        <v/>
      </c>
      <c r="D53" t="str">
        <f>IF('RELACIÓ DETALLADA - TVD'!$N83="x",'RELACIÓ DETALLADA - TVD'!F83,"")</f>
        <v/>
      </c>
      <c r="E53" t="str">
        <f>IF('RELACIÓ DETALLADA - TVD'!$N83="x",'RELACIÓ DETALLADA - TVD'!G83,"")</f>
        <v/>
      </c>
      <c r="F53" t="str">
        <f>IF('RELACIÓ DETALLADA - TVD'!$N83="x",'RELACIÓ DETALLADA - TVD'!H83,"")</f>
        <v/>
      </c>
      <c r="G53" t="str">
        <f>IF('RELACIÓ DETALLADA - TVD'!$N83="x",'RELACIÓ DETALLADA - TVD'!I83,"")</f>
        <v/>
      </c>
      <c r="H53" s="57">
        <v>48</v>
      </c>
      <c r="I53" s="57"/>
      <c r="J53" s="69" t="str">
        <f t="shared" si="0"/>
        <v/>
      </c>
      <c r="K53" s="69" t="str">
        <f t="shared" si="1"/>
        <v/>
      </c>
      <c r="L53" s="69" t="str">
        <f t="shared" si="2"/>
        <v/>
      </c>
      <c r="M53" s="70" t="str">
        <f t="shared" si="3"/>
        <v/>
      </c>
      <c r="N53" s="69" t="str">
        <f t="shared" si="4"/>
        <v/>
      </c>
      <c r="O53" s="71" t="str">
        <f t="shared" si="5"/>
        <v/>
      </c>
    </row>
    <row r="54" spans="1:15" x14ac:dyDescent="0.2">
      <c r="A54" s="57" t="str">
        <f>IF(G54="","",COUNT($G$4:$G54))</f>
        <v/>
      </c>
      <c r="B54" t="str">
        <f>IF('RELACIÓ DETALLADA - TVD'!$N84="x",'RELACIÓ DETALLADA - TVD'!B84,"")</f>
        <v/>
      </c>
      <c r="C54" t="str">
        <f>IF('RELACIÓ DETALLADA - TVD'!$N84="x",'RELACIÓ DETALLADA - TVD'!E84,"")</f>
        <v/>
      </c>
      <c r="D54" t="str">
        <f>IF('RELACIÓ DETALLADA - TVD'!$N84="x",'RELACIÓ DETALLADA - TVD'!F84,"")</f>
        <v/>
      </c>
      <c r="E54" t="str">
        <f>IF('RELACIÓ DETALLADA - TVD'!$N84="x",'RELACIÓ DETALLADA - TVD'!G84,"")</f>
        <v/>
      </c>
      <c r="F54" t="str">
        <f>IF('RELACIÓ DETALLADA - TVD'!$N84="x",'RELACIÓ DETALLADA - TVD'!H84,"")</f>
        <v/>
      </c>
      <c r="G54" t="str">
        <f>IF('RELACIÓ DETALLADA - TVD'!$N84="x",'RELACIÓ DETALLADA - TVD'!I84,"")</f>
        <v/>
      </c>
      <c r="H54" s="57">
        <v>49</v>
      </c>
      <c r="I54" s="57"/>
      <c r="J54" s="69" t="str">
        <f t="shared" si="0"/>
        <v/>
      </c>
      <c r="K54" s="69" t="str">
        <f t="shared" si="1"/>
        <v/>
      </c>
      <c r="L54" s="69" t="str">
        <f t="shared" si="2"/>
        <v/>
      </c>
      <c r="M54" s="70" t="str">
        <f t="shared" si="3"/>
        <v/>
      </c>
      <c r="N54" s="69" t="str">
        <f t="shared" si="4"/>
        <v/>
      </c>
      <c r="O54" s="71" t="str">
        <f t="shared" si="5"/>
        <v/>
      </c>
    </row>
    <row r="55" spans="1:15" x14ac:dyDescent="0.2">
      <c r="A55" s="57" t="str">
        <f>IF(G55="","",COUNT($G$4:$G55))</f>
        <v/>
      </c>
      <c r="B55" t="str">
        <f>IF('RELACIÓ DETALLADA - TVD'!$N85="x",'RELACIÓ DETALLADA - TVD'!B85,"")</f>
        <v/>
      </c>
      <c r="C55" t="str">
        <f>IF('RELACIÓ DETALLADA - TVD'!$N85="x",'RELACIÓ DETALLADA - TVD'!E85,"")</f>
        <v/>
      </c>
      <c r="D55" t="str">
        <f>IF('RELACIÓ DETALLADA - TVD'!$N85="x",'RELACIÓ DETALLADA - TVD'!F85,"")</f>
        <v/>
      </c>
      <c r="E55" t="str">
        <f>IF('RELACIÓ DETALLADA - TVD'!$N85="x",'RELACIÓ DETALLADA - TVD'!G85,"")</f>
        <v/>
      </c>
      <c r="F55" t="str">
        <f>IF('RELACIÓ DETALLADA - TVD'!$N85="x",'RELACIÓ DETALLADA - TVD'!H85,"")</f>
        <v/>
      </c>
      <c r="G55" t="str">
        <f>IF('RELACIÓ DETALLADA - TVD'!$N85="x",'RELACIÓ DETALLADA - TVD'!I85,"")</f>
        <v/>
      </c>
      <c r="H55" s="57">
        <v>50</v>
      </c>
      <c r="I55" s="57"/>
      <c r="J55" s="69" t="str">
        <f t="shared" si="0"/>
        <v/>
      </c>
      <c r="K55" s="69" t="str">
        <f t="shared" si="1"/>
        <v/>
      </c>
      <c r="L55" s="69" t="str">
        <f t="shared" si="2"/>
        <v/>
      </c>
      <c r="M55" s="70" t="str">
        <f t="shared" si="3"/>
        <v/>
      </c>
      <c r="N55" s="69" t="str">
        <f t="shared" si="4"/>
        <v/>
      </c>
      <c r="O55" s="71" t="str">
        <f t="shared" si="5"/>
        <v/>
      </c>
    </row>
    <row r="56" spans="1:15" x14ac:dyDescent="0.2">
      <c r="A56" s="57" t="str">
        <f>IF(G56="","",COUNT($G$4:$G56))</f>
        <v/>
      </c>
      <c r="B56" t="str">
        <f>IF('RELACIÓ DETALLADA - TVD'!$N86="x",'RELACIÓ DETALLADA - TVD'!B86,"")</f>
        <v/>
      </c>
      <c r="C56" t="str">
        <f>IF('RELACIÓ DETALLADA - TVD'!$N86="x",'RELACIÓ DETALLADA - TVD'!E86,"")</f>
        <v/>
      </c>
      <c r="D56" t="str">
        <f>IF('RELACIÓ DETALLADA - TVD'!$N86="x",'RELACIÓ DETALLADA - TVD'!F86,"")</f>
        <v/>
      </c>
      <c r="E56" t="str">
        <f>IF('RELACIÓ DETALLADA - TVD'!$N86="x",'RELACIÓ DETALLADA - TVD'!G86,"")</f>
        <v/>
      </c>
      <c r="F56" t="str">
        <f>IF('RELACIÓ DETALLADA - TVD'!$N86="x",'RELACIÓ DETALLADA - TVD'!H86,"")</f>
        <v/>
      </c>
      <c r="G56" t="str">
        <f>IF('RELACIÓ DETALLADA - TVD'!$N86="x",'RELACIÓ DETALLADA - TVD'!I86,"")</f>
        <v/>
      </c>
      <c r="H56" s="57">
        <v>51</v>
      </c>
      <c r="I56" s="57"/>
      <c r="J56" s="69" t="str">
        <f t="shared" si="0"/>
        <v/>
      </c>
      <c r="K56" s="69" t="str">
        <f t="shared" si="1"/>
        <v/>
      </c>
      <c r="L56" s="69" t="str">
        <f t="shared" si="2"/>
        <v/>
      </c>
      <c r="M56" s="70" t="str">
        <f t="shared" si="3"/>
        <v/>
      </c>
      <c r="N56" s="69" t="str">
        <f t="shared" si="4"/>
        <v/>
      </c>
      <c r="O56" s="71" t="str">
        <f t="shared" si="5"/>
        <v/>
      </c>
    </row>
    <row r="57" spans="1:15" x14ac:dyDescent="0.2">
      <c r="A57" s="57" t="str">
        <f>IF(G57="","",COUNT($G$4:$G57))</f>
        <v/>
      </c>
      <c r="B57" t="str">
        <f>IF('RELACIÓ DETALLADA - TVD'!$N87="x",'RELACIÓ DETALLADA - TVD'!B87,"")</f>
        <v/>
      </c>
      <c r="C57" t="str">
        <f>IF('RELACIÓ DETALLADA - TVD'!$N87="x",'RELACIÓ DETALLADA - TVD'!E87,"")</f>
        <v/>
      </c>
      <c r="D57" t="str">
        <f>IF('RELACIÓ DETALLADA - TVD'!$N87="x",'RELACIÓ DETALLADA - TVD'!F87,"")</f>
        <v/>
      </c>
      <c r="E57" t="str">
        <f>IF('RELACIÓ DETALLADA - TVD'!$N87="x",'RELACIÓ DETALLADA - TVD'!G87,"")</f>
        <v/>
      </c>
      <c r="F57" t="str">
        <f>IF('RELACIÓ DETALLADA - TVD'!$N87="x",'RELACIÓ DETALLADA - TVD'!H87,"")</f>
        <v/>
      </c>
      <c r="G57" t="str">
        <f>IF('RELACIÓ DETALLADA - TVD'!$N87="x",'RELACIÓ DETALLADA - TVD'!I87,"")</f>
        <v/>
      </c>
      <c r="H57" s="57">
        <v>52</v>
      </c>
      <c r="I57" s="57"/>
      <c r="J57" s="69" t="str">
        <f t="shared" si="0"/>
        <v/>
      </c>
      <c r="K57" s="69" t="str">
        <f t="shared" si="1"/>
        <v/>
      </c>
      <c r="L57" s="69" t="str">
        <f t="shared" si="2"/>
        <v/>
      </c>
      <c r="M57" s="70" t="str">
        <f t="shared" si="3"/>
        <v/>
      </c>
      <c r="N57" s="69" t="str">
        <f t="shared" si="4"/>
        <v/>
      </c>
      <c r="O57" s="71" t="str">
        <f t="shared" si="5"/>
        <v/>
      </c>
    </row>
    <row r="58" spans="1:15" x14ac:dyDescent="0.2">
      <c r="A58" s="57" t="str">
        <f>IF(G58="","",COUNT($G$4:$G58))</f>
        <v/>
      </c>
      <c r="B58" t="str">
        <f>IF('RELACIÓ DETALLADA - TVD'!$N88="x",'RELACIÓ DETALLADA - TVD'!B88,"")</f>
        <v/>
      </c>
      <c r="C58" t="str">
        <f>IF('RELACIÓ DETALLADA - TVD'!$N88="x",'RELACIÓ DETALLADA - TVD'!E88,"")</f>
        <v/>
      </c>
      <c r="D58" t="str">
        <f>IF('RELACIÓ DETALLADA - TVD'!$N88="x",'RELACIÓ DETALLADA - TVD'!F88,"")</f>
        <v/>
      </c>
      <c r="E58" t="str">
        <f>IF('RELACIÓ DETALLADA - TVD'!$N88="x",'RELACIÓ DETALLADA - TVD'!G88,"")</f>
        <v/>
      </c>
      <c r="F58" t="str">
        <f>IF('RELACIÓ DETALLADA - TVD'!$N88="x",'RELACIÓ DETALLADA - TVD'!H88,"")</f>
        <v/>
      </c>
      <c r="G58" t="str">
        <f>IF('RELACIÓ DETALLADA - TVD'!$N88="x",'RELACIÓ DETALLADA - TVD'!I88,"")</f>
        <v/>
      </c>
      <c r="H58" s="57">
        <v>53</v>
      </c>
      <c r="I58" s="57"/>
      <c r="J58" s="69" t="str">
        <f t="shared" si="0"/>
        <v/>
      </c>
      <c r="K58" s="69" t="str">
        <f t="shared" si="1"/>
        <v/>
      </c>
      <c r="L58" s="69" t="str">
        <f t="shared" si="2"/>
        <v/>
      </c>
      <c r="M58" s="70" t="str">
        <f t="shared" si="3"/>
        <v/>
      </c>
      <c r="N58" s="69" t="str">
        <f t="shared" si="4"/>
        <v/>
      </c>
      <c r="O58" s="71" t="str">
        <f t="shared" si="5"/>
        <v/>
      </c>
    </row>
    <row r="59" spans="1:15" x14ac:dyDescent="0.2">
      <c r="A59" s="57" t="str">
        <f>IF(G59="","",COUNT($G$4:$G59))</f>
        <v/>
      </c>
      <c r="B59" t="str">
        <f>IF('RELACIÓ DETALLADA - TVD'!$N89="x",'RELACIÓ DETALLADA - TVD'!B89,"")</f>
        <v/>
      </c>
      <c r="C59" t="str">
        <f>IF('RELACIÓ DETALLADA - TVD'!$N89="x",'RELACIÓ DETALLADA - TVD'!E89,"")</f>
        <v/>
      </c>
      <c r="D59" t="str">
        <f>IF('RELACIÓ DETALLADA - TVD'!$N89="x",'RELACIÓ DETALLADA - TVD'!F89,"")</f>
        <v/>
      </c>
      <c r="E59" t="str">
        <f>IF('RELACIÓ DETALLADA - TVD'!$N89="x",'RELACIÓ DETALLADA - TVD'!G89,"")</f>
        <v/>
      </c>
      <c r="F59" t="str">
        <f>IF('RELACIÓ DETALLADA - TVD'!$N89="x",'RELACIÓ DETALLADA - TVD'!H89,"")</f>
        <v/>
      </c>
      <c r="G59" t="str">
        <f>IF('RELACIÓ DETALLADA - TVD'!$N89="x",'RELACIÓ DETALLADA - TVD'!I89,"")</f>
        <v/>
      </c>
      <c r="H59" s="57">
        <v>54</v>
      </c>
      <c r="I59" s="57"/>
      <c r="J59" s="69" t="str">
        <f t="shared" si="0"/>
        <v/>
      </c>
      <c r="K59" s="69" t="str">
        <f t="shared" si="1"/>
        <v/>
      </c>
      <c r="L59" s="69" t="str">
        <f t="shared" si="2"/>
        <v/>
      </c>
      <c r="M59" s="70" t="str">
        <f t="shared" si="3"/>
        <v/>
      </c>
      <c r="N59" s="69" t="str">
        <f t="shared" si="4"/>
        <v/>
      </c>
      <c r="O59" s="71" t="str">
        <f t="shared" si="5"/>
        <v/>
      </c>
    </row>
    <row r="60" spans="1:15" x14ac:dyDescent="0.2">
      <c r="A60" s="57" t="str">
        <f>IF(G60="","",COUNT($G$4:$G60))</f>
        <v/>
      </c>
      <c r="B60" t="str">
        <f>IF('RELACIÓ DETALLADA - TVD'!$N90="x",'RELACIÓ DETALLADA - TVD'!B90,"")</f>
        <v/>
      </c>
      <c r="C60" t="str">
        <f>IF('RELACIÓ DETALLADA - TVD'!$N90="x",'RELACIÓ DETALLADA - TVD'!E90,"")</f>
        <v/>
      </c>
      <c r="D60" t="str">
        <f>IF('RELACIÓ DETALLADA - TVD'!$N90="x",'RELACIÓ DETALLADA - TVD'!F90,"")</f>
        <v/>
      </c>
      <c r="E60" t="str">
        <f>IF('RELACIÓ DETALLADA - TVD'!$N90="x",'RELACIÓ DETALLADA - TVD'!G90,"")</f>
        <v/>
      </c>
      <c r="F60" t="str">
        <f>IF('RELACIÓ DETALLADA - TVD'!$N90="x",'RELACIÓ DETALLADA - TVD'!H90,"")</f>
        <v/>
      </c>
      <c r="G60" t="str">
        <f>IF('RELACIÓ DETALLADA - TVD'!$N90="x",'RELACIÓ DETALLADA - TVD'!I90,"")</f>
        <v/>
      </c>
      <c r="H60" s="57">
        <v>55</v>
      </c>
      <c r="I60" s="57"/>
      <c r="J60" s="69" t="str">
        <f t="shared" si="0"/>
        <v/>
      </c>
      <c r="K60" s="69" t="str">
        <f t="shared" si="1"/>
        <v/>
      </c>
      <c r="L60" s="69" t="str">
        <f t="shared" si="2"/>
        <v/>
      </c>
      <c r="M60" s="70" t="str">
        <f t="shared" si="3"/>
        <v/>
      </c>
      <c r="N60" s="69" t="str">
        <f t="shared" si="4"/>
        <v/>
      </c>
      <c r="O60" s="71" t="str">
        <f t="shared" si="5"/>
        <v/>
      </c>
    </row>
    <row r="61" spans="1:15" x14ac:dyDescent="0.2">
      <c r="A61" s="57" t="str">
        <f>IF(G61="","",COUNT($G$4:$G61))</f>
        <v/>
      </c>
      <c r="B61" t="str">
        <f>IF('RELACIÓ DETALLADA - TVD'!$N91="x",'RELACIÓ DETALLADA - TVD'!B91,"")</f>
        <v/>
      </c>
      <c r="C61" t="str">
        <f>IF('RELACIÓ DETALLADA - TVD'!$N91="x",'RELACIÓ DETALLADA - TVD'!E91,"")</f>
        <v/>
      </c>
      <c r="D61" t="str">
        <f>IF('RELACIÓ DETALLADA - TVD'!$N91="x",'RELACIÓ DETALLADA - TVD'!F91,"")</f>
        <v/>
      </c>
      <c r="E61" t="str">
        <f>IF('RELACIÓ DETALLADA - TVD'!$N91="x",'RELACIÓ DETALLADA - TVD'!G91,"")</f>
        <v/>
      </c>
      <c r="F61" t="str">
        <f>IF('RELACIÓ DETALLADA - TVD'!$N91="x",'RELACIÓ DETALLADA - TVD'!H91,"")</f>
        <v/>
      </c>
      <c r="G61" t="str">
        <f>IF('RELACIÓ DETALLADA - TVD'!$N91="x",'RELACIÓ DETALLADA - TVD'!I91,"")</f>
        <v/>
      </c>
      <c r="H61" s="57">
        <v>56</v>
      </c>
      <c r="I61" s="57"/>
      <c r="J61" s="69" t="str">
        <f t="shared" si="0"/>
        <v/>
      </c>
      <c r="K61" s="69" t="str">
        <f t="shared" si="1"/>
        <v/>
      </c>
      <c r="L61" s="69" t="str">
        <f t="shared" si="2"/>
        <v/>
      </c>
      <c r="M61" s="70" t="str">
        <f t="shared" si="3"/>
        <v/>
      </c>
      <c r="N61" s="69" t="str">
        <f t="shared" si="4"/>
        <v/>
      </c>
      <c r="O61" s="71" t="str">
        <f t="shared" si="5"/>
        <v/>
      </c>
    </row>
    <row r="62" spans="1:15" x14ac:dyDescent="0.2">
      <c r="A62" s="57" t="str">
        <f>IF(G62="","",COUNT($G$4:$G62))</f>
        <v/>
      </c>
      <c r="B62" t="str">
        <f>IF('RELACIÓ DETALLADA - TVD'!$N92="x",'RELACIÓ DETALLADA - TVD'!B92,"")</f>
        <v/>
      </c>
      <c r="C62" t="str">
        <f>IF('RELACIÓ DETALLADA - TVD'!$N92="x",'RELACIÓ DETALLADA - TVD'!E92,"")</f>
        <v/>
      </c>
      <c r="D62" t="str">
        <f>IF('RELACIÓ DETALLADA - TVD'!$N92="x",'RELACIÓ DETALLADA - TVD'!F92,"")</f>
        <v/>
      </c>
      <c r="E62" t="str">
        <f>IF('RELACIÓ DETALLADA - TVD'!$N92="x",'RELACIÓ DETALLADA - TVD'!G92,"")</f>
        <v/>
      </c>
      <c r="F62" t="str">
        <f>IF('RELACIÓ DETALLADA - TVD'!$N92="x",'RELACIÓ DETALLADA - TVD'!H92,"")</f>
        <v/>
      </c>
      <c r="G62" t="str">
        <f>IF('RELACIÓ DETALLADA - TVD'!$N92="x",'RELACIÓ DETALLADA - TVD'!I92,"")</f>
        <v/>
      </c>
      <c r="H62" s="57">
        <v>57</v>
      </c>
      <c r="I62" s="57"/>
      <c r="J62" s="69" t="str">
        <f t="shared" si="0"/>
        <v/>
      </c>
      <c r="K62" s="69" t="str">
        <f t="shared" si="1"/>
        <v/>
      </c>
      <c r="L62" s="69" t="str">
        <f t="shared" si="2"/>
        <v/>
      </c>
      <c r="M62" s="70" t="str">
        <f t="shared" si="3"/>
        <v/>
      </c>
      <c r="N62" s="69" t="str">
        <f t="shared" si="4"/>
        <v/>
      </c>
      <c r="O62" s="71" t="str">
        <f t="shared" si="5"/>
        <v/>
      </c>
    </row>
    <row r="63" spans="1:15" x14ac:dyDescent="0.2">
      <c r="A63" s="57" t="str">
        <f>IF(G63="","",COUNT($G$4:$G63))</f>
        <v/>
      </c>
      <c r="B63" t="str">
        <f>IF('RELACIÓ DETALLADA - TVD'!$N93="x",'RELACIÓ DETALLADA - TVD'!B93,"")</f>
        <v/>
      </c>
      <c r="C63" t="str">
        <f>IF('RELACIÓ DETALLADA - TVD'!$N93="x",'RELACIÓ DETALLADA - TVD'!E93,"")</f>
        <v/>
      </c>
      <c r="D63" t="str">
        <f>IF('RELACIÓ DETALLADA - TVD'!$N93="x",'RELACIÓ DETALLADA - TVD'!F93,"")</f>
        <v/>
      </c>
      <c r="E63" t="str">
        <f>IF('RELACIÓ DETALLADA - TVD'!$N93="x",'RELACIÓ DETALLADA - TVD'!G93,"")</f>
        <v/>
      </c>
      <c r="F63" t="str">
        <f>IF('RELACIÓ DETALLADA - TVD'!$N93="x",'RELACIÓ DETALLADA - TVD'!H93,"")</f>
        <v/>
      </c>
      <c r="G63" t="str">
        <f>IF('RELACIÓ DETALLADA - TVD'!$N93="x",'RELACIÓ DETALLADA - TVD'!I93,"")</f>
        <v/>
      </c>
      <c r="H63" s="57">
        <v>58</v>
      </c>
      <c r="I63" s="57"/>
      <c r="J63" s="69" t="str">
        <f t="shared" si="0"/>
        <v/>
      </c>
      <c r="K63" s="69" t="str">
        <f t="shared" si="1"/>
        <v/>
      </c>
      <c r="L63" s="69" t="str">
        <f t="shared" si="2"/>
        <v/>
      </c>
      <c r="M63" s="70" t="str">
        <f t="shared" si="3"/>
        <v/>
      </c>
      <c r="N63" s="69" t="str">
        <f t="shared" si="4"/>
        <v/>
      </c>
      <c r="O63" s="71" t="str">
        <f t="shared" si="5"/>
        <v/>
      </c>
    </row>
    <row r="64" spans="1:15" x14ac:dyDescent="0.2">
      <c r="A64" s="57" t="str">
        <f>IF(G64="","",COUNT($G$4:$G64))</f>
        <v/>
      </c>
      <c r="B64" t="str">
        <f>IF('RELACIÓ DETALLADA - TVD'!$N94="x",'RELACIÓ DETALLADA - TVD'!B94,"")</f>
        <v/>
      </c>
      <c r="C64" t="str">
        <f>IF('RELACIÓ DETALLADA - TVD'!$N94="x",'RELACIÓ DETALLADA - TVD'!E94,"")</f>
        <v/>
      </c>
      <c r="D64" t="str">
        <f>IF('RELACIÓ DETALLADA - TVD'!$N94="x",'RELACIÓ DETALLADA - TVD'!F94,"")</f>
        <v/>
      </c>
      <c r="E64" t="str">
        <f>IF('RELACIÓ DETALLADA - TVD'!$N94="x",'RELACIÓ DETALLADA - TVD'!G94,"")</f>
        <v/>
      </c>
      <c r="F64" t="str">
        <f>IF('RELACIÓ DETALLADA - TVD'!$N94="x",'RELACIÓ DETALLADA - TVD'!H94,"")</f>
        <v/>
      </c>
      <c r="G64" t="str">
        <f>IF('RELACIÓ DETALLADA - TVD'!$N94="x",'RELACIÓ DETALLADA - TVD'!I94,"")</f>
        <v/>
      </c>
      <c r="H64" s="57">
        <v>59</v>
      </c>
      <c r="I64" s="57"/>
      <c r="J64" s="69" t="str">
        <f t="shared" si="0"/>
        <v/>
      </c>
      <c r="K64" s="69" t="str">
        <f t="shared" si="1"/>
        <v/>
      </c>
      <c r="L64" s="69" t="str">
        <f t="shared" si="2"/>
        <v/>
      </c>
      <c r="M64" s="70" t="str">
        <f t="shared" si="3"/>
        <v/>
      </c>
      <c r="N64" s="69" t="str">
        <f t="shared" si="4"/>
        <v/>
      </c>
      <c r="O64" s="71" t="str">
        <f t="shared" si="5"/>
        <v/>
      </c>
    </row>
    <row r="65" spans="1:15" x14ac:dyDescent="0.2">
      <c r="A65" s="57" t="str">
        <f>IF(G65="","",COUNT($G$4:$G65))</f>
        <v/>
      </c>
      <c r="B65" t="str">
        <f>IF('RELACIÓ DETALLADA - TVD'!$N106="x",'RELACIÓ DETALLADA - TVD'!B106,"")</f>
        <v/>
      </c>
      <c r="C65" t="str">
        <f>IF('RELACIÓ DETALLADA - TVD'!$N106="x",'RELACIÓ DETALLADA - TVD'!E106,"")</f>
        <v/>
      </c>
      <c r="D65" t="str">
        <f>IF('RELACIÓ DETALLADA - TVD'!$N106="x",'RELACIÓ DETALLADA - TVD'!F106,"")</f>
        <v/>
      </c>
      <c r="E65" t="str">
        <f>IF('RELACIÓ DETALLADA - TVD'!$N106="x",'RELACIÓ DETALLADA - TVD'!G106,"")</f>
        <v/>
      </c>
      <c r="F65" t="str">
        <f>IF('RELACIÓ DETALLADA - TVD'!$N106="x",'RELACIÓ DETALLADA - TVD'!H106,"")</f>
        <v/>
      </c>
      <c r="G65" t="str">
        <f>IF('RELACIÓ DETALLADA - TVD'!$N106="x",'RELACIÓ DETALLADA - TVD'!I106,"")</f>
        <v/>
      </c>
      <c r="H65" s="57">
        <v>60</v>
      </c>
      <c r="I65" s="57"/>
      <c r="J65" s="69" t="str">
        <f t="shared" si="0"/>
        <v/>
      </c>
      <c r="K65" s="69" t="str">
        <f t="shared" si="1"/>
        <v/>
      </c>
      <c r="L65" s="69" t="str">
        <f t="shared" si="2"/>
        <v/>
      </c>
      <c r="M65" s="70" t="str">
        <f t="shared" si="3"/>
        <v/>
      </c>
      <c r="N65" s="69" t="str">
        <f t="shared" si="4"/>
        <v/>
      </c>
      <c r="O65" s="71" t="str">
        <f t="shared" si="5"/>
        <v/>
      </c>
    </row>
    <row r="66" spans="1:15" x14ac:dyDescent="0.2">
      <c r="A66" s="57" t="str">
        <f>IF(G66="","",COUNT($G$4:$G66))</f>
        <v/>
      </c>
      <c r="B66" t="str">
        <f>IF('RELACIÓ DETALLADA - TVD'!$N107="x",'RELACIÓ DETALLADA - TVD'!B107,"")</f>
        <v/>
      </c>
      <c r="C66" t="str">
        <f>IF('RELACIÓ DETALLADA - TVD'!$N107="x",'RELACIÓ DETALLADA - TVD'!E107,"")</f>
        <v/>
      </c>
      <c r="D66" t="str">
        <f>IF('RELACIÓ DETALLADA - TVD'!$N107="x",'RELACIÓ DETALLADA - TVD'!F107,"")</f>
        <v/>
      </c>
      <c r="E66" t="str">
        <f>IF('RELACIÓ DETALLADA - TVD'!$N107="x",'RELACIÓ DETALLADA - TVD'!G107,"")</f>
        <v/>
      </c>
      <c r="F66" t="str">
        <f>IF('RELACIÓ DETALLADA - TVD'!$N107="x",'RELACIÓ DETALLADA - TVD'!H107,"")</f>
        <v/>
      </c>
      <c r="G66" t="str">
        <f>IF('RELACIÓ DETALLADA - TVD'!$N107="x",'RELACIÓ DETALLADA - TVD'!I107,"")</f>
        <v/>
      </c>
      <c r="H66" s="57">
        <v>61</v>
      </c>
      <c r="I66" s="57"/>
      <c r="J66" s="69" t="str">
        <f t="shared" si="0"/>
        <v/>
      </c>
      <c r="K66" s="69" t="str">
        <f t="shared" si="1"/>
        <v/>
      </c>
      <c r="L66" s="69" t="str">
        <f t="shared" si="2"/>
        <v/>
      </c>
      <c r="M66" s="70" t="str">
        <f t="shared" si="3"/>
        <v/>
      </c>
      <c r="N66" s="69" t="str">
        <f t="shared" si="4"/>
        <v/>
      </c>
      <c r="O66" s="71" t="str">
        <f t="shared" si="5"/>
        <v/>
      </c>
    </row>
    <row r="67" spans="1:15" x14ac:dyDescent="0.2">
      <c r="A67" s="57" t="str">
        <f>IF(G67="","",COUNT($G$4:$G67))</f>
        <v/>
      </c>
      <c r="B67" t="str">
        <f>IF('RELACIÓ DETALLADA - TVD'!$N108="x",'RELACIÓ DETALLADA - TVD'!B108,"")</f>
        <v/>
      </c>
      <c r="C67" t="str">
        <f>IF('RELACIÓ DETALLADA - TVD'!$N108="x",'RELACIÓ DETALLADA - TVD'!E108,"")</f>
        <v/>
      </c>
      <c r="D67" t="str">
        <f>IF('RELACIÓ DETALLADA - TVD'!$N108="x",'RELACIÓ DETALLADA - TVD'!F108,"")</f>
        <v/>
      </c>
      <c r="E67" t="str">
        <f>IF('RELACIÓ DETALLADA - TVD'!$N108="x",'RELACIÓ DETALLADA - TVD'!G108,"")</f>
        <v/>
      </c>
      <c r="F67" t="str">
        <f>IF('RELACIÓ DETALLADA - TVD'!$N108="x",'RELACIÓ DETALLADA - TVD'!H108,"")</f>
        <v/>
      </c>
      <c r="G67" t="str">
        <f>IF('RELACIÓ DETALLADA - TVD'!$N108="x",'RELACIÓ DETALLADA - TVD'!I108,"")</f>
        <v/>
      </c>
      <c r="H67" s="57">
        <v>62</v>
      </c>
      <c r="I67" s="57"/>
      <c r="J67" s="69" t="str">
        <f t="shared" si="0"/>
        <v/>
      </c>
      <c r="K67" s="69" t="str">
        <f t="shared" si="1"/>
        <v/>
      </c>
      <c r="L67" s="69" t="str">
        <f t="shared" si="2"/>
        <v/>
      </c>
      <c r="M67" s="70" t="str">
        <f t="shared" si="3"/>
        <v/>
      </c>
      <c r="N67" s="69" t="str">
        <f t="shared" si="4"/>
        <v/>
      </c>
      <c r="O67" s="71" t="str">
        <f t="shared" si="5"/>
        <v/>
      </c>
    </row>
    <row r="68" spans="1:15" x14ac:dyDescent="0.2">
      <c r="A68" s="57" t="str">
        <f>IF(G68="","",COUNT($G$4:$G68))</f>
        <v/>
      </c>
      <c r="B68" t="str">
        <f>IF('RELACIÓ DETALLADA - TVD'!$N109="x",'RELACIÓ DETALLADA - TVD'!B109,"")</f>
        <v/>
      </c>
      <c r="C68" t="str">
        <f>IF('RELACIÓ DETALLADA - TVD'!$N109="x",'RELACIÓ DETALLADA - TVD'!E109,"")</f>
        <v/>
      </c>
      <c r="D68" t="str">
        <f>IF('RELACIÓ DETALLADA - TVD'!$N109="x",'RELACIÓ DETALLADA - TVD'!F109,"")</f>
        <v/>
      </c>
      <c r="E68" t="str">
        <f>IF('RELACIÓ DETALLADA - TVD'!$N109="x",'RELACIÓ DETALLADA - TVD'!G109,"")</f>
        <v/>
      </c>
      <c r="F68" t="str">
        <f>IF('RELACIÓ DETALLADA - TVD'!$N109="x",'RELACIÓ DETALLADA - TVD'!H109,"")</f>
        <v/>
      </c>
      <c r="G68" t="str">
        <f>IF('RELACIÓ DETALLADA - TVD'!$N109="x",'RELACIÓ DETALLADA - TVD'!I109,"")</f>
        <v/>
      </c>
      <c r="H68" s="57">
        <v>63</v>
      </c>
      <c r="I68" s="57"/>
      <c r="J68" s="69" t="str">
        <f t="shared" si="0"/>
        <v/>
      </c>
      <c r="K68" s="69" t="str">
        <f t="shared" si="1"/>
        <v/>
      </c>
      <c r="L68" s="69" t="str">
        <f t="shared" si="2"/>
        <v/>
      </c>
      <c r="M68" s="70" t="str">
        <f t="shared" si="3"/>
        <v/>
      </c>
      <c r="N68" s="69" t="str">
        <f t="shared" si="4"/>
        <v/>
      </c>
      <c r="O68" s="71" t="str">
        <f t="shared" si="5"/>
        <v/>
      </c>
    </row>
    <row r="69" spans="1:15" x14ac:dyDescent="0.2">
      <c r="A69" s="57" t="str">
        <f>IF(G69="","",COUNT($G$4:$G69))</f>
        <v/>
      </c>
      <c r="B69" t="str">
        <f>IF('RELACIÓ DETALLADA - TVD'!$N110="x",'RELACIÓ DETALLADA - TVD'!B110,"")</f>
        <v/>
      </c>
      <c r="C69" t="str">
        <f>IF('RELACIÓ DETALLADA - TVD'!$N110="x",'RELACIÓ DETALLADA - TVD'!E110,"")</f>
        <v/>
      </c>
      <c r="D69" t="str">
        <f>IF('RELACIÓ DETALLADA - TVD'!$N110="x",'RELACIÓ DETALLADA - TVD'!F110,"")</f>
        <v/>
      </c>
      <c r="E69" t="str">
        <f>IF('RELACIÓ DETALLADA - TVD'!$N110="x",'RELACIÓ DETALLADA - TVD'!G110,"")</f>
        <v/>
      </c>
      <c r="F69" t="str">
        <f>IF('RELACIÓ DETALLADA - TVD'!$N110="x",'RELACIÓ DETALLADA - TVD'!H110,"")</f>
        <v/>
      </c>
      <c r="G69" t="str">
        <f>IF('RELACIÓ DETALLADA - TVD'!$N110="x",'RELACIÓ DETALLADA - TVD'!I110,"")</f>
        <v/>
      </c>
      <c r="H69" s="57">
        <v>64</v>
      </c>
      <c r="I69" s="57"/>
      <c r="J69" s="69" t="str">
        <f t="shared" si="0"/>
        <v/>
      </c>
      <c r="K69" s="69" t="str">
        <f t="shared" si="1"/>
        <v/>
      </c>
      <c r="L69" s="69" t="str">
        <f t="shared" si="2"/>
        <v/>
      </c>
      <c r="M69" s="70" t="str">
        <f t="shared" si="3"/>
        <v/>
      </c>
      <c r="N69" s="69" t="str">
        <f t="shared" si="4"/>
        <v/>
      </c>
      <c r="O69" s="71" t="str">
        <f t="shared" si="5"/>
        <v/>
      </c>
    </row>
    <row r="70" spans="1:15" x14ac:dyDescent="0.2">
      <c r="A70" s="57" t="str">
        <f>IF(G70="","",COUNT($G$4:$G70))</f>
        <v/>
      </c>
      <c r="B70" t="str">
        <f>IF('RELACIÓ DETALLADA - TVD'!$N111="x",'RELACIÓ DETALLADA - TVD'!B111,"")</f>
        <v/>
      </c>
      <c r="C70" t="str">
        <f>IF('RELACIÓ DETALLADA - TVD'!$N111="x",'RELACIÓ DETALLADA - TVD'!E111,"")</f>
        <v/>
      </c>
      <c r="D70" t="str">
        <f>IF('RELACIÓ DETALLADA - TVD'!$N111="x",'RELACIÓ DETALLADA - TVD'!F111,"")</f>
        <v/>
      </c>
      <c r="E70" t="str">
        <f>IF('RELACIÓ DETALLADA - TVD'!$N111="x",'RELACIÓ DETALLADA - TVD'!G111,"")</f>
        <v/>
      </c>
      <c r="F70" t="str">
        <f>IF('RELACIÓ DETALLADA - TVD'!$N111="x",'RELACIÓ DETALLADA - TVD'!H111,"")</f>
        <v/>
      </c>
      <c r="G70" t="str">
        <f>IF('RELACIÓ DETALLADA - TVD'!$N111="x",'RELACIÓ DETALLADA - TVD'!I111,"")</f>
        <v/>
      </c>
      <c r="H70" s="57">
        <v>65</v>
      </c>
      <c r="I70" s="57"/>
      <c r="J70" s="69" t="str">
        <f t="shared" ref="J70:J133" si="6">IFERROR(VLOOKUP($H70,$A$4:$G$381,2,FALSE),"")</f>
        <v/>
      </c>
      <c r="K70" s="69" t="str">
        <f t="shared" ref="K70:K133" si="7">IFERROR(VLOOKUP($H70,$A$4:$G$381,3,FALSE),"")</f>
        <v/>
      </c>
      <c r="L70" s="69" t="str">
        <f t="shared" ref="L70:L133" si="8">IFERROR(VLOOKUP($H70,$A$4:$G$381,4,FALSE),"")</f>
        <v/>
      </c>
      <c r="M70" s="70" t="str">
        <f t="shared" ref="M70:M133" si="9">IFERROR(VLOOKUP($H70,$A$4:$G$381,5,FALSE),"")</f>
        <v/>
      </c>
      <c r="N70" s="69" t="str">
        <f t="shared" ref="N70:N133" si="10">IFERROR(VLOOKUP($H70,$A$4:$G$381,6,FALSE),"")</f>
        <v/>
      </c>
      <c r="O70" s="71" t="str">
        <f t="shared" ref="O70:O133" si="11">IFERROR(VLOOKUP($H70,$A$4:$G$381,7,FALSE),"")</f>
        <v/>
      </c>
    </row>
    <row r="71" spans="1:15" x14ac:dyDescent="0.2">
      <c r="A71" s="57" t="str">
        <f>IF(G71="","",COUNT($G$4:$G71))</f>
        <v/>
      </c>
      <c r="B71" t="str">
        <f>IF('RELACIÓ DETALLADA - TVD'!$N112="x",'RELACIÓ DETALLADA - TVD'!B112,"")</f>
        <v/>
      </c>
      <c r="C71" t="str">
        <f>IF('RELACIÓ DETALLADA - TVD'!$N112="x",'RELACIÓ DETALLADA - TVD'!E112,"")</f>
        <v/>
      </c>
      <c r="D71" t="str">
        <f>IF('RELACIÓ DETALLADA - TVD'!$N112="x",'RELACIÓ DETALLADA - TVD'!F112,"")</f>
        <v/>
      </c>
      <c r="E71" t="str">
        <f>IF('RELACIÓ DETALLADA - TVD'!$N112="x",'RELACIÓ DETALLADA - TVD'!G112,"")</f>
        <v/>
      </c>
      <c r="F71" t="str">
        <f>IF('RELACIÓ DETALLADA - TVD'!$N112="x",'RELACIÓ DETALLADA - TVD'!H112,"")</f>
        <v/>
      </c>
      <c r="G71" t="str">
        <f>IF('RELACIÓ DETALLADA - TVD'!$N112="x",'RELACIÓ DETALLADA - TVD'!I112,"")</f>
        <v/>
      </c>
      <c r="H71" s="57">
        <v>66</v>
      </c>
      <c r="I71" s="57"/>
      <c r="J71" s="69" t="str">
        <f t="shared" si="6"/>
        <v/>
      </c>
      <c r="K71" s="69" t="str">
        <f t="shared" si="7"/>
        <v/>
      </c>
      <c r="L71" s="69" t="str">
        <f t="shared" si="8"/>
        <v/>
      </c>
      <c r="M71" s="70" t="str">
        <f t="shared" si="9"/>
        <v/>
      </c>
      <c r="N71" s="69" t="str">
        <f t="shared" si="10"/>
        <v/>
      </c>
      <c r="O71" s="71" t="str">
        <f t="shared" si="11"/>
        <v/>
      </c>
    </row>
    <row r="72" spans="1:15" x14ac:dyDescent="0.2">
      <c r="A72" s="57" t="str">
        <f>IF(G72="","",COUNT($G$4:$G72))</f>
        <v/>
      </c>
      <c r="B72" t="str">
        <f>IF('RELACIÓ DETALLADA - TVD'!$N113="x",'RELACIÓ DETALLADA - TVD'!B113,"")</f>
        <v/>
      </c>
      <c r="C72" t="str">
        <f>IF('RELACIÓ DETALLADA - TVD'!$N113="x",'RELACIÓ DETALLADA - TVD'!E113,"")</f>
        <v/>
      </c>
      <c r="D72" t="str">
        <f>IF('RELACIÓ DETALLADA - TVD'!$N113="x",'RELACIÓ DETALLADA - TVD'!F113,"")</f>
        <v/>
      </c>
      <c r="E72" t="str">
        <f>IF('RELACIÓ DETALLADA - TVD'!$N113="x",'RELACIÓ DETALLADA - TVD'!G113,"")</f>
        <v/>
      </c>
      <c r="F72" t="str">
        <f>IF('RELACIÓ DETALLADA - TVD'!$N113="x",'RELACIÓ DETALLADA - TVD'!H113,"")</f>
        <v/>
      </c>
      <c r="G72" t="str">
        <f>IF('RELACIÓ DETALLADA - TVD'!$N113="x",'RELACIÓ DETALLADA - TVD'!I113,"")</f>
        <v/>
      </c>
      <c r="H72" s="57">
        <v>67</v>
      </c>
      <c r="I72" s="57"/>
      <c r="J72" s="69" t="str">
        <f t="shared" si="6"/>
        <v/>
      </c>
      <c r="K72" s="69" t="str">
        <f t="shared" si="7"/>
        <v/>
      </c>
      <c r="L72" s="69" t="str">
        <f t="shared" si="8"/>
        <v/>
      </c>
      <c r="M72" s="70" t="str">
        <f t="shared" si="9"/>
        <v/>
      </c>
      <c r="N72" s="69" t="str">
        <f t="shared" si="10"/>
        <v/>
      </c>
      <c r="O72" s="71" t="str">
        <f t="shared" si="11"/>
        <v/>
      </c>
    </row>
    <row r="73" spans="1:15" x14ac:dyDescent="0.2">
      <c r="A73" s="57" t="str">
        <f>IF(G73="","",COUNT($G$4:$G73))</f>
        <v/>
      </c>
      <c r="B73" t="str">
        <f>IF('RELACIÓ DETALLADA - TVD'!$N114="x",'RELACIÓ DETALLADA - TVD'!B114,"")</f>
        <v/>
      </c>
      <c r="C73" t="str">
        <f>IF('RELACIÓ DETALLADA - TVD'!$N114="x",'RELACIÓ DETALLADA - TVD'!E114,"")</f>
        <v/>
      </c>
      <c r="D73" t="str">
        <f>IF('RELACIÓ DETALLADA - TVD'!$N114="x",'RELACIÓ DETALLADA - TVD'!F114,"")</f>
        <v/>
      </c>
      <c r="E73" t="str">
        <f>IF('RELACIÓ DETALLADA - TVD'!$N114="x",'RELACIÓ DETALLADA - TVD'!G114,"")</f>
        <v/>
      </c>
      <c r="F73" t="str">
        <f>IF('RELACIÓ DETALLADA - TVD'!$N114="x",'RELACIÓ DETALLADA - TVD'!H114,"")</f>
        <v/>
      </c>
      <c r="G73" t="str">
        <f>IF('RELACIÓ DETALLADA - TVD'!$N114="x",'RELACIÓ DETALLADA - TVD'!I114,"")</f>
        <v/>
      </c>
      <c r="H73" s="57">
        <v>68</v>
      </c>
      <c r="I73" s="57"/>
      <c r="J73" s="69" t="str">
        <f t="shared" si="6"/>
        <v/>
      </c>
      <c r="K73" s="69" t="str">
        <f t="shared" si="7"/>
        <v/>
      </c>
      <c r="L73" s="69" t="str">
        <f t="shared" si="8"/>
        <v/>
      </c>
      <c r="M73" s="70" t="str">
        <f t="shared" si="9"/>
        <v/>
      </c>
      <c r="N73" s="69" t="str">
        <f t="shared" si="10"/>
        <v/>
      </c>
      <c r="O73" s="71" t="str">
        <f t="shared" si="11"/>
        <v/>
      </c>
    </row>
    <row r="74" spans="1:15" x14ac:dyDescent="0.2">
      <c r="A74" s="57" t="str">
        <f>IF(G74="","",COUNT($G$4:$G74))</f>
        <v/>
      </c>
      <c r="B74" t="str">
        <f>IF('RELACIÓ DETALLADA - TVD'!$N115="x",'RELACIÓ DETALLADA - TVD'!B115,"")</f>
        <v/>
      </c>
      <c r="C74" t="str">
        <f>IF('RELACIÓ DETALLADA - TVD'!$N115="x",'RELACIÓ DETALLADA - TVD'!E115,"")</f>
        <v/>
      </c>
      <c r="D74" t="str">
        <f>IF('RELACIÓ DETALLADA - TVD'!$N115="x",'RELACIÓ DETALLADA - TVD'!F115,"")</f>
        <v/>
      </c>
      <c r="E74" t="str">
        <f>IF('RELACIÓ DETALLADA - TVD'!$N115="x",'RELACIÓ DETALLADA - TVD'!G115,"")</f>
        <v/>
      </c>
      <c r="F74" t="str">
        <f>IF('RELACIÓ DETALLADA - TVD'!$N115="x",'RELACIÓ DETALLADA - TVD'!H115,"")</f>
        <v/>
      </c>
      <c r="G74" t="str">
        <f>IF('RELACIÓ DETALLADA - TVD'!$N115="x",'RELACIÓ DETALLADA - TVD'!I115,"")</f>
        <v/>
      </c>
      <c r="H74" s="57">
        <v>69</v>
      </c>
      <c r="I74" s="57"/>
      <c r="J74" s="69" t="str">
        <f t="shared" si="6"/>
        <v/>
      </c>
      <c r="K74" s="69" t="str">
        <f t="shared" si="7"/>
        <v/>
      </c>
      <c r="L74" s="69" t="str">
        <f t="shared" si="8"/>
        <v/>
      </c>
      <c r="M74" s="70" t="str">
        <f t="shared" si="9"/>
        <v/>
      </c>
      <c r="N74" s="69" t="str">
        <f t="shared" si="10"/>
        <v/>
      </c>
      <c r="O74" s="71" t="str">
        <f t="shared" si="11"/>
        <v/>
      </c>
    </row>
    <row r="75" spans="1:15" x14ac:dyDescent="0.2">
      <c r="A75" s="57" t="str">
        <f>IF(G75="","",COUNT($G$4:$G75))</f>
        <v/>
      </c>
      <c r="B75" t="str">
        <f>IF('RELACIÓ DETALLADA - TVD'!$N116="x",'RELACIÓ DETALLADA - TVD'!B116,"")</f>
        <v/>
      </c>
      <c r="C75" t="str">
        <f>IF('RELACIÓ DETALLADA - TVD'!$N116="x",'RELACIÓ DETALLADA - TVD'!E116,"")</f>
        <v/>
      </c>
      <c r="D75" t="str">
        <f>IF('RELACIÓ DETALLADA - TVD'!$N116="x",'RELACIÓ DETALLADA - TVD'!F116,"")</f>
        <v/>
      </c>
      <c r="E75" t="str">
        <f>IF('RELACIÓ DETALLADA - TVD'!$N116="x",'RELACIÓ DETALLADA - TVD'!G116,"")</f>
        <v/>
      </c>
      <c r="F75" t="str">
        <f>IF('RELACIÓ DETALLADA - TVD'!$N116="x",'RELACIÓ DETALLADA - TVD'!H116,"")</f>
        <v/>
      </c>
      <c r="G75" t="str">
        <f>IF('RELACIÓ DETALLADA - TVD'!$N116="x",'RELACIÓ DETALLADA - TVD'!I116,"")</f>
        <v/>
      </c>
      <c r="H75" s="57">
        <v>70</v>
      </c>
      <c r="I75" s="57"/>
      <c r="J75" s="69" t="str">
        <f t="shared" si="6"/>
        <v/>
      </c>
      <c r="K75" s="69" t="str">
        <f t="shared" si="7"/>
        <v/>
      </c>
      <c r="L75" s="69" t="str">
        <f t="shared" si="8"/>
        <v/>
      </c>
      <c r="M75" s="70" t="str">
        <f t="shared" si="9"/>
        <v/>
      </c>
      <c r="N75" s="69" t="str">
        <f t="shared" si="10"/>
        <v/>
      </c>
      <c r="O75" s="71" t="str">
        <f t="shared" si="11"/>
        <v/>
      </c>
    </row>
    <row r="76" spans="1:15" x14ac:dyDescent="0.2">
      <c r="A76" s="57" t="str">
        <f>IF(G76="","",COUNT($G$4:$G76))</f>
        <v/>
      </c>
      <c r="B76" t="str">
        <f>IF('RELACIÓ DETALLADA - TVD'!$N117="x",'RELACIÓ DETALLADA - TVD'!B117,"")</f>
        <v/>
      </c>
      <c r="C76" t="str">
        <f>IF('RELACIÓ DETALLADA - TVD'!$N117="x",'RELACIÓ DETALLADA - TVD'!E117,"")</f>
        <v/>
      </c>
      <c r="D76" t="str">
        <f>IF('RELACIÓ DETALLADA - TVD'!$N117="x",'RELACIÓ DETALLADA - TVD'!F117,"")</f>
        <v/>
      </c>
      <c r="E76" t="str">
        <f>IF('RELACIÓ DETALLADA - TVD'!$N117="x",'RELACIÓ DETALLADA - TVD'!G117,"")</f>
        <v/>
      </c>
      <c r="F76" t="str">
        <f>IF('RELACIÓ DETALLADA - TVD'!$N117="x",'RELACIÓ DETALLADA - TVD'!H117,"")</f>
        <v/>
      </c>
      <c r="G76" t="str">
        <f>IF('RELACIÓ DETALLADA - TVD'!$N117="x",'RELACIÓ DETALLADA - TVD'!I117,"")</f>
        <v/>
      </c>
      <c r="H76" s="57">
        <v>71</v>
      </c>
      <c r="I76" s="57"/>
      <c r="J76" s="69" t="str">
        <f t="shared" si="6"/>
        <v/>
      </c>
      <c r="K76" s="69" t="str">
        <f t="shared" si="7"/>
        <v/>
      </c>
      <c r="L76" s="69" t="str">
        <f t="shared" si="8"/>
        <v/>
      </c>
      <c r="M76" s="70" t="str">
        <f t="shared" si="9"/>
        <v/>
      </c>
      <c r="N76" s="69" t="str">
        <f t="shared" si="10"/>
        <v/>
      </c>
      <c r="O76" s="71" t="str">
        <f t="shared" si="11"/>
        <v/>
      </c>
    </row>
    <row r="77" spans="1:15" x14ac:dyDescent="0.2">
      <c r="A77" s="57" t="str">
        <f>IF(G77="","",COUNT($G$4:$G77))</f>
        <v/>
      </c>
      <c r="B77" t="str">
        <f>IF('RELACIÓ DETALLADA - TVD'!$N118="x",'RELACIÓ DETALLADA - TVD'!B118,"")</f>
        <v/>
      </c>
      <c r="C77" t="str">
        <f>IF('RELACIÓ DETALLADA - TVD'!$N118="x",'RELACIÓ DETALLADA - TVD'!E118,"")</f>
        <v/>
      </c>
      <c r="D77" t="str">
        <f>IF('RELACIÓ DETALLADA - TVD'!$N118="x",'RELACIÓ DETALLADA - TVD'!F118,"")</f>
        <v/>
      </c>
      <c r="E77" t="str">
        <f>IF('RELACIÓ DETALLADA - TVD'!$N118="x",'RELACIÓ DETALLADA - TVD'!G118,"")</f>
        <v/>
      </c>
      <c r="F77" t="str">
        <f>IF('RELACIÓ DETALLADA - TVD'!$N118="x",'RELACIÓ DETALLADA - TVD'!H118,"")</f>
        <v/>
      </c>
      <c r="G77" t="str">
        <f>IF('RELACIÓ DETALLADA - TVD'!$N118="x",'RELACIÓ DETALLADA - TVD'!I118,"")</f>
        <v/>
      </c>
      <c r="H77" s="57">
        <v>72</v>
      </c>
      <c r="I77" s="57"/>
      <c r="J77" s="69" t="str">
        <f t="shared" si="6"/>
        <v/>
      </c>
      <c r="K77" s="69" t="str">
        <f t="shared" si="7"/>
        <v/>
      </c>
      <c r="L77" s="69" t="str">
        <f t="shared" si="8"/>
        <v/>
      </c>
      <c r="M77" s="70" t="str">
        <f t="shared" si="9"/>
        <v/>
      </c>
      <c r="N77" s="69" t="str">
        <f t="shared" si="10"/>
        <v/>
      </c>
      <c r="O77" s="71" t="str">
        <f t="shared" si="11"/>
        <v/>
      </c>
    </row>
    <row r="78" spans="1:15" x14ac:dyDescent="0.2">
      <c r="A78" s="57" t="str">
        <f>IF(G78="","",COUNT($G$4:$G78))</f>
        <v/>
      </c>
      <c r="B78" t="str">
        <f>IF('RELACIÓ DETALLADA - TVD'!$N119="x",'RELACIÓ DETALLADA - TVD'!B119,"")</f>
        <v/>
      </c>
      <c r="C78" t="str">
        <f>IF('RELACIÓ DETALLADA - TVD'!$N119="x",'RELACIÓ DETALLADA - TVD'!E119,"")</f>
        <v/>
      </c>
      <c r="D78" t="str">
        <f>IF('RELACIÓ DETALLADA - TVD'!$N119="x",'RELACIÓ DETALLADA - TVD'!F119,"")</f>
        <v/>
      </c>
      <c r="E78" t="str">
        <f>IF('RELACIÓ DETALLADA - TVD'!$N119="x",'RELACIÓ DETALLADA - TVD'!G119,"")</f>
        <v/>
      </c>
      <c r="F78" t="str">
        <f>IF('RELACIÓ DETALLADA - TVD'!$N119="x",'RELACIÓ DETALLADA - TVD'!H119,"")</f>
        <v/>
      </c>
      <c r="G78" t="str">
        <f>IF('RELACIÓ DETALLADA - TVD'!$N119="x",'RELACIÓ DETALLADA - TVD'!I119,"")</f>
        <v/>
      </c>
      <c r="H78" s="57">
        <v>73</v>
      </c>
      <c r="I78" s="57"/>
      <c r="J78" s="69" t="str">
        <f t="shared" si="6"/>
        <v/>
      </c>
      <c r="K78" s="69" t="str">
        <f t="shared" si="7"/>
        <v/>
      </c>
      <c r="L78" s="69" t="str">
        <f t="shared" si="8"/>
        <v/>
      </c>
      <c r="M78" s="70" t="str">
        <f t="shared" si="9"/>
        <v/>
      </c>
      <c r="N78" s="69" t="str">
        <f t="shared" si="10"/>
        <v/>
      </c>
      <c r="O78" s="71" t="str">
        <f t="shared" si="11"/>
        <v/>
      </c>
    </row>
    <row r="79" spans="1:15" x14ac:dyDescent="0.2">
      <c r="A79" s="57" t="str">
        <f>IF(G79="","",COUNT($G$4:$G79))</f>
        <v/>
      </c>
      <c r="B79" t="str">
        <f>IF('RELACIÓ DETALLADA - TVD'!$N120="x",'RELACIÓ DETALLADA - TVD'!B120,"")</f>
        <v/>
      </c>
      <c r="C79" t="str">
        <f>IF('RELACIÓ DETALLADA - TVD'!$N120="x",'RELACIÓ DETALLADA - TVD'!E120,"")</f>
        <v/>
      </c>
      <c r="D79" t="str">
        <f>IF('RELACIÓ DETALLADA - TVD'!$N120="x",'RELACIÓ DETALLADA - TVD'!F120,"")</f>
        <v/>
      </c>
      <c r="E79" t="str">
        <f>IF('RELACIÓ DETALLADA - TVD'!$N120="x",'RELACIÓ DETALLADA - TVD'!G120,"")</f>
        <v/>
      </c>
      <c r="F79" t="str">
        <f>IF('RELACIÓ DETALLADA - TVD'!$N120="x",'RELACIÓ DETALLADA - TVD'!H120,"")</f>
        <v/>
      </c>
      <c r="G79" t="str">
        <f>IF('RELACIÓ DETALLADA - TVD'!$N120="x",'RELACIÓ DETALLADA - TVD'!I120,"")</f>
        <v/>
      </c>
      <c r="H79" s="57">
        <v>74</v>
      </c>
      <c r="I79" s="57"/>
      <c r="J79" s="69" t="str">
        <f t="shared" si="6"/>
        <v/>
      </c>
      <c r="K79" s="69" t="str">
        <f t="shared" si="7"/>
        <v/>
      </c>
      <c r="L79" s="69" t="str">
        <f t="shared" si="8"/>
        <v/>
      </c>
      <c r="M79" s="70" t="str">
        <f t="shared" si="9"/>
        <v/>
      </c>
      <c r="N79" s="69" t="str">
        <f t="shared" si="10"/>
        <v/>
      </c>
      <c r="O79" s="71" t="str">
        <f t="shared" si="11"/>
        <v/>
      </c>
    </row>
    <row r="80" spans="1:15" x14ac:dyDescent="0.2">
      <c r="A80" s="57" t="str">
        <f>IF(G80="","",COUNT($G$4:$G80))</f>
        <v/>
      </c>
      <c r="B80" t="str">
        <f>IF('RELACIÓ DETALLADA - TVD'!$N121="x",'RELACIÓ DETALLADA - TVD'!B121,"")</f>
        <v/>
      </c>
      <c r="C80" t="str">
        <f>IF('RELACIÓ DETALLADA - TVD'!$N121="x",'RELACIÓ DETALLADA - TVD'!E121,"")</f>
        <v/>
      </c>
      <c r="D80" t="str">
        <f>IF('RELACIÓ DETALLADA - TVD'!$N121="x",'RELACIÓ DETALLADA - TVD'!F121,"")</f>
        <v/>
      </c>
      <c r="E80" t="str">
        <f>IF('RELACIÓ DETALLADA - TVD'!$N121="x",'RELACIÓ DETALLADA - TVD'!G121,"")</f>
        <v/>
      </c>
      <c r="F80" t="str">
        <f>IF('RELACIÓ DETALLADA - TVD'!$N121="x",'RELACIÓ DETALLADA - TVD'!H121,"")</f>
        <v/>
      </c>
      <c r="G80" t="str">
        <f>IF('RELACIÓ DETALLADA - TVD'!$N121="x",'RELACIÓ DETALLADA - TVD'!I121,"")</f>
        <v/>
      </c>
      <c r="H80" s="57">
        <v>75</v>
      </c>
      <c r="I80" s="57"/>
      <c r="J80" s="69" t="str">
        <f t="shared" si="6"/>
        <v/>
      </c>
      <c r="K80" s="69" t="str">
        <f t="shared" si="7"/>
        <v/>
      </c>
      <c r="L80" s="69" t="str">
        <f t="shared" si="8"/>
        <v/>
      </c>
      <c r="M80" s="70" t="str">
        <f t="shared" si="9"/>
        <v/>
      </c>
      <c r="N80" s="69" t="str">
        <f t="shared" si="10"/>
        <v/>
      </c>
      <c r="O80" s="71" t="str">
        <f t="shared" si="11"/>
        <v/>
      </c>
    </row>
    <row r="81" spans="1:15" x14ac:dyDescent="0.2">
      <c r="A81" s="57" t="str">
        <f>IF(G81="","",COUNT($G$4:$G81))</f>
        <v/>
      </c>
      <c r="B81" t="str">
        <f>IF('RELACIÓ DETALLADA - TVD'!$N122="x",'RELACIÓ DETALLADA - TVD'!B122,"")</f>
        <v/>
      </c>
      <c r="C81" t="str">
        <f>IF('RELACIÓ DETALLADA - TVD'!$N122="x",'RELACIÓ DETALLADA - TVD'!E122,"")</f>
        <v/>
      </c>
      <c r="D81" t="str">
        <f>IF('RELACIÓ DETALLADA - TVD'!$N122="x",'RELACIÓ DETALLADA - TVD'!F122,"")</f>
        <v/>
      </c>
      <c r="E81" t="str">
        <f>IF('RELACIÓ DETALLADA - TVD'!$N122="x",'RELACIÓ DETALLADA - TVD'!G122,"")</f>
        <v/>
      </c>
      <c r="F81" t="str">
        <f>IF('RELACIÓ DETALLADA - TVD'!$N122="x",'RELACIÓ DETALLADA - TVD'!H122,"")</f>
        <v/>
      </c>
      <c r="G81" t="str">
        <f>IF('RELACIÓ DETALLADA - TVD'!$N122="x",'RELACIÓ DETALLADA - TVD'!I122,"")</f>
        <v/>
      </c>
      <c r="H81" s="57">
        <v>76</v>
      </c>
      <c r="I81" s="57"/>
      <c r="J81" s="69" t="str">
        <f t="shared" si="6"/>
        <v/>
      </c>
      <c r="K81" s="69" t="str">
        <f t="shared" si="7"/>
        <v/>
      </c>
      <c r="L81" s="69" t="str">
        <f t="shared" si="8"/>
        <v/>
      </c>
      <c r="M81" s="70" t="str">
        <f t="shared" si="9"/>
        <v/>
      </c>
      <c r="N81" s="69" t="str">
        <f t="shared" si="10"/>
        <v/>
      </c>
      <c r="O81" s="71" t="str">
        <f t="shared" si="11"/>
        <v/>
      </c>
    </row>
    <row r="82" spans="1:15" x14ac:dyDescent="0.2">
      <c r="A82" s="57" t="str">
        <f>IF(G82="","",COUNT($G$4:$G82))</f>
        <v/>
      </c>
      <c r="B82" t="str">
        <f>IF('RELACIÓ DETALLADA - TVD'!$N123="x",'RELACIÓ DETALLADA - TVD'!B123,"")</f>
        <v/>
      </c>
      <c r="C82" t="str">
        <f>IF('RELACIÓ DETALLADA - TVD'!$N123="x",'RELACIÓ DETALLADA - TVD'!E123,"")</f>
        <v/>
      </c>
      <c r="D82" t="str">
        <f>IF('RELACIÓ DETALLADA - TVD'!$N123="x",'RELACIÓ DETALLADA - TVD'!F123,"")</f>
        <v/>
      </c>
      <c r="E82" t="str">
        <f>IF('RELACIÓ DETALLADA - TVD'!$N123="x",'RELACIÓ DETALLADA - TVD'!G123,"")</f>
        <v/>
      </c>
      <c r="F82" t="str">
        <f>IF('RELACIÓ DETALLADA - TVD'!$N123="x",'RELACIÓ DETALLADA - TVD'!H123,"")</f>
        <v/>
      </c>
      <c r="G82" t="str">
        <f>IF('RELACIÓ DETALLADA - TVD'!$N123="x",'RELACIÓ DETALLADA - TVD'!I123,"")</f>
        <v/>
      </c>
      <c r="H82" s="57">
        <v>77</v>
      </c>
      <c r="I82" s="57"/>
      <c r="J82" s="69" t="str">
        <f t="shared" si="6"/>
        <v/>
      </c>
      <c r="K82" s="69" t="str">
        <f t="shared" si="7"/>
        <v/>
      </c>
      <c r="L82" s="69" t="str">
        <f t="shared" si="8"/>
        <v/>
      </c>
      <c r="M82" s="70" t="str">
        <f t="shared" si="9"/>
        <v/>
      </c>
      <c r="N82" s="69" t="str">
        <f t="shared" si="10"/>
        <v/>
      </c>
      <c r="O82" s="71" t="str">
        <f t="shared" si="11"/>
        <v/>
      </c>
    </row>
    <row r="83" spans="1:15" x14ac:dyDescent="0.2">
      <c r="A83" s="57" t="str">
        <f>IF(G83="","",COUNT($G$4:$G83))</f>
        <v/>
      </c>
      <c r="B83" t="str">
        <f>IF('RELACIÓ DETALLADA - TVD'!$N124="x",'RELACIÓ DETALLADA - TVD'!B124,"")</f>
        <v/>
      </c>
      <c r="C83" t="str">
        <f>IF('RELACIÓ DETALLADA - TVD'!$N124="x",'RELACIÓ DETALLADA - TVD'!E124,"")</f>
        <v/>
      </c>
      <c r="D83" t="str">
        <f>IF('RELACIÓ DETALLADA - TVD'!$N124="x",'RELACIÓ DETALLADA - TVD'!F124,"")</f>
        <v/>
      </c>
      <c r="E83" t="str">
        <f>IF('RELACIÓ DETALLADA - TVD'!$N124="x",'RELACIÓ DETALLADA - TVD'!G124,"")</f>
        <v/>
      </c>
      <c r="F83" t="str">
        <f>IF('RELACIÓ DETALLADA - TVD'!$N124="x",'RELACIÓ DETALLADA - TVD'!H124,"")</f>
        <v/>
      </c>
      <c r="G83" t="str">
        <f>IF('RELACIÓ DETALLADA - TVD'!$N124="x",'RELACIÓ DETALLADA - TVD'!I124,"")</f>
        <v/>
      </c>
      <c r="H83" s="57">
        <v>78</v>
      </c>
      <c r="I83" s="57"/>
      <c r="J83" s="69" t="str">
        <f t="shared" si="6"/>
        <v/>
      </c>
      <c r="K83" s="69" t="str">
        <f t="shared" si="7"/>
        <v/>
      </c>
      <c r="L83" s="69" t="str">
        <f t="shared" si="8"/>
        <v/>
      </c>
      <c r="M83" s="70" t="str">
        <f t="shared" si="9"/>
        <v/>
      </c>
      <c r="N83" s="69" t="str">
        <f t="shared" si="10"/>
        <v/>
      </c>
      <c r="O83" s="71" t="str">
        <f t="shared" si="11"/>
        <v/>
      </c>
    </row>
    <row r="84" spans="1:15" x14ac:dyDescent="0.2">
      <c r="A84" s="57" t="str">
        <f>IF(G84="","",COUNT($G$4:$G84))</f>
        <v/>
      </c>
      <c r="B84" t="str">
        <f>IF('RELACIÓ DETALLADA - TVD'!$N125="x",'RELACIÓ DETALLADA - TVD'!B125,"")</f>
        <v/>
      </c>
      <c r="C84" t="str">
        <f>IF('RELACIÓ DETALLADA - TVD'!$N125="x",'RELACIÓ DETALLADA - TVD'!E125,"")</f>
        <v/>
      </c>
      <c r="D84" t="str">
        <f>IF('RELACIÓ DETALLADA - TVD'!$N125="x",'RELACIÓ DETALLADA - TVD'!F125,"")</f>
        <v/>
      </c>
      <c r="E84" t="str">
        <f>IF('RELACIÓ DETALLADA - TVD'!$N125="x",'RELACIÓ DETALLADA - TVD'!G125,"")</f>
        <v/>
      </c>
      <c r="F84" t="str">
        <f>IF('RELACIÓ DETALLADA - TVD'!$N125="x",'RELACIÓ DETALLADA - TVD'!H125,"")</f>
        <v/>
      </c>
      <c r="G84" t="str">
        <f>IF('RELACIÓ DETALLADA - TVD'!$N125="x",'RELACIÓ DETALLADA - TVD'!I125,"")</f>
        <v/>
      </c>
      <c r="H84" s="57">
        <v>79</v>
      </c>
      <c r="I84" s="57"/>
      <c r="J84" s="69" t="str">
        <f t="shared" si="6"/>
        <v/>
      </c>
      <c r="K84" s="69" t="str">
        <f t="shared" si="7"/>
        <v/>
      </c>
      <c r="L84" s="69" t="str">
        <f t="shared" si="8"/>
        <v/>
      </c>
      <c r="M84" s="70" t="str">
        <f t="shared" si="9"/>
        <v/>
      </c>
      <c r="N84" s="69" t="str">
        <f t="shared" si="10"/>
        <v/>
      </c>
      <c r="O84" s="71" t="str">
        <f t="shared" si="11"/>
        <v/>
      </c>
    </row>
    <row r="85" spans="1:15" x14ac:dyDescent="0.2">
      <c r="A85" s="57" t="str">
        <f>IF(G85="","",COUNT($G$4:$G85))</f>
        <v/>
      </c>
      <c r="B85" t="str">
        <f>IF('RELACIÓ DETALLADA - TVD'!$N126="x",'RELACIÓ DETALLADA - TVD'!B126,"")</f>
        <v/>
      </c>
      <c r="C85" t="str">
        <f>IF('RELACIÓ DETALLADA - TVD'!$N126="x",'RELACIÓ DETALLADA - TVD'!E126,"")</f>
        <v/>
      </c>
      <c r="D85" t="str">
        <f>IF('RELACIÓ DETALLADA - TVD'!$N126="x",'RELACIÓ DETALLADA - TVD'!F126,"")</f>
        <v/>
      </c>
      <c r="E85" t="str">
        <f>IF('RELACIÓ DETALLADA - TVD'!$N126="x",'RELACIÓ DETALLADA - TVD'!G126,"")</f>
        <v/>
      </c>
      <c r="F85" t="str">
        <f>IF('RELACIÓ DETALLADA - TVD'!$N126="x",'RELACIÓ DETALLADA - TVD'!H126,"")</f>
        <v/>
      </c>
      <c r="G85" t="str">
        <f>IF('RELACIÓ DETALLADA - TVD'!$N126="x",'RELACIÓ DETALLADA - TVD'!I126,"")</f>
        <v/>
      </c>
      <c r="H85" s="57">
        <v>80</v>
      </c>
      <c r="I85" s="57"/>
      <c r="J85" s="69" t="str">
        <f t="shared" si="6"/>
        <v/>
      </c>
      <c r="K85" s="69" t="str">
        <f t="shared" si="7"/>
        <v/>
      </c>
      <c r="L85" s="69" t="str">
        <f t="shared" si="8"/>
        <v/>
      </c>
      <c r="M85" s="70" t="str">
        <f t="shared" si="9"/>
        <v/>
      </c>
      <c r="N85" s="69" t="str">
        <f t="shared" si="10"/>
        <v/>
      </c>
      <c r="O85" s="71" t="str">
        <f t="shared" si="11"/>
        <v/>
      </c>
    </row>
    <row r="86" spans="1:15" x14ac:dyDescent="0.2">
      <c r="A86" s="57" t="str">
        <f>IF(G86="","",COUNT($G$4:$G86))</f>
        <v/>
      </c>
      <c r="B86" t="str">
        <f>IF('RELACIÓ DETALLADA - TVD'!$N127="x",'RELACIÓ DETALLADA - TVD'!B127,"")</f>
        <v/>
      </c>
      <c r="C86" t="str">
        <f>IF('RELACIÓ DETALLADA - TVD'!$N127="x",'RELACIÓ DETALLADA - TVD'!E127,"")</f>
        <v/>
      </c>
      <c r="D86" t="str">
        <f>IF('RELACIÓ DETALLADA - TVD'!$N127="x",'RELACIÓ DETALLADA - TVD'!F127,"")</f>
        <v/>
      </c>
      <c r="E86" t="str">
        <f>IF('RELACIÓ DETALLADA - TVD'!$N127="x",'RELACIÓ DETALLADA - TVD'!G127,"")</f>
        <v/>
      </c>
      <c r="F86" t="str">
        <f>IF('RELACIÓ DETALLADA - TVD'!$N127="x",'RELACIÓ DETALLADA - TVD'!H127,"")</f>
        <v/>
      </c>
      <c r="G86" t="str">
        <f>IF('RELACIÓ DETALLADA - TVD'!$N127="x",'RELACIÓ DETALLADA - TVD'!I127,"")</f>
        <v/>
      </c>
      <c r="H86" s="57">
        <v>81</v>
      </c>
      <c r="I86" s="57"/>
      <c r="J86" s="69" t="str">
        <f t="shared" si="6"/>
        <v/>
      </c>
      <c r="K86" s="69" t="str">
        <f t="shared" si="7"/>
        <v/>
      </c>
      <c r="L86" s="69" t="str">
        <f t="shared" si="8"/>
        <v/>
      </c>
      <c r="M86" s="70" t="str">
        <f t="shared" si="9"/>
        <v/>
      </c>
      <c r="N86" s="69" t="str">
        <f t="shared" si="10"/>
        <v/>
      </c>
      <c r="O86" s="71" t="str">
        <f t="shared" si="11"/>
        <v/>
      </c>
    </row>
    <row r="87" spans="1:15" x14ac:dyDescent="0.2">
      <c r="A87" s="57" t="str">
        <f>IF(G87="","",COUNT($G$4:$G87))</f>
        <v/>
      </c>
      <c r="B87" t="str">
        <f>IF('RELACIÓ DETALLADA - TVD'!$N128="x",'RELACIÓ DETALLADA - TVD'!B128,"")</f>
        <v/>
      </c>
      <c r="C87" t="str">
        <f>IF('RELACIÓ DETALLADA - TVD'!$N128="x",'RELACIÓ DETALLADA - TVD'!E128,"")</f>
        <v/>
      </c>
      <c r="D87" t="str">
        <f>IF('RELACIÓ DETALLADA - TVD'!$N128="x",'RELACIÓ DETALLADA - TVD'!F128,"")</f>
        <v/>
      </c>
      <c r="E87" t="str">
        <f>IF('RELACIÓ DETALLADA - TVD'!$N128="x",'RELACIÓ DETALLADA - TVD'!G128,"")</f>
        <v/>
      </c>
      <c r="F87" t="str">
        <f>IF('RELACIÓ DETALLADA - TVD'!$N128="x",'RELACIÓ DETALLADA - TVD'!H128,"")</f>
        <v/>
      </c>
      <c r="G87" t="str">
        <f>IF('RELACIÓ DETALLADA - TVD'!$N128="x",'RELACIÓ DETALLADA - TVD'!I128,"")</f>
        <v/>
      </c>
      <c r="H87" s="57">
        <v>82</v>
      </c>
      <c r="I87" s="57"/>
      <c r="J87" s="69" t="str">
        <f t="shared" si="6"/>
        <v/>
      </c>
      <c r="K87" s="69" t="str">
        <f t="shared" si="7"/>
        <v/>
      </c>
      <c r="L87" s="69" t="str">
        <f t="shared" si="8"/>
        <v/>
      </c>
      <c r="M87" s="70" t="str">
        <f t="shared" si="9"/>
        <v/>
      </c>
      <c r="N87" s="69" t="str">
        <f t="shared" si="10"/>
        <v/>
      </c>
      <c r="O87" s="71" t="str">
        <f t="shared" si="11"/>
        <v/>
      </c>
    </row>
    <row r="88" spans="1:15" x14ac:dyDescent="0.2">
      <c r="A88" s="57" t="str">
        <f>IF(G88="","",COUNT($G$4:$G88))</f>
        <v/>
      </c>
      <c r="B88" t="str">
        <f>IF('RELACIÓ DETALLADA - TVD'!$N129="x",'RELACIÓ DETALLADA - TVD'!B129,"")</f>
        <v/>
      </c>
      <c r="C88" t="str">
        <f>IF('RELACIÓ DETALLADA - TVD'!$N129="x",'RELACIÓ DETALLADA - TVD'!E129,"")</f>
        <v/>
      </c>
      <c r="D88" t="str">
        <f>IF('RELACIÓ DETALLADA - TVD'!$N129="x",'RELACIÓ DETALLADA - TVD'!F129,"")</f>
        <v/>
      </c>
      <c r="E88" t="str">
        <f>IF('RELACIÓ DETALLADA - TVD'!$N129="x",'RELACIÓ DETALLADA - TVD'!G129,"")</f>
        <v/>
      </c>
      <c r="F88" t="str">
        <f>IF('RELACIÓ DETALLADA - TVD'!$N129="x",'RELACIÓ DETALLADA - TVD'!H129,"")</f>
        <v/>
      </c>
      <c r="G88" t="str">
        <f>IF('RELACIÓ DETALLADA - TVD'!$N129="x",'RELACIÓ DETALLADA - TVD'!I129,"")</f>
        <v/>
      </c>
      <c r="H88" s="57">
        <v>83</v>
      </c>
      <c r="I88" s="57"/>
      <c r="J88" s="69" t="str">
        <f t="shared" si="6"/>
        <v/>
      </c>
      <c r="K88" s="69" t="str">
        <f t="shared" si="7"/>
        <v/>
      </c>
      <c r="L88" s="69" t="str">
        <f t="shared" si="8"/>
        <v/>
      </c>
      <c r="M88" s="70" t="str">
        <f t="shared" si="9"/>
        <v/>
      </c>
      <c r="N88" s="69" t="str">
        <f t="shared" si="10"/>
        <v/>
      </c>
      <c r="O88" s="71" t="str">
        <f t="shared" si="11"/>
        <v/>
      </c>
    </row>
    <row r="89" spans="1:15" x14ac:dyDescent="0.2">
      <c r="A89" s="57" t="str">
        <f>IF(G89="","",COUNT($G$4:$G89))</f>
        <v/>
      </c>
      <c r="B89" t="str">
        <f>IF('RELACIÓ DETALLADA - TVD'!$N130="x",'RELACIÓ DETALLADA - TVD'!B130,"")</f>
        <v/>
      </c>
      <c r="C89" t="str">
        <f>IF('RELACIÓ DETALLADA - TVD'!$N130="x",'RELACIÓ DETALLADA - TVD'!E130,"")</f>
        <v/>
      </c>
      <c r="D89" t="str">
        <f>IF('RELACIÓ DETALLADA - TVD'!$N130="x",'RELACIÓ DETALLADA - TVD'!F130,"")</f>
        <v/>
      </c>
      <c r="E89" t="str">
        <f>IF('RELACIÓ DETALLADA - TVD'!$N130="x",'RELACIÓ DETALLADA - TVD'!G130,"")</f>
        <v/>
      </c>
      <c r="F89" t="str">
        <f>IF('RELACIÓ DETALLADA - TVD'!$N130="x",'RELACIÓ DETALLADA - TVD'!H130,"")</f>
        <v/>
      </c>
      <c r="G89" t="str">
        <f>IF('RELACIÓ DETALLADA - TVD'!$N130="x",'RELACIÓ DETALLADA - TVD'!I130,"")</f>
        <v/>
      </c>
      <c r="H89" s="57">
        <v>84</v>
      </c>
      <c r="I89" s="57"/>
      <c r="J89" s="69" t="str">
        <f t="shared" si="6"/>
        <v/>
      </c>
      <c r="K89" s="69" t="str">
        <f t="shared" si="7"/>
        <v/>
      </c>
      <c r="L89" s="69" t="str">
        <f t="shared" si="8"/>
        <v/>
      </c>
      <c r="M89" s="70" t="str">
        <f t="shared" si="9"/>
        <v/>
      </c>
      <c r="N89" s="69" t="str">
        <f t="shared" si="10"/>
        <v/>
      </c>
      <c r="O89" s="71" t="str">
        <f t="shared" si="11"/>
        <v/>
      </c>
    </row>
    <row r="90" spans="1:15" x14ac:dyDescent="0.2">
      <c r="A90" s="57" t="str">
        <f>IF(G90="","",COUNT($G$4:$G90))</f>
        <v/>
      </c>
      <c r="B90" t="str">
        <f>IF('RELACIÓ DETALLADA - TVD'!$N131="x",'RELACIÓ DETALLADA - TVD'!B131,"")</f>
        <v/>
      </c>
      <c r="C90" t="str">
        <f>IF('RELACIÓ DETALLADA - TVD'!$N131="x",'RELACIÓ DETALLADA - TVD'!E131,"")</f>
        <v/>
      </c>
      <c r="D90" t="str">
        <f>IF('RELACIÓ DETALLADA - TVD'!$N131="x",'RELACIÓ DETALLADA - TVD'!F131,"")</f>
        <v/>
      </c>
      <c r="E90" t="str">
        <f>IF('RELACIÓ DETALLADA - TVD'!$N131="x",'RELACIÓ DETALLADA - TVD'!G131,"")</f>
        <v/>
      </c>
      <c r="F90" t="str">
        <f>IF('RELACIÓ DETALLADA - TVD'!$N131="x",'RELACIÓ DETALLADA - TVD'!H131,"")</f>
        <v/>
      </c>
      <c r="G90" t="str">
        <f>IF('RELACIÓ DETALLADA - TVD'!$N131="x",'RELACIÓ DETALLADA - TVD'!I131,"")</f>
        <v/>
      </c>
      <c r="H90" s="57">
        <v>85</v>
      </c>
      <c r="I90" s="57"/>
      <c r="J90" s="69" t="str">
        <f t="shared" si="6"/>
        <v/>
      </c>
      <c r="K90" s="69" t="str">
        <f t="shared" si="7"/>
        <v/>
      </c>
      <c r="L90" s="69" t="str">
        <f t="shared" si="8"/>
        <v/>
      </c>
      <c r="M90" s="70" t="str">
        <f t="shared" si="9"/>
        <v/>
      </c>
      <c r="N90" s="69" t="str">
        <f t="shared" si="10"/>
        <v/>
      </c>
      <c r="O90" s="71" t="str">
        <f t="shared" si="11"/>
        <v/>
      </c>
    </row>
    <row r="91" spans="1:15" x14ac:dyDescent="0.2">
      <c r="A91" s="57" t="str">
        <f>IF(G91="","",COUNT($G$4:$G91))</f>
        <v/>
      </c>
      <c r="B91" t="str">
        <f>IF('RELACIÓ DETALLADA - TVD'!$N132="x",'RELACIÓ DETALLADA - TVD'!B132,"")</f>
        <v/>
      </c>
      <c r="C91" t="str">
        <f>IF('RELACIÓ DETALLADA - TVD'!$N132="x",'RELACIÓ DETALLADA - TVD'!E132,"")</f>
        <v/>
      </c>
      <c r="D91" t="str">
        <f>IF('RELACIÓ DETALLADA - TVD'!$N132="x",'RELACIÓ DETALLADA - TVD'!F132,"")</f>
        <v/>
      </c>
      <c r="E91" t="str">
        <f>IF('RELACIÓ DETALLADA - TVD'!$N132="x",'RELACIÓ DETALLADA - TVD'!G132,"")</f>
        <v/>
      </c>
      <c r="F91" t="str">
        <f>IF('RELACIÓ DETALLADA - TVD'!$N132="x",'RELACIÓ DETALLADA - TVD'!H132,"")</f>
        <v/>
      </c>
      <c r="G91" t="str">
        <f>IF('RELACIÓ DETALLADA - TVD'!$N132="x",'RELACIÓ DETALLADA - TVD'!I132,"")</f>
        <v/>
      </c>
      <c r="H91" s="57">
        <v>86</v>
      </c>
      <c r="I91" s="57"/>
      <c r="J91" s="69" t="str">
        <f t="shared" si="6"/>
        <v/>
      </c>
      <c r="K91" s="69" t="str">
        <f t="shared" si="7"/>
        <v/>
      </c>
      <c r="L91" s="69" t="str">
        <f t="shared" si="8"/>
        <v/>
      </c>
      <c r="M91" s="70" t="str">
        <f t="shared" si="9"/>
        <v/>
      </c>
      <c r="N91" s="69" t="str">
        <f t="shared" si="10"/>
        <v/>
      </c>
      <c r="O91" s="71" t="str">
        <f t="shared" si="11"/>
        <v/>
      </c>
    </row>
    <row r="92" spans="1:15" x14ac:dyDescent="0.2">
      <c r="A92" s="57" t="str">
        <f>IF(G92="","",COUNT($G$4:$G92))</f>
        <v/>
      </c>
      <c r="B92" t="str">
        <f>IF('RELACIÓ DETALLADA - TVD'!$N133="x",'RELACIÓ DETALLADA - TVD'!B133,"")</f>
        <v/>
      </c>
      <c r="C92" t="str">
        <f>IF('RELACIÓ DETALLADA - TVD'!$N133="x",'RELACIÓ DETALLADA - TVD'!E133,"")</f>
        <v/>
      </c>
      <c r="D92" t="str">
        <f>IF('RELACIÓ DETALLADA - TVD'!$N133="x",'RELACIÓ DETALLADA - TVD'!F133,"")</f>
        <v/>
      </c>
      <c r="E92" t="str">
        <f>IF('RELACIÓ DETALLADA - TVD'!$N133="x",'RELACIÓ DETALLADA - TVD'!G133,"")</f>
        <v/>
      </c>
      <c r="F92" t="str">
        <f>IF('RELACIÓ DETALLADA - TVD'!$N133="x",'RELACIÓ DETALLADA - TVD'!H133,"")</f>
        <v/>
      </c>
      <c r="G92" t="str">
        <f>IF('RELACIÓ DETALLADA - TVD'!$N133="x",'RELACIÓ DETALLADA - TVD'!I133,"")</f>
        <v/>
      </c>
      <c r="H92" s="57">
        <v>87</v>
      </c>
      <c r="I92" s="57"/>
      <c r="J92" s="69" t="str">
        <f t="shared" si="6"/>
        <v/>
      </c>
      <c r="K92" s="69" t="str">
        <f t="shared" si="7"/>
        <v/>
      </c>
      <c r="L92" s="69" t="str">
        <f t="shared" si="8"/>
        <v/>
      </c>
      <c r="M92" s="70" t="str">
        <f t="shared" si="9"/>
        <v/>
      </c>
      <c r="N92" s="69" t="str">
        <f t="shared" si="10"/>
        <v/>
      </c>
      <c r="O92" s="71" t="str">
        <f t="shared" si="11"/>
        <v/>
      </c>
    </row>
    <row r="93" spans="1:15" x14ac:dyDescent="0.2">
      <c r="A93" s="57" t="str">
        <f>IF(G93="","",COUNT($G$4:$G93))</f>
        <v/>
      </c>
      <c r="B93" t="str">
        <f>IF('RELACIÓ DETALLADA - TVD'!$N134="x",'RELACIÓ DETALLADA - TVD'!B134,"")</f>
        <v/>
      </c>
      <c r="C93" t="str">
        <f>IF('RELACIÓ DETALLADA - TVD'!$N134="x",'RELACIÓ DETALLADA - TVD'!E134,"")</f>
        <v/>
      </c>
      <c r="D93" t="str">
        <f>IF('RELACIÓ DETALLADA - TVD'!$N134="x",'RELACIÓ DETALLADA - TVD'!F134,"")</f>
        <v/>
      </c>
      <c r="E93" t="str">
        <f>IF('RELACIÓ DETALLADA - TVD'!$N134="x",'RELACIÓ DETALLADA - TVD'!G134,"")</f>
        <v/>
      </c>
      <c r="F93" t="str">
        <f>IF('RELACIÓ DETALLADA - TVD'!$N134="x",'RELACIÓ DETALLADA - TVD'!H134,"")</f>
        <v/>
      </c>
      <c r="G93" t="str">
        <f>IF('RELACIÓ DETALLADA - TVD'!$N134="x",'RELACIÓ DETALLADA - TVD'!I134,"")</f>
        <v/>
      </c>
      <c r="H93" s="57">
        <v>88</v>
      </c>
      <c r="I93" s="57"/>
      <c r="J93" s="69" t="str">
        <f t="shared" si="6"/>
        <v/>
      </c>
      <c r="K93" s="69" t="str">
        <f t="shared" si="7"/>
        <v/>
      </c>
      <c r="L93" s="69" t="str">
        <f t="shared" si="8"/>
        <v/>
      </c>
      <c r="M93" s="70" t="str">
        <f t="shared" si="9"/>
        <v/>
      </c>
      <c r="N93" s="69" t="str">
        <f t="shared" si="10"/>
        <v/>
      </c>
      <c r="O93" s="71" t="str">
        <f t="shared" si="11"/>
        <v/>
      </c>
    </row>
    <row r="94" spans="1:15" x14ac:dyDescent="0.2">
      <c r="A94" s="57" t="str">
        <f>IF(G94="","",COUNT($G$4:$G94))</f>
        <v/>
      </c>
      <c r="B94" t="str">
        <f>IF('RELACIÓ DETALLADA - TVD'!$N135="x",'RELACIÓ DETALLADA - TVD'!B135,"")</f>
        <v/>
      </c>
      <c r="C94" t="str">
        <f>IF('RELACIÓ DETALLADA - TVD'!$N135="x",'RELACIÓ DETALLADA - TVD'!E135,"")</f>
        <v/>
      </c>
      <c r="D94" t="str">
        <f>IF('RELACIÓ DETALLADA - TVD'!$N135="x",'RELACIÓ DETALLADA - TVD'!F135,"")</f>
        <v/>
      </c>
      <c r="E94" t="str">
        <f>IF('RELACIÓ DETALLADA - TVD'!$N135="x",'RELACIÓ DETALLADA - TVD'!G135,"")</f>
        <v/>
      </c>
      <c r="F94" t="str">
        <f>IF('RELACIÓ DETALLADA - TVD'!$N135="x",'RELACIÓ DETALLADA - TVD'!H135,"")</f>
        <v/>
      </c>
      <c r="G94" t="str">
        <f>IF('RELACIÓ DETALLADA - TVD'!$N135="x",'RELACIÓ DETALLADA - TVD'!I135,"")</f>
        <v/>
      </c>
      <c r="H94" s="57">
        <v>89</v>
      </c>
      <c r="I94" s="57"/>
      <c r="J94" s="69" t="str">
        <f t="shared" si="6"/>
        <v/>
      </c>
      <c r="K94" s="69" t="str">
        <f t="shared" si="7"/>
        <v/>
      </c>
      <c r="L94" s="69" t="str">
        <f t="shared" si="8"/>
        <v/>
      </c>
      <c r="M94" s="70" t="str">
        <f t="shared" si="9"/>
        <v/>
      </c>
      <c r="N94" s="69" t="str">
        <f t="shared" si="10"/>
        <v/>
      </c>
      <c r="O94" s="71" t="str">
        <f t="shared" si="11"/>
        <v/>
      </c>
    </row>
    <row r="95" spans="1:15" x14ac:dyDescent="0.2">
      <c r="A95" s="57" t="str">
        <f>IF(G95="","",COUNT($G$4:$G95))</f>
        <v/>
      </c>
      <c r="B95" t="str">
        <f>IF('RELACIÓ DETALLADA - TVD'!$N136="x",'RELACIÓ DETALLADA - TVD'!B136,"")</f>
        <v/>
      </c>
      <c r="C95" t="str">
        <f>IF('RELACIÓ DETALLADA - TVD'!$N136="x",'RELACIÓ DETALLADA - TVD'!E136,"")</f>
        <v/>
      </c>
      <c r="D95" t="str">
        <f>IF('RELACIÓ DETALLADA - TVD'!$N136="x",'RELACIÓ DETALLADA - TVD'!F136,"")</f>
        <v/>
      </c>
      <c r="E95" t="str">
        <f>IF('RELACIÓ DETALLADA - TVD'!$N136="x",'RELACIÓ DETALLADA - TVD'!G136,"")</f>
        <v/>
      </c>
      <c r="F95" t="str">
        <f>IF('RELACIÓ DETALLADA - TVD'!$N136="x",'RELACIÓ DETALLADA - TVD'!H136,"")</f>
        <v/>
      </c>
      <c r="G95" t="str">
        <f>IF('RELACIÓ DETALLADA - TVD'!$N136="x",'RELACIÓ DETALLADA - TVD'!I136,"")</f>
        <v/>
      </c>
      <c r="H95" s="57">
        <v>90</v>
      </c>
      <c r="I95" s="57"/>
      <c r="J95" s="69" t="str">
        <f t="shared" si="6"/>
        <v/>
      </c>
      <c r="K95" s="69" t="str">
        <f t="shared" si="7"/>
        <v/>
      </c>
      <c r="L95" s="69" t="str">
        <f t="shared" si="8"/>
        <v/>
      </c>
      <c r="M95" s="70" t="str">
        <f t="shared" si="9"/>
        <v/>
      </c>
      <c r="N95" s="69" t="str">
        <f t="shared" si="10"/>
        <v/>
      </c>
      <c r="O95" s="71" t="str">
        <f t="shared" si="11"/>
        <v/>
      </c>
    </row>
    <row r="96" spans="1:15" x14ac:dyDescent="0.2">
      <c r="A96" s="57" t="str">
        <f>IF(G96="","",COUNT($G$4:$G96))</f>
        <v/>
      </c>
      <c r="B96" t="str">
        <f>IF('RELACIÓ DETALLADA - TVD'!$N137="x",'RELACIÓ DETALLADA - TVD'!B137,"")</f>
        <v/>
      </c>
      <c r="C96" t="str">
        <f>IF('RELACIÓ DETALLADA - TVD'!$N137="x",'RELACIÓ DETALLADA - TVD'!E137,"")</f>
        <v/>
      </c>
      <c r="D96" t="str">
        <f>IF('RELACIÓ DETALLADA - TVD'!$N137="x",'RELACIÓ DETALLADA - TVD'!F137,"")</f>
        <v/>
      </c>
      <c r="E96" t="str">
        <f>IF('RELACIÓ DETALLADA - TVD'!$N137="x",'RELACIÓ DETALLADA - TVD'!G137,"")</f>
        <v/>
      </c>
      <c r="F96" t="str">
        <f>IF('RELACIÓ DETALLADA - TVD'!$N137="x",'RELACIÓ DETALLADA - TVD'!H137,"")</f>
        <v/>
      </c>
      <c r="G96" t="str">
        <f>IF('RELACIÓ DETALLADA - TVD'!$N137="x",'RELACIÓ DETALLADA - TVD'!I137,"")</f>
        <v/>
      </c>
      <c r="H96" s="57">
        <v>91</v>
      </c>
      <c r="I96" s="57"/>
      <c r="J96" s="69" t="str">
        <f t="shared" si="6"/>
        <v/>
      </c>
      <c r="K96" s="69" t="str">
        <f t="shared" si="7"/>
        <v/>
      </c>
      <c r="L96" s="69" t="str">
        <f t="shared" si="8"/>
        <v/>
      </c>
      <c r="M96" s="70" t="str">
        <f t="shared" si="9"/>
        <v/>
      </c>
      <c r="N96" s="69" t="str">
        <f t="shared" si="10"/>
        <v/>
      </c>
      <c r="O96" s="71" t="str">
        <f t="shared" si="11"/>
        <v/>
      </c>
    </row>
    <row r="97" spans="1:15" x14ac:dyDescent="0.2">
      <c r="A97" s="57" t="str">
        <f>IF(G97="","",COUNT($G$4:$G97))</f>
        <v/>
      </c>
      <c r="B97" t="str">
        <f>IF('RELACIÓ DETALLADA - TVD'!$N138="x",'RELACIÓ DETALLADA - TVD'!B138,"")</f>
        <v/>
      </c>
      <c r="C97" t="str">
        <f>IF('RELACIÓ DETALLADA - TVD'!$N138="x",'RELACIÓ DETALLADA - TVD'!E138,"")</f>
        <v/>
      </c>
      <c r="D97" t="str">
        <f>IF('RELACIÓ DETALLADA - TVD'!$N138="x",'RELACIÓ DETALLADA - TVD'!F138,"")</f>
        <v/>
      </c>
      <c r="E97" t="str">
        <f>IF('RELACIÓ DETALLADA - TVD'!$N138="x",'RELACIÓ DETALLADA - TVD'!G138,"")</f>
        <v/>
      </c>
      <c r="F97" t="str">
        <f>IF('RELACIÓ DETALLADA - TVD'!$N138="x",'RELACIÓ DETALLADA - TVD'!H138,"")</f>
        <v/>
      </c>
      <c r="G97" t="str">
        <f>IF('RELACIÓ DETALLADA - TVD'!$N138="x",'RELACIÓ DETALLADA - TVD'!I138,"")</f>
        <v/>
      </c>
      <c r="H97" s="57">
        <v>92</v>
      </c>
      <c r="I97" s="57"/>
      <c r="J97" s="69" t="str">
        <f t="shared" si="6"/>
        <v/>
      </c>
      <c r="K97" s="69" t="str">
        <f t="shared" si="7"/>
        <v/>
      </c>
      <c r="L97" s="69" t="str">
        <f t="shared" si="8"/>
        <v/>
      </c>
      <c r="M97" s="70" t="str">
        <f t="shared" si="9"/>
        <v/>
      </c>
      <c r="N97" s="69" t="str">
        <f t="shared" si="10"/>
        <v/>
      </c>
      <c r="O97" s="71" t="str">
        <f t="shared" si="11"/>
        <v/>
      </c>
    </row>
    <row r="98" spans="1:15" x14ac:dyDescent="0.2">
      <c r="A98" s="57" t="str">
        <f>IF(G98="","",COUNT($G$4:$G98))</f>
        <v/>
      </c>
      <c r="B98" t="str">
        <f>IF('RELACIÓ DETALLADA - TVD'!$N139="x",'RELACIÓ DETALLADA - TVD'!B139,"")</f>
        <v/>
      </c>
      <c r="C98" t="str">
        <f>IF('RELACIÓ DETALLADA - TVD'!$N139="x",'RELACIÓ DETALLADA - TVD'!E139,"")</f>
        <v/>
      </c>
      <c r="D98" t="str">
        <f>IF('RELACIÓ DETALLADA - TVD'!$N139="x",'RELACIÓ DETALLADA - TVD'!F139,"")</f>
        <v/>
      </c>
      <c r="E98" t="str">
        <f>IF('RELACIÓ DETALLADA - TVD'!$N139="x",'RELACIÓ DETALLADA - TVD'!G139,"")</f>
        <v/>
      </c>
      <c r="F98" t="str">
        <f>IF('RELACIÓ DETALLADA - TVD'!$N139="x",'RELACIÓ DETALLADA - TVD'!H139,"")</f>
        <v/>
      </c>
      <c r="G98" t="str">
        <f>IF('RELACIÓ DETALLADA - TVD'!$N139="x",'RELACIÓ DETALLADA - TVD'!I139,"")</f>
        <v/>
      </c>
      <c r="H98" s="57">
        <v>93</v>
      </c>
      <c r="I98" s="57"/>
      <c r="J98" s="69" t="str">
        <f t="shared" si="6"/>
        <v/>
      </c>
      <c r="K98" s="69" t="str">
        <f t="shared" si="7"/>
        <v/>
      </c>
      <c r="L98" s="69" t="str">
        <f t="shared" si="8"/>
        <v/>
      </c>
      <c r="M98" s="70" t="str">
        <f t="shared" si="9"/>
        <v/>
      </c>
      <c r="N98" s="69" t="str">
        <f t="shared" si="10"/>
        <v/>
      </c>
      <c r="O98" s="71" t="str">
        <f t="shared" si="11"/>
        <v/>
      </c>
    </row>
    <row r="99" spans="1:15" x14ac:dyDescent="0.2">
      <c r="A99" s="57" t="str">
        <f>IF(G99="","",COUNT($G$4:$G99))</f>
        <v/>
      </c>
      <c r="B99" t="str">
        <f>IF('RELACIÓ DETALLADA - TVD'!$N140="x",'RELACIÓ DETALLADA - TVD'!B140,"")</f>
        <v/>
      </c>
      <c r="C99" t="str">
        <f>IF('RELACIÓ DETALLADA - TVD'!$N140="x",'RELACIÓ DETALLADA - TVD'!E140,"")</f>
        <v/>
      </c>
      <c r="D99" t="str">
        <f>IF('RELACIÓ DETALLADA - TVD'!$N140="x",'RELACIÓ DETALLADA - TVD'!F140,"")</f>
        <v/>
      </c>
      <c r="E99" t="str">
        <f>IF('RELACIÓ DETALLADA - TVD'!$N140="x",'RELACIÓ DETALLADA - TVD'!G140,"")</f>
        <v/>
      </c>
      <c r="F99" t="str">
        <f>IF('RELACIÓ DETALLADA - TVD'!$N140="x",'RELACIÓ DETALLADA - TVD'!H140,"")</f>
        <v/>
      </c>
      <c r="G99" t="str">
        <f>IF('RELACIÓ DETALLADA - TVD'!$N140="x",'RELACIÓ DETALLADA - TVD'!I140,"")</f>
        <v/>
      </c>
      <c r="H99" s="57">
        <v>94</v>
      </c>
      <c r="I99" s="57"/>
      <c r="J99" s="69" t="str">
        <f t="shared" si="6"/>
        <v/>
      </c>
      <c r="K99" s="69" t="str">
        <f t="shared" si="7"/>
        <v/>
      </c>
      <c r="L99" s="69" t="str">
        <f t="shared" si="8"/>
        <v/>
      </c>
      <c r="M99" s="70" t="str">
        <f t="shared" si="9"/>
        <v/>
      </c>
      <c r="N99" s="69" t="str">
        <f t="shared" si="10"/>
        <v/>
      </c>
      <c r="O99" s="71" t="str">
        <f t="shared" si="11"/>
        <v/>
      </c>
    </row>
    <row r="100" spans="1:15" x14ac:dyDescent="0.2">
      <c r="A100" s="57" t="str">
        <f>IF(G100="","",COUNT($G$4:$G100))</f>
        <v/>
      </c>
      <c r="B100" t="str">
        <f>IF('RELACIÓ DETALLADA - TVD'!$N141="x",'RELACIÓ DETALLADA - TVD'!B141,"")</f>
        <v/>
      </c>
      <c r="C100" t="str">
        <f>IF('RELACIÓ DETALLADA - TVD'!$N141="x",'RELACIÓ DETALLADA - TVD'!E141,"")</f>
        <v/>
      </c>
      <c r="D100" t="str">
        <f>IF('RELACIÓ DETALLADA - TVD'!$N141="x",'RELACIÓ DETALLADA - TVD'!F141,"")</f>
        <v/>
      </c>
      <c r="E100" t="str">
        <f>IF('RELACIÓ DETALLADA - TVD'!$N141="x",'RELACIÓ DETALLADA - TVD'!G141,"")</f>
        <v/>
      </c>
      <c r="F100" t="str">
        <f>IF('RELACIÓ DETALLADA - TVD'!$N141="x",'RELACIÓ DETALLADA - TVD'!H141,"")</f>
        <v/>
      </c>
      <c r="G100" t="str">
        <f>IF('RELACIÓ DETALLADA - TVD'!$N141="x",'RELACIÓ DETALLADA - TVD'!I141,"")</f>
        <v/>
      </c>
      <c r="H100" s="57">
        <v>95</v>
      </c>
      <c r="I100" s="57"/>
      <c r="J100" s="69" t="str">
        <f t="shared" si="6"/>
        <v/>
      </c>
      <c r="K100" s="69" t="str">
        <f t="shared" si="7"/>
        <v/>
      </c>
      <c r="L100" s="69" t="str">
        <f t="shared" si="8"/>
        <v/>
      </c>
      <c r="M100" s="70" t="str">
        <f t="shared" si="9"/>
        <v/>
      </c>
      <c r="N100" s="69" t="str">
        <f t="shared" si="10"/>
        <v/>
      </c>
      <c r="O100" s="71" t="str">
        <f t="shared" si="11"/>
        <v/>
      </c>
    </row>
    <row r="101" spans="1:15" x14ac:dyDescent="0.2">
      <c r="A101" s="57" t="str">
        <f>IF(G101="","",COUNT($G$4:$G101))</f>
        <v/>
      </c>
      <c r="B101" t="str">
        <f>IF('RELACIÓ DETALLADA - TVD'!$N142="x",'RELACIÓ DETALLADA - TVD'!B142,"")</f>
        <v/>
      </c>
      <c r="C101" t="str">
        <f>IF('RELACIÓ DETALLADA - TVD'!$N142="x",'RELACIÓ DETALLADA - TVD'!E142,"")</f>
        <v/>
      </c>
      <c r="D101" t="str">
        <f>IF('RELACIÓ DETALLADA - TVD'!$N142="x",'RELACIÓ DETALLADA - TVD'!F142,"")</f>
        <v/>
      </c>
      <c r="E101" t="str">
        <f>IF('RELACIÓ DETALLADA - TVD'!$N142="x",'RELACIÓ DETALLADA - TVD'!G142,"")</f>
        <v/>
      </c>
      <c r="F101" t="str">
        <f>IF('RELACIÓ DETALLADA - TVD'!$N142="x",'RELACIÓ DETALLADA - TVD'!H142,"")</f>
        <v/>
      </c>
      <c r="G101" t="str">
        <f>IF('RELACIÓ DETALLADA - TVD'!$N142="x",'RELACIÓ DETALLADA - TVD'!I142,"")</f>
        <v/>
      </c>
      <c r="H101" s="57">
        <v>96</v>
      </c>
      <c r="I101" s="57"/>
      <c r="J101" s="69" t="str">
        <f t="shared" si="6"/>
        <v/>
      </c>
      <c r="K101" s="69" t="str">
        <f t="shared" si="7"/>
        <v/>
      </c>
      <c r="L101" s="69" t="str">
        <f t="shared" si="8"/>
        <v/>
      </c>
      <c r="M101" s="70" t="str">
        <f t="shared" si="9"/>
        <v/>
      </c>
      <c r="N101" s="69" t="str">
        <f t="shared" si="10"/>
        <v/>
      </c>
      <c r="O101" s="71" t="str">
        <f t="shared" si="11"/>
        <v/>
      </c>
    </row>
    <row r="102" spans="1:15" x14ac:dyDescent="0.2">
      <c r="A102" s="57" t="str">
        <f>IF(G102="","",COUNT($G$4:$G102))</f>
        <v/>
      </c>
      <c r="B102" t="str">
        <f>IF('RELACIÓ DETALLADA - TVD'!$N143="x",'RELACIÓ DETALLADA - TVD'!B143,"")</f>
        <v/>
      </c>
      <c r="C102" t="str">
        <f>IF('RELACIÓ DETALLADA - TVD'!$N143="x",'RELACIÓ DETALLADA - TVD'!E143,"")</f>
        <v/>
      </c>
      <c r="D102" t="str">
        <f>IF('RELACIÓ DETALLADA - TVD'!$N143="x",'RELACIÓ DETALLADA - TVD'!F143,"")</f>
        <v/>
      </c>
      <c r="E102" t="str">
        <f>IF('RELACIÓ DETALLADA - TVD'!$N143="x",'RELACIÓ DETALLADA - TVD'!G143,"")</f>
        <v/>
      </c>
      <c r="F102" t="str">
        <f>IF('RELACIÓ DETALLADA - TVD'!$N143="x",'RELACIÓ DETALLADA - TVD'!H143,"")</f>
        <v/>
      </c>
      <c r="G102" t="str">
        <f>IF('RELACIÓ DETALLADA - TVD'!$N143="x",'RELACIÓ DETALLADA - TVD'!I143,"")</f>
        <v/>
      </c>
      <c r="H102" s="57">
        <v>97</v>
      </c>
      <c r="I102" s="57"/>
      <c r="J102" s="69" t="str">
        <f t="shared" si="6"/>
        <v/>
      </c>
      <c r="K102" s="69" t="str">
        <f t="shared" si="7"/>
        <v/>
      </c>
      <c r="L102" s="69" t="str">
        <f t="shared" si="8"/>
        <v/>
      </c>
      <c r="M102" s="70" t="str">
        <f t="shared" si="9"/>
        <v/>
      </c>
      <c r="N102" s="69" t="str">
        <f t="shared" si="10"/>
        <v/>
      </c>
      <c r="O102" s="71" t="str">
        <f t="shared" si="11"/>
        <v/>
      </c>
    </row>
    <row r="103" spans="1:15" x14ac:dyDescent="0.2">
      <c r="A103" s="57" t="str">
        <f>IF(G103="","",COUNT($G$4:$G103))</f>
        <v/>
      </c>
      <c r="B103" t="str">
        <f>IF('RELACIÓ DETALLADA - TVD'!$N144="x",'RELACIÓ DETALLADA - TVD'!B144,"")</f>
        <v/>
      </c>
      <c r="C103" t="str">
        <f>IF('RELACIÓ DETALLADA - TVD'!$N144="x",'RELACIÓ DETALLADA - TVD'!E144,"")</f>
        <v/>
      </c>
      <c r="D103" t="str">
        <f>IF('RELACIÓ DETALLADA - TVD'!$N144="x",'RELACIÓ DETALLADA - TVD'!F144,"")</f>
        <v/>
      </c>
      <c r="E103" t="str">
        <f>IF('RELACIÓ DETALLADA - TVD'!$N144="x",'RELACIÓ DETALLADA - TVD'!G144,"")</f>
        <v/>
      </c>
      <c r="F103" t="str">
        <f>IF('RELACIÓ DETALLADA - TVD'!$N144="x",'RELACIÓ DETALLADA - TVD'!H144,"")</f>
        <v/>
      </c>
      <c r="G103" t="str">
        <f>IF('RELACIÓ DETALLADA - TVD'!$N144="x",'RELACIÓ DETALLADA - TVD'!I144,"")</f>
        <v/>
      </c>
      <c r="H103" s="57">
        <v>98</v>
      </c>
      <c r="I103" s="57"/>
      <c r="J103" s="69" t="str">
        <f t="shared" si="6"/>
        <v/>
      </c>
      <c r="K103" s="69" t="str">
        <f t="shared" si="7"/>
        <v/>
      </c>
      <c r="L103" s="69" t="str">
        <f t="shared" si="8"/>
        <v/>
      </c>
      <c r="M103" s="70" t="str">
        <f t="shared" si="9"/>
        <v/>
      </c>
      <c r="N103" s="69" t="str">
        <f t="shared" si="10"/>
        <v/>
      </c>
      <c r="O103" s="71" t="str">
        <f t="shared" si="11"/>
        <v/>
      </c>
    </row>
    <row r="104" spans="1:15" x14ac:dyDescent="0.2">
      <c r="A104" s="57" t="str">
        <f>IF(G104="","",COUNT($G$4:$G104))</f>
        <v/>
      </c>
      <c r="B104" t="str">
        <f>IF('RELACIÓ DETALLADA - TVD'!$N145="x",'RELACIÓ DETALLADA - TVD'!B145,"")</f>
        <v/>
      </c>
      <c r="C104" t="str">
        <f>IF('RELACIÓ DETALLADA - TVD'!$N145="x",'RELACIÓ DETALLADA - TVD'!E145,"")</f>
        <v/>
      </c>
      <c r="D104" t="str">
        <f>IF('RELACIÓ DETALLADA - TVD'!$N145="x",'RELACIÓ DETALLADA - TVD'!F145,"")</f>
        <v/>
      </c>
      <c r="E104" t="str">
        <f>IF('RELACIÓ DETALLADA - TVD'!$N145="x",'RELACIÓ DETALLADA - TVD'!G145,"")</f>
        <v/>
      </c>
      <c r="F104" t="str">
        <f>IF('RELACIÓ DETALLADA - TVD'!$N145="x",'RELACIÓ DETALLADA - TVD'!H145,"")</f>
        <v/>
      </c>
      <c r="G104" t="str">
        <f>IF('RELACIÓ DETALLADA - TVD'!$N145="x",'RELACIÓ DETALLADA - TVD'!I145,"")</f>
        <v/>
      </c>
      <c r="H104" s="57">
        <v>99</v>
      </c>
      <c r="I104" s="57"/>
      <c r="J104" s="69" t="str">
        <f t="shared" si="6"/>
        <v/>
      </c>
      <c r="K104" s="69" t="str">
        <f t="shared" si="7"/>
        <v/>
      </c>
      <c r="L104" s="69" t="str">
        <f t="shared" si="8"/>
        <v/>
      </c>
      <c r="M104" s="70" t="str">
        <f t="shared" si="9"/>
        <v/>
      </c>
      <c r="N104" s="69" t="str">
        <f t="shared" si="10"/>
        <v/>
      </c>
      <c r="O104" s="71" t="str">
        <f t="shared" si="11"/>
        <v/>
      </c>
    </row>
    <row r="105" spans="1:15" x14ac:dyDescent="0.2">
      <c r="A105" s="57" t="str">
        <f>IF(G105="","",COUNT($G$4:$G105))</f>
        <v/>
      </c>
      <c r="B105" t="str">
        <f>IF('RELACIÓ DETALLADA - TVD'!$N146="x",'RELACIÓ DETALLADA - TVD'!B146,"")</f>
        <v/>
      </c>
      <c r="C105" t="str">
        <f>IF('RELACIÓ DETALLADA - TVD'!$N146="x",'RELACIÓ DETALLADA - TVD'!E146,"")</f>
        <v/>
      </c>
      <c r="D105" t="str">
        <f>IF('RELACIÓ DETALLADA - TVD'!$N146="x",'RELACIÓ DETALLADA - TVD'!F146,"")</f>
        <v/>
      </c>
      <c r="E105" t="str">
        <f>IF('RELACIÓ DETALLADA - TVD'!$N146="x",'RELACIÓ DETALLADA - TVD'!G146,"")</f>
        <v/>
      </c>
      <c r="F105" t="str">
        <f>IF('RELACIÓ DETALLADA - TVD'!$N146="x",'RELACIÓ DETALLADA - TVD'!H146,"")</f>
        <v/>
      </c>
      <c r="G105" t="str">
        <f>IF('RELACIÓ DETALLADA - TVD'!$N146="x",'RELACIÓ DETALLADA - TVD'!I146,"")</f>
        <v/>
      </c>
      <c r="H105" s="57">
        <v>100</v>
      </c>
      <c r="I105" s="57"/>
      <c r="J105" s="69" t="str">
        <f t="shared" si="6"/>
        <v/>
      </c>
      <c r="K105" s="69" t="str">
        <f t="shared" si="7"/>
        <v/>
      </c>
      <c r="L105" s="69" t="str">
        <f t="shared" si="8"/>
        <v/>
      </c>
      <c r="M105" s="70" t="str">
        <f t="shared" si="9"/>
        <v/>
      </c>
      <c r="N105" s="69" t="str">
        <f t="shared" si="10"/>
        <v/>
      </c>
      <c r="O105" s="71" t="str">
        <f t="shared" si="11"/>
        <v/>
      </c>
    </row>
    <row r="106" spans="1:15" x14ac:dyDescent="0.2">
      <c r="A106" s="57" t="str">
        <f>IF(G106="","",COUNT($G$4:$G106))</f>
        <v/>
      </c>
      <c r="B106" t="str">
        <f>IF('RELACIÓ DETALLADA - TVD'!$N147="x",'RELACIÓ DETALLADA - TVD'!B147,"")</f>
        <v/>
      </c>
      <c r="C106" t="str">
        <f>IF('RELACIÓ DETALLADA - TVD'!$N147="x",'RELACIÓ DETALLADA - TVD'!E147,"")</f>
        <v/>
      </c>
      <c r="D106" t="str">
        <f>IF('RELACIÓ DETALLADA - TVD'!$N147="x",'RELACIÓ DETALLADA - TVD'!F147,"")</f>
        <v/>
      </c>
      <c r="E106" t="str">
        <f>IF('RELACIÓ DETALLADA - TVD'!$N147="x",'RELACIÓ DETALLADA - TVD'!G147,"")</f>
        <v/>
      </c>
      <c r="F106" t="str">
        <f>IF('RELACIÓ DETALLADA - TVD'!$N147="x",'RELACIÓ DETALLADA - TVD'!H147,"")</f>
        <v/>
      </c>
      <c r="G106" t="str">
        <f>IF('RELACIÓ DETALLADA - TVD'!$N147="x",'RELACIÓ DETALLADA - TVD'!I147,"")</f>
        <v/>
      </c>
      <c r="H106" s="57">
        <v>101</v>
      </c>
      <c r="I106" s="57"/>
      <c r="J106" s="69" t="str">
        <f t="shared" si="6"/>
        <v/>
      </c>
      <c r="K106" s="69" t="str">
        <f t="shared" si="7"/>
        <v/>
      </c>
      <c r="L106" s="69" t="str">
        <f t="shared" si="8"/>
        <v/>
      </c>
      <c r="M106" s="70" t="str">
        <f t="shared" si="9"/>
        <v/>
      </c>
      <c r="N106" s="69" t="str">
        <f t="shared" si="10"/>
        <v/>
      </c>
      <c r="O106" s="71" t="str">
        <f t="shared" si="11"/>
        <v/>
      </c>
    </row>
    <row r="107" spans="1:15" x14ac:dyDescent="0.2">
      <c r="A107" s="57" t="str">
        <f>IF(G107="","",COUNT($G$4:$G107))</f>
        <v/>
      </c>
      <c r="B107" t="str">
        <f>IF('RELACIÓ DETALLADA - TVD'!$N148="x",'RELACIÓ DETALLADA - TVD'!B148,"")</f>
        <v/>
      </c>
      <c r="C107" t="str">
        <f>IF('RELACIÓ DETALLADA - TVD'!$N148="x",'RELACIÓ DETALLADA - TVD'!E148,"")</f>
        <v/>
      </c>
      <c r="D107" t="str">
        <f>IF('RELACIÓ DETALLADA - TVD'!$N148="x",'RELACIÓ DETALLADA - TVD'!F148,"")</f>
        <v/>
      </c>
      <c r="E107" t="str">
        <f>IF('RELACIÓ DETALLADA - TVD'!$N148="x",'RELACIÓ DETALLADA - TVD'!G148,"")</f>
        <v/>
      </c>
      <c r="F107" t="str">
        <f>IF('RELACIÓ DETALLADA - TVD'!$N148="x",'RELACIÓ DETALLADA - TVD'!H148,"")</f>
        <v/>
      </c>
      <c r="G107" t="str">
        <f>IF('RELACIÓ DETALLADA - TVD'!$N148="x",'RELACIÓ DETALLADA - TVD'!I148,"")</f>
        <v/>
      </c>
      <c r="H107" s="57">
        <v>102</v>
      </c>
      <c r="I107" s="57"/>
      <c r="J107" s="69" t="str">
        <f t="shared" si="6"/>
        <v/>
      </c>
      <c r="K107" s="69" t="str">
        <f t="shared" si="7"/>
        <v/>
      </c>
      <c r="L107" s="69" t="str">
        <f t="shared" si="8"/>
        <v/>
      </c>
      <c r="M107" s="70" t="str">
        <f t="shared" si="9"/>
        <v/>
      </c>
      <c r="N107" s="69" t="str">
        <f t="shared" si="10"/>
        <v/>
      </c>
      <c r="O107" s="71" t="str">
        <f t="shared" si="11"/>
        <v/>
      </c>
    </row>
    <row r="108" spans="1:15" x14ac:dyDescent="0.2">
      <c r="A108" s="57" t="str">
        <f>IF(G108="","",COUNT($G$4:$G108))</f>
        <v/>
      </c>
      <c r="B108" t="str">
        <f>IF('RELACIÓ DETALLADA - TVD'!$N149="x",'RELACIÓ DETALLADA - TVD'!B149,"")</f>
        <v/>
      </c>
      <c r="C108" t="str">
        <f>IF('RELACIÓ DETALLADA - TVD'!$N149="x",'RELACIÓ DETALLADA - TVD'!E149,"")</f>
        <v/>
      </c>
      <c r="D108" t="str">
        <f>IF('RELACIÓ DETALLADA - TVD'!$N149="x",'RELACIÓ DETALLADA - TVD'!F149,"")</f>
        <v/>
      </c>
      <c r="E108" t="str">
        <f>IF('RELACIÓ DETALLADA - TVD'!$N149="x",'RELACIÓ DETALLADA - TVD'!G149,"")</f>
        <v/>
      </c>
      <c r="F108" t="str">
        <f>IF('RELACIÓ DETALLADA - TVD'!$N149="x",'RELACIÓ DETALLADA - TVD'!H149,"")</f>
        <v/>
      </c>
      <c r="G108" t="str">
        <f>IF('RELACIÓ DETALLADA - TVD'!$N149="x",'RELACIÓ DETALLADA - TVD'!I149,"")</f>
        <v/>
      </c>
      <c r="H108" s="57">
        <v>103</v>
      </c>
      <c r="I108" s="57"/>
      <c r="J108" s="69" t="str">
        <f t="shared" si="6"/>
        <v/>
      </c>
      <c r="K108" s="69" t="str">
        <f t="shared" si="7"/>
        <v/>
      </c>
      <c r="L108" s="69" t="str">
        <f t="shared" si="8"/>
        <v/>
      </c>
      <c r="M108" s="70" t="str">
        <f t="shared" si="9"/>
        <v/>
      </c>
      <c r="N108" s="69" t="str">
        <f t="shared" si="10"/>
        <v/>
      </c>
      <c r="O108" s="71" t="str">
        <f t="shared" si="11"/>
        <v/>
      </c>
    </row>
    <row r="109" spans="1:15" x14ac:dyDescent="0.2">
      <c r="A109" s="57" t="str">
        <f>IF(G109="","",COUNT($G$4:$G109))</f>
        <v/>
      </c>
      <c r="B109" t="str">
        <f>IF('RELACIÓ DETALLADA - TVD'!$N150="x",'RELACIÓ DETALLADA - TVD'!B150,"")</f>
        <v/>
      </c>
      <c r="C109" t="str">
        <f>IF('RELACIÓ DETALLADA - TVD'!$N150="x",'RELACIÓ DETALLADA - TVD'!E150,"")</f>
        <v/>
      </c>
      <c r="D109" t="str">
        <f>IF('RELACIÓ DETALLADA - TVD'!$N150="x",'RELACIÓ DETALLADA - TVD'!F150,"")</f>
        <v/>
      </c>
      <c r="E109" t="str">
        <f>IF('RELACIÓ DETALLADA - TVD'!$N150="x",'RELACIÓ DETALLADA - TVD'!G150,"")</f>
        <v/>
      </c>
      <c r="F109" t="str">
        <f>IF('RELACIÓ DETALLADA - TVD'!$N150="x",'RELACIÓ DETALLADA - TVD'!H150,"")</f>
        <v/>
      </c>
      <c r="G109" t="str">
        <f>IF('RELACIÓ DETALLADA - TVD'!$N150="x",'RELACIÓ DETALLADA - TVD'!I150,"")</f>
        <v/>
      </c>
      <c r="H109" s="57">
        <v>104</v>
      </c>
      <c r="I109" s="57"/>
      <c r="J109" s="69" t="str">
        <f t="shared" si="6"/>
        <v/>
      </c>
      <c r="K109" s="69" t="str">
        <f t="shared" si="7"/>
        <v/>
      </c>
      <c r="L109" s="69" t="str">
        <f t="shared" si="8"/>
        <v/>
      </c>
      <c r="M109" s="70" t="str">
        <f t="shared" si="9"/>
        <v/>
      </c>
      <c r="N109" s="69" t="str">
        <f t="shared" si="10"/>
        <v/>
      </c>
      <c r="O109" s="71" t="str">
        <f t="shared" si="11"/>
        <v/>
      </c>
    </row>
    <row r="110" spans="1:15" x14ac:dyDescent="0.2">
      <c r="A110" s="57" t="str">
        <f>IF(G110="","",COUNT($G$4:$G110))</f>
        <v/>
      </c>
      <c r="B110" t="str">
        <f>IF('RELACIÓ DETALLADA - TVD'!$N151="x",'RELACIÓ DETALLADA - TVD'!B151,"")</f>
        <v/>
      </c>
      <c r="C110" t="str">
        <f>IF('RELACIÓ DETALLADA - TVD'!$N151="x",'RELACIÓ DETALLADA - TVD'!E151,"")</f>
        <v/>
      </c>
      <c r="D110" t="str">
        <f>IF('RELACIÓ DETALLADA - TVD'!$N151="x",'RELACIÓ DETALLADA - TVD'!F151,"")</f>
        <v/>
      </c>
      <c r="E110" t="str">
        <f>IF('RELACIÓ DETALLADA - TVD'!$N151="x",'RELACIÓ DETALLADA - TVD'!G151,"")</f>
        <v/>
      </c>
      <c r="F110" t="str">
        <f>IF('RELACIÓ DETALLADA - TVD'!$N151="x",'RELACIÓ DETALLADA - TVD'!H151,"")</f>
        <v/>
      </c>
      <c r="G110" t="str">
        <f>IF('RELACIÓ DETALLADA - TVD'!$N151="x",'RELACIÓ DETALLADA - TVD'!I151,"")</f>
        <v/>
      </c>
      <c r="H110" s="57">
        <v>105</v>
      </c>
      <c r="I110" s="57"/>
      <c r="J110" s="69" t="str">
        <f t="shared" si="6"/>
        <v/>
      </c>
      <c r="K110" s="69" t="str">
        <f t="shared" si="7"/>
        <v/>
      </c>
      <c r="L110" s="69" t="str">
        <f t="shared" si="8"/>
        <v/>
      </c>
      <c r="M110" s="70" t="str">
        <f t="shared" si="9"/>
        <v/>
      </c>
      <c r="N110" s="69" t="str">
        <f t="shared" si="10"/>
        <v/>
      </c>
      <c r="O110" s="71" t="str">
        <f t="shared" si="11"/>
        <v/>
      </c>
    </row>
    <row r="111" spans="1:15" x14ac:dyDescent="0.2">
      <c r="A111" s="57" t="str">
        <f>IF(G111="","",COUNT($G$4:$G111))</f>
        <v/>
      </c>
      <c r="B111" t="str">
        <f>IF('RELACIÓ DETALLADA - TVD'!$N152="x",'RELACIÓ DETALLADA - TVD'!B152,"")</f>
        <v/>
      </c>
      <c r="C111" t="str">
        <f>IF('RELACIÓ DETALLADA - TVD'!$N152="x",'RELACIÓ DETALLADA - TVD'!E152,"")</f>
        <v/>
      </c>
      <c r="D111" t="str">
        <f>IF('RELACIÓ DETALLADA - TVD'!$N152="x",'RELACIÓ DETALLADA - TVD'!F152,"")</f>
        <v/>
      </c>
      <c r="E111" t="str">
        <f>IF('RELACIÓ DETALLADA - TVD'!$N152="x",'RELACIÓ DETALLADA - TVD'!G152,"")</f>
        <v/>
      </c>
      <c r="F111" t="str">
        <f>IF('RELACIÓ DETALLADA - TVD'!$N152="x",'RELACIÓ DETALLADA - TVD'!H152,"")</f>
        <v/>
      </c>
      <c r="G111" t="str">
        <f>IF('RELACIÓ DETALLADA - TVD'!$N152="x",'RELACIÓ DETALLADA - TVD'!I152,"")</f>
        <v/>
      </c>
      <c r="H111" s="57">
        <v>106</v>
      </c>
      <c r="I111" s="57"/>
      <c r="J111" s="69" t="str">
        <f t="shared" si="6"/>
        <v/>
      </c>
      <c r="K111" s="69" t="str">
        <f t="shared" si="7"/>
        <v/>
      </c>
      <c r="L111" s="69" t="str">
        <f t="shared" si="8"/>
        <v/>
      </c>
      <c r="M111" s="70" t="str">
        <f t="shared" si="9"/>
        <v/>
      </c>
      <c r="N111" s="69" t="str">
        <f t="shared" si="10"/>
        <v/>
      </c>
      <c r="O111" s="71" t="str">
        <f t="shared" si="11"/>
        <v/>
      </c>
    </row>
    <row r="112" spans="1:15" x14ac:dyDescent="0.2">
      <c r="A112" s="57" t="str">
        <f>IF(G112="","",COUNT($G$4:$G112))</f>
        <v/>
      </c>
      <c r="B112" t="str">
        <f>IF('RELACIÓ DETALLADA - TVD'!$N153="x",'RELACIÓ DETALLADA - TVD'!B153,"")</f>
        <v/>
      </c>
      <c r="C112" t="str">
        <f>IF('RELACIÓ DETALLADA - TVD'!$N153="x",'RELACIÓ DETALLADA - TVD'!E153,"")</f>
        <v/>
      </c>
      <c r="D112" t="str">
        <f>IF('RELACIÓ DETALLADA - TVD'!$N153="x",'RELACIÓ DETALLADA - TVD'!F153,"")</f>
        <v/>
      </c>
      <c r="E112" t="str">
        <f>IF('RELACIÓ DETALLADA - TVD'!$N153="x",'RELACIÓ DETALLADA - TVD'!G153,"")</f>
        <v/>
      </c>
      <c r="F112" t="str">
        <f>IF('RELACIÓ DETALLADA - TVD'!$N153="x",'RELACIÓ DETALLADA - TVD'!H153,"")</f>
        <v/>
      </c>
      <c r="G112" t="str">
        <f>IF('RELACIÓ DETALLADA - TVD'!$N153="x",'RELACIÓ DETALLADA - TVD'!I153,"")</f>
        <v/>
      </c>
      <c r="H112" s="57">
        <v>107</v>
      </c>
      <c r="I112" s="57"/>
      <c r="J112" s="69" t="str">
        <f t="shared" si="6"/>
        <v/>
      </c>
      <c r="K112" s="69" t="str">
        <f t="shared" si="7"/>
        <v/>
      </c>
      <c r="L112" s="69" t="str">
        <f t="shared" si="8"/>
        <v/>
      </c>
      <c r="M112" s="70" t="str">
        <f t="shared" si="9"/>
        <v/>
      </c>
      <c r="N112" s="69" t="str">
        <f t="shared" si="10"/>
        <v/>
      </c>
      <c r="O112" s="71" t="str">
        <f t="shared" si="11"/>
        <v/>
      </c>
    </row>
    <row r="113" spans="1:15" x14ac:dyDescent="0.2">
      <c r="A113" s="57" t="str">
        <f>IF(G113="","",COUNT($G$4:$G113))</f>
        <v/>
      </c>
      <c r="B113" t="str">
        <f>IF('RELACIÓ DETALLADA - TVD'!$N154="x",'RELACIÓ DETALLADA - TVD'!B154,"")</f>
        <v/>
      </c>
      <c r="C113" t="str">
        <f>IF('RELACIÓ DETALLADA - TVD'!$N154="x",'RELACIÓ DETALLADA - TVD'!E154,"")</f>
        <v/>
      </c>
      <c r="D113" t="str">
        <f>IF('RELACIÓ DETALLADA - TVD'!$N154="x",'RELACIÓ DETALLADA - TVD'!F154,"")</f>
        <v/>
      </c>
      <c r="E113" t="str">
        <f>IF('RELACIÓ DETALLADA - TVD'!$N154="x",'RELACIÓ DETALLADA - TVD'!G154,"")</f>
        <v/>
      </c>
      <c r="F113" t="str">
        <f>IF('RELACIÓ DETALLADA - TVD'!$N154="x",'RELACIÓ DETALLADA - TVD'!H154,"")</f>
        <v/>
      </c>
      <c r="G113" t="str">
        <f>IF('RELACIÓ DETALLADA - TVD'!$N154="x",'RELACIÓ DETALLADA - TVD'!I154,"")</f>
        <v/>
      </c>
      <c r="H113" s="57">
        <v>108</v>
      </c>
      <c r="I113" s="57"/>
      <c r="J113" s="69" t="str">
        <f t="shared" si="6"/>
        <v/>
      </c>
      <c r="K113" s="69" t="str">
        <f t="shared" si="7"/>
        <v/>
      </c>
      <c r="L113" s="69" t="str">
        <f t="shared" si="8"/>
        <v/>
      </c>
      <c r="M113" s="70" t="str">
        <f t="shared" si="9"/>
        <v/>
      </c>
      <c r="N113" s="69" t="str">
        <f t="shared" si="10"/>
        <v/>
      </c>
      <c r="O113" s="71" t="str">
        <f t="shared" si="11"/>
        <v/>
      </c>
    </row>
    <row r="114" spans="1:15" x14ac:dyDescent="0.2">
      <c r="A114" s="57" t="str">
        <f>IF(G114="","",COUNT($G$4:$G114))</f>
        <v/>
      </c>
      <c r="B114" t="str">
        <f>IF('RELACIÓ DETALLADA - TVD'!$N155="x",'RELACIÓ DETALLADA - TVD'!B155,"")</f>
        <v/>
      </c>
      <c r="C114" t="str">
        <f>IF('RELACIÓ DETALLADA - TVD'!$N155="x",'RELACIÓ DETALLADA - TVD'!E155,"")</f>
        <v/>
      </c>
      <c r="D114" t="str">
        <f>IF('RELACIÓ DETALLADA - TVD'!$N155="x",'RELACIÓ DETALLADA - TVD'!F155,"")</f>
        <v/>
      </c>
      <c r="E114" t="str">
        <f>IF('RELACIÓ DETALLADA - TVD'!$N155="x",'RELACIÓ DETALLADA - TVD'!G155,"")</f>
        <v/>
      </c>
      <c r="F114" t="str">
        <f>IF('RELACIÓ DETALLADA - TVD'!$N155="x",'RELACIÓ DETALLADA - TVD'!H155,"")</f>
        <v/>
      </c>
      <c r="G114" t="str">
        <f>IF('RELACIÓ DETALLADA - TVD'!$N155="x",'RELACIÓ DETALLADA - TVD'!I155,"")</f>
        <v/>
      </c>
      <c r="H114" s="57">
        <v>109</v>
      </c>
      <c r="I114" s="57"/>
      <c r="J114" s="69" t="str">
        <f t="shared" si="6"/>
        <v/>
      </c>
      <c r="K114" s="69" t="str">
        <f t="shared" si="7"/>
        <v/>
      </c>
      <c r="L114" s="69" t="str">
        <f t="shared" si="8"/>
        <v/>
      </c>
      <c r="M114" s="70" t="str">
        <f t="shared" si="9"/>
        <v/>
      </c>
      <c r="N114" s="69" t="str">
        <f t="shared" si="10"/>
        <v/>
      </c>
      <c r="O114" s="71" t="str">
        <f t="shared" si="11"/>
        <v/>
      </c>
    </row>
    <row r="115" spans="1:15" x14ac:dyDescent="0.2">
      <c r="A115" s="57" t="str">
        <f>IF(G115="","",COUNT($G$4:$G115))</f>
        <v/>
      </c>
      <c r="B115" t="str">
        <f>IF('RELACIÓ DETALLADA - TVD'!$N156="x",'RELACIÓ DETALLADA - TVD'!B156,"")</f>
        <v/>
      </c>
      <c r="C115" t="str">
        <f>IF('RELACIÓ DETALLADA - TVD'!$N156="x",'RELACIÓ DETALLADA - TVD'!E156,"")</f>
        <v/>
      </c>
      <c r="D115" t="str">
        <f>IF('RELACIÓ DETALLADA - TVD'!$N156="x",'RELACIÓ DETALLADA - TVD'!F156,"")</f>
        <v/>
      </c>
      <c r="E115" t="str">
        <f>IF('RELACIÓ DETALLADA - TVD'!$N156="x",'RELACIÓ DETALLADA - TVD'!G156,"")</f>
        <v/>
      </c>
      <c r="F115" t="str">
        <f>IF('RELACIÓ DETALLADA - TVD'!$N156="x",'RELACIÓ DETALLADA - TVD'!H156,"")</f>
        <v/>
      </c>
      <c r="G115" t="str">
        <f>IF('RELACIÓ DETALLADA - TVD'!$N156="x",'RELACIÓ DETALLADA - TVD'!I156,"")</f>
        <v/>
      </c>
      <c r="H115" s="57">
        <v>110</v>
      </c>
      <c r="I115" s="57"/>
      <c r="J115" s="69" t="str">
        <f t="shared" si="6"/>
        <v/>
      </c>
      <c r="K115" s="69" t="str">
        <f t="shared" si="7"/>
        <v/>
      </c>
      <c r="L115" s="69" t="str">
        <f t="shared" si="8"/>
        <v/>
      </c>
      <c r="M115" s="70" t="str">
        <f t="shared" si="9"/>
        <v/>
      </c>
      <c r="N115" s="69" t="str">
        <f t="shared" si="10"/>
        <v/>
      </c>
      <c r="O115" s="71" t="str">
        <f t="shared" si="11"/>
        <v/>
      </c>
    </row>
    <row r="116" spans="1:15" x14ac:dyDescent="0.2">
      <c r="A116" s="57" t="str">
        <f>IF(G116="","",COUNT($G$4:$G116))</f>
        <v/>
      </c>
      <c r="B116" t="str">
        <f>IF('RELACIÓ DETALLADA - TVD'!$N157="x",'RELACIÓ DETALLADA - TVD'!B157,"")</f>
        <v/>
      </c>
      <c r="C116" t="str">
        <f>IF('RELACIÓ DETALLADA - TVD'!$N157="x",'RELACIÓ DETALLADA - TVD'!E157,"")</f>
        <v/>
      </c>
      <c r="D116" t="str">
        <f>IF('RELACIÓ DETALLADA - TVD'!$N157="x",'RELACIÓ DETALLADA - TVD'!F157,"")</f>
        <v/>
      </c>
      <c r="E116" t="str">
        <f>IF('RELACIÓ DETALLADA - TVD'!$N157="x",'RELACIÓ DETALLADA - TVD'!G157,"")</f>
        <v/>
      </c>
      <c r="F116" t="str">
        <f>IF('RELACIÓ DETALLADA - TVD'!$N157="x",'RELACIÓ DETALLADA - TVD'!H157,"")</f>
        <v/>
      </c>
      <c r="G116" t="str">
        <f>IF('RELACIÓ DETALLADA - TVD'!$N157="x",'RELACIÓ DETALLADA - TVD'!I157,"")</f>
        <v/>
      </c>
      <c r="H116" s="57">
        <v>111</v>
      </c>
      <c r="I116" s="57"/>
      <c r="J116" s="69" t="str">
        <f t="shared" si="6"/>
        <v/>
      </c>
      <c r="K116" s="69" t="str">
        <f t="shared" si="7"/>
        <v/>
      </c>
      <c r="L116" s="69" t="str">
        <f t="shared" si="8"/>
        <v/>
      </c>
      <c r="M116" s="70" t="str">
        <f t="shared" si="9"/>
        <v/>
      </c>
      <c r="N116" s="69" t="str">
        <f t="shared" si="10"/>
        <v/>
      </c>
      <c r="O116" s="71" t="str">
        <f t="shared" si="11"/>
        <v/>
      </c>
    </row>
    <row r="117" spans="1:15" x14ac:dyDescent="0.2">
      <c r="A117" s="57" t="str">
        <f>IF(G117="","",COUNT($G$4:$G117))</f>
        <v/>
      </c>
      <c r="B117" t="str">
        <f>IF('RELACIÓ DETALLADA - TVD'!$N158="x",'RELACIÓ DETALLADA - TVD'!B158,"")</f>
        <v/>
      </c>
      <c r="C117" t="str">
        <f>IF('RELACIÓ DETALLADA - TVD'!$N158="x",'RELACIÓ DETALLADA - TVD'!E158,"")</f>
        <v/>
      </c>
      <c r="D117" t="str">
        <f>IF('RELACIÓ DETALLADA - TVD'!$N158="x",'RELACIÓ DETALLADA - TVD'!F158,"")</f>
        <v/>
      </c>
      <c r="E117" t="str">
        <f>IF('RELACIÓ DETALLADA - TVD'!$N158="x",'RELACIÓ DETALLADA - TVD'!G158,"")</f>
        <v/>
      </c>
      <c r="F117" t="str">
        <f>IF('RELACIÓ DETALLADA - TVD'!$N158="x",'RELACIÓ DETALLADA - TVD'!H158,"")</f>
        <v/>
      </c>
      <c r="G117" t="str">
        <f>IF('RELACIÓ DETALLADA - TVD'!$N158="x",'RELACIÓ DETALLADA - TVD'!I158,"")</f>
        <v/>
      </c>
      <c r="H117" s="57">
        <v>112</v>
      </c>
      <c r="I117" s="57"/>
      <c r="J117" s="69" t="str">
        <f t="shared" si="6"/>
        <v/>
      </c>
      <c r="K117" s="69" t="str">
        <f t="shared" si="7"/>
        <v/>
      </c>
      <c r="L117" s="69" t="str">
        <f t="shared" si="8"/>
        <v/>
      </c>
      <c r="M117" s="70" t="str">
        <f t="shared" si="9"/>
        <v/>
      </c>
      <c r="N117" s="69" t="str">
        <f t="shared" si="10"/>
        <v/>
      </c>
      <c r="O117" s="71" t="str">
        <f t="shared" si="11"/>
        <v/>
      </c>
    </row>
    <row r="118" spans="1:15" x14ac:dyDescent="0.2">
      <c r="A118" s="57" t="str">
        <f>IF(G118="","",COUNT($G$4:$G118))</f>
        <v/>
      </c>
      <c r="B118" t="str">
        <f>IF('RELACIÓ DETALLADA - TVD'!$N159="x",'RELACIÓ DETALLADA - TVD'!B159,"")</f>
        <v/>
      </c>
      <c r="C118" t="str">
        <f>IF('RELACIÓ DETALLADA - TVD'!$N159="x",'RELACIÓ DETALLADA - TVD'!E159,"")</f>
        <v/>
      </c>
      <c r="D118" t="str">
        <f>IF('RELACIÓ DETALLADA - TVD'!$N159="x",'RELACIÓ DETALLADA - TVD'!F159,"")</f>
        <v/>
      </c>
      <c r="E118" t="str">
        <f>IF('RELACIÓ DETALLADA - TVD'!$N159="x",'RELACIÓ DETALLADA - TVD'!G159,"")</f>
        <v/>
      </c>
      <c r="F118" t="str">
        <f>IF('RELACIÓ DETALLADA - TVD'!$N159="x",'RELACIÓ DETALLADA - TVD'!H159,"")</f>
        <v/>
      </c>
      <c r="G118" t="str">
        <f>IF('RELACIÓ DETALLADA - TVD'!$N159="x",'RELACIÓ DETALLADA - TVD'!I159,"")</f>
        <v/>
      </c>
      <c r="H118" s="57">
        <v>113</v>
      </c>
      <c r="I118" s="57"/>
      <c r="J118" s="69" t="str">
        <f t="shared" si="6"/>
        <v/>
      </c>
      <c r="K118" s="69" t="str">
        <f t="shared" si="7"/>
        <v/>
      </c>
      <c r="L118" s="69" t="str">
        <f t="shared" si="8"/>
        <v/>
      </c>
      <c r="M118" s="70" t="str">
        <f t="shared" si="9"/>
        <v/>
      </c>
      <c r="N118" s="69" t="str">
        <f t="shared" si="10"/>
        <v/>
      </c>
      <c r="O118" s="71" t="str">
        <f t="shared" si="11"/>
        <v/>
      </c>
    </row>
    <row r="119" spans="1:15" x14ac:dyDescent="0.2">
      <c r="A119" s="57" t="str">
        <f>IF(G119="","",COUNT($G$4:$G119))</f>
        <v/>
      </c>
      <c r="B119" t="str">
        <f>IF('RELACIÓ DETALLADA - TVD'!$N160="x",'RELACIÓ DETALLADA - TVD'!B160,"")</f>
        <v/>
      </c>
      <c r="C119" t="str">
        <f>IF('RELACIÓ DETALLADA - TVD'!$N160="x",'RELACIÓ DETALLADA - TVD'!E160,"")</f>
        <v/>
      </c>
      <c r="D119" t="str">
        <f>IF('RELACIÓ DETALLADA - TVD'!$N160="x",'RELACIÓ DETALLADA - TVD'!F160,"")</f>
        <v/>
      </c>
      <c r="E119" t="str">
        <f>IF('RELACIÓ DETALLADA - TVD'!$N160="x",'RELACIÓ DETALLADA - TVD'!G160,"")</f>
        <v/>
      </c>
      <c r="F119" t="str">
        <f>IF('RELACIÓ DETALLADA - TVD'!$N160="x",'RELACIÓ DETALLADA - TVD'!H160,"")</f>
        <v/>
      </c>
      <c r="G119" t="str">
        <f>IF('RELACIÓ DETALLADA - TVD'!$N160="x",'RELACIÓ DETALLADA - TVD'!I160,"")</f>
        <v/>
      </c>
      <c r="H119" s="57">
        <v>114</v>
      </c>
      <c r="I119" s="57"/>
      <c r="J119" s="69" t="str">
        <f t="shared" si="6"/>
        <v/>
      </c>
      <c r="K119" s="69" t="str">
        <f t="shared" si="7"/>
        <v/>
      </c>
      <c r="L119" s="69" t="str">
        <f t="shared" si="8"/>
        <v/>
      </c>
      <c r="M119" s="70" t="str">
        <f t="shared" si="9"/>
        <v/>
      </c>
      <c r="N119" s="69" t="str">
        <f t="shared" si="10"/>
        <v/>
      </c>
      <c r="O119" s="71" t="str">
        <f t="shared" si="11"/>
        <v/>
      </c>
    </row>
    <row r="120" spans="1:15" x14ac:dyDescent="0.2">
      <c r="A120" s="57" t="str">
        <f>IF(G120="","",COUNT($G$4:$G120))</f>
        <v/>
      </c>
      <c r="B120" t="str">
        <f>IF('RELACIÓ DETALLADA - TVD'!$N161="x",'RELACIÓ DETALLADA - TVD'!B161,"")</f>
        <v/>
      </c>
      <c r="C120" t="str">
        <f>IF('RELACIÓ DETALLADA - TVD'!$N161="x",'RELACIÓ DETALLADA - TVD'!E161,"")</f>
        <v/>
      </c>
      <c r="D120" t="str">
        <f>IF('RELACIÓ DETALLADA - TVD'!$N161="x",'RELACIÓ DETALLADA - TVD'!F161,"")</f>
        <v/>
      </c>
      <c r="E120" t="str">
        <f>IF('RELACIÓ DETALLADA - TVD'!$N161="x",'RELACIÓ DETALLADA - TVD'!G161,"")</f>
        <v/>
      </c>
      <c r="F120" t="str">
        <f>IF('RELACIÓ DETALLADA - TVD'!$N161="x",'RELACIÓ DETALLADA - TVD'!H161,"")</f>
        <v/>
      </c>
      <c r="G120" t="str">
        <f>IF('RELACIÓ DETALLADA - TVD'!$N161="x",'RELACIÓ DETALLADA - TVD'!I161,"")</f>
        <v/>
      </c>
      <c r="H120" s="57">
        <v>115</v>
      </c>
      <c r="I120" s="57"/>
      <c r="J120" s="69" t="str">
        <f t="shared" si="6"/>
        <v/>
      </c>
      <c r="K120" s="69" t="str">
        <f t="shared" si="7"/>
        <v/>
      </c>
      <c r="L120" s="69" t="str">
        <f t="shared" si="8"/>
        <v/>
      </c>
      <c r="M120" s="70" t="str">
        <f t="shared" si="9"/>
        <v/>
      </c>
      <c r="N120" s="69" t="str">
        <f t="shared" si="10"/>
        <v/>
      </c>
      <c r="O120" s="71" t="str">
        <f t="shared" si="11"/>
        <v/>
      </c>
    </row>
    <row r="121" spans="1:15" x14ac:dyDescent="0.2">
      <c r="A121" s="57" t="str">
        <f>IF(G121="","",COUNT($G$4:$G121))</f>
        <v/>
      </c>
      <c r="B121" t="str">
        <f>IF('RELACIÓ DETALLADA - TVD'!$N162="x",'RELACIÓ DETALLADA - TVD'!B162,"")</f>
        <v/>
      </c>
      <c r="C121" t="str">
        <f>IF('RELACIÓ DETALLADA - TVD'!$N162="x",'RELACIÓ DETALLADA - TVD'!E162,"")</f>
        <v/>
      </c>
      <c r="D121" t="str">
        <f>IF('RELACIÓ DETALLADA - TVD'!$N162="x",'RELACIÓ DETALLADA - TVD'!F162,"")</f>
        <v/>
      </c>
      <c r="E121" t="str">
        <f>IF('RELACIÓ DETALLADA - TVD'!$N162="x",'RELACIÓ DETALLADA - TVD'!G162,"")</f>
        <v/>
      </c>
      <c r="F121" t="str">
        <f>IF('RELACIÓ DETALLADA - TVD'!$N162="x",'RELACIÓ DETALLADA - TVD'!H162,"")</f>
        <v/>
      </c>
      <c r="G121" t="str">
        <f>IF('RELACIÓ DETALLADA - TVD'!$N162="x",'RELACIÓ DETALLADA - TVD'!I162,"")</f>
        <v/>
      </c>
      <c r="H121" s="57">
        <v>116</v>
      </c>
      <c r="I121" s="57"/>
      <c r="J121" s="69" t="str">
        <f t="shared" si="6"/>
        <v/>
      </c>
      <c r="K121" s="69" t="str">
        <f t="shared" si="7"/>
        <v/>
      </c>
      <c r="L121" s="69" t="str">
        <f t="shared" si="8"/>
        <v/>
      </c>
      <c r="M121" s="70" t="str">
        <f t="shared" si="9"/>
        <v/>
      </c>
      <c r="N121" s="69" t="str">
        <f t="shared" si="10"/>
        <v/>
      </c>
      <c r="O121" s="71" t="str">
        <f t="shared" si="11"/>
        <v/>
      </c>
    </row>
    <row r="122" spans="1:15" x14ac:dyDescent="0.2">
      <c r="A122" s="57" t="str">
        <f>IF(G122="","",COUNT($G$4:$G122))</f>
        <v/>
      </c>
      <c r="B122" t="str">
        <f>IF('RELACIÓ DETALLADA - TVD'!$N163="x",'RELACIÓ DETALLADA - TVD'!B163,"")</f>
        <v/>
      </c>
      <c r="C122" t="str">
        <f>IF('RELACIÓ DETALLADA - TVD'!$N163="x",'RELACIÓ DETALLADA - TVD'!E163,"")</f>
        <v/>
      </c>
      <c r="D122" t="str">
        <f>IF('RELACIÓ DETALLADA - TVD'!$N163="x",'RELACIÓ DETALLADA - TVD'!F163,"")</f>
        <v/>
      </c>
      <c r="E122" t="str">
        <f>IF('RELACIÓ DETALLADA - TVD'!$N163="x",'RELACIÓ DETALLADA - TVD'!G163,"")</f>
        <v/>
      </c>
      <c r="F122" t="str">
        <f>IF('RELACIÓ DETALLADA - TVD'!$N163="x",'RELACIÓ DETALLADA - TVD'!H163,"")</f>
        <v/>
      </c>
      <c r="G122" t="str">
        <f>IF('RELACIÓ DETALLADA - TVD'!$N163="x",'RELACIÓ DETALLADA - TVD'!I163,"")</f>
        <v/>
      </c>
      <c r="H122" s="57">
        <v>117</v>
      </c>
      <c r="I122" s="57"/>
      <c r="J122" s="69" t="str">
        <f t="shared" si="6"/>
        <v/>
      </c>
      <c r="K122" s="69" t="str">
        <f t="shared" si="7"/>
        <v/>
      </c>
      <c r="L122" s="69" t="str">
        <f t="shared" si="8"/>
        <v/>
      </c>
      <c r="M122" s="70" t="str">
        <f t="shared" si="9"/>
        <v/>
      </c>
      <c r="N122" s="69" t="str">
        <f t="shared" si="10"/>
        <v/>
      </c>
      <c r="O122" s="71" t="str">
        <f t="shared" si="11"/>
        <v/>
      </c>
    </row>
    <row r="123" spans="1:15" x14ac:dyDescent="0.2">
      <c r="A123" s="57" t="str">
        <f>IF(G123="","",COUNT($G$4:$G123))</f>
        <v/>
      </c>
      <c r="B123" t="str">
        <f>IF('RELACIÓ DETALLADA - TVD'!$N164="x",'RELACIÓ DETALLADA - TVD'!B164,"")</f>
        <v/>
      </c>
      <c r="C123" t="str">
        <f>IF('RELACIÓ DETALLADA - TVD'!$N164="x",'RELACIÓ DETALLADA - TVD'!E164,"")</f>
        <v/>
      </c>
      <c r="D123" t="str">
        <f>IF('RELACIÓ DETALLADA - TVD'!$N164="x",'RELACIÓ DETALLADA - TVD'!F164,"")</f>
        <v/>
      </c>
      <c r="E123" t="str">
        <f>IF('RELACIÓ DETALLADA - TVD'!$N164="x",'RELACIÓ DETALLADA - TVD'!G164,"")</f>
        <v/>
      </c>
      <c r="F123" t="str">
        <f>IF('RELACIÓ DETALLADA - TVD'!$N164="x",'RELACIÓ DETALLADA - TVD'!H164,"")</f>
        <v/>
      </c>
      <c r="G123" t="str">
        <f>IF('RELACIÓ DETALLADA - TVD'!$N164="x",'RELACIÓ DETALLADA - TVD'!I164,"")</f>
        <v/>
      </c>
      <c r="H123" s="57">
        <v>118</v>
      </c>
      <c r="I123" s="57"/>
      <c r="J123" s="69" t="str">
        <f t="shared" si="6"/>
        <v/>
      </c>
      <c r="K123" s="69" t="str">
        <f t="shared" si="7"/>
        <v/>
      </c>
      <c r="L123" s="69" t="str">
        <f t="shared" si="8"/>
        <v/>
      </c>
      <c r="M123" s="70" t="str">
        <f t="shared" si="9"/>
        <v/>
      </c>
      <c r="N123" s="69" t="str">
        <f t="shared" si="10"/>
        <v/>
      </c>
      <c r="O123" s="71" t="str">
        <f t="shared" si="11"/>
        <v/>
      </c>
    </row>
    <row r="124" spans="1:15" x14ac:dyDescent="0.2">
      <c r="A124" s="57" t="str">
        <f>IF(G124="","",COUNT($G$4:$G124))</f>
        <v/>
      </c>
      <c r="B124" t="str">
        <f>IF('RELACIÓ DETALLADA - TVD'!$N165="x",'RELACIÓ DETALLADA - TVD'!B165,"")</f>
        <v/>
      </c>
      <c r="C124" t="str">
        <f>IF('RELACIÓ DETALLADA - TVD'!$N165="x",'RELACIÓ DETALLADA - TVD'!E165,"")</f>
        <v/>
      </c>
      <c r="D124" t="str">
        <f>IF('RELACIÓ DETALLADA - TVD'!$N165="x",'RELACIÓ DETALLADA - TVD'!F165,"")</f>
        <v/>
      </c>
      <c r="E124" t="str">
        <f>IF('RELACIÓ DETALLADA - TVD'!$N165="x",'RELACIÓ DETALLADA - TVD'!G165,"")</f>
        <v/>
      </c>
      <c r="F124" t="str">
        <f>IF('RELACIÓ DETALLADA - TVD'!$N165="x",'RELACIÓ DETALLADA - TVD'!H165,"")</f>
        <v/>
      </c>
      <c r="G124" t="str">
        <f>IF('RELACIÓ DETALLADA - TVD'!$N165="x",'RELACIÓ DETALLADA - TVD'!I165,"")</f>
        <v/>
      </c>
      <c r="H124" s="57">
        <v>119</v>
      </c>
      <c r="I124" s="57"/>
      <c r="J124" s="69" t="str">
        <f t="shared" si="6"/>
        <v/>
      </c>
      <c r="K124" s="69" t="str">
        <f t="shared" si="7"/>
        <v/>
      </c>
      <c r="L124" s="69" t="str">
        <f t="shared" si="8"/>
        <v/>
      </c>
      <c r="M124" s="70" t="str">
        <f t="shared" si="9"/>
        <v/>
      </c>
      <c r="N124" s="69" t="str">
        <f t="shared" si="10"/>
        <v/>
      </c>
      <c r="O124" s="71" t="str">
        <f t="shared" si="11"/>
        <v/>
      </c>
    </row>
    <row r="125" spans="1:15" x14ac:dyDescent="0.2">
      <c r="A125" s="57" t="str">
        <f>IF(G125="","",COUNT($G$4:$G125))</f>
        <v/>
      </c>
      <c r="B125" t="str">
        <f>IF('RELACIÓ DETALLADA - TVD'!$N166="x",'RELACIÓ DETALLADA - TVD'!B166,"")</f>
        <v/>
      </c>
      <c r="C125" t="str">
        <f>IF('RELACIÓ DETALLADA - TVD'!$N166="x",'RELACIÓ DETALLADA - TVD'!E166,"")</f>
        <v/>
      </c>
      <c r="D125" t="str">
        <f>IF('RELACIÓ DETALLADA - TVD'!$N166="x",'RELACIÓ DETALLADA - TVD'!F166,"")</f>
        <v/>
      </c>
      <c r="E125" t="str">
        <f>IF('RELACIÓ DETALLADA - TVD'!$N166="x",'RELACIÓ DETALLADA - TVD'!G166,"")</f>
        <v/>
      </c>
      <c r="F125" t="str">
        <f>IF('RELACIÓ DETALLADA - TVD'!$N166="x",'RELACIÓ DETALLADA - TVD'!H166,"")</f>
        <v/>
      </c>
      <c r="G125" t="str">
        <f>IF('RELACIÓ DETALLADA - TVD'!$N166="x",'RELACIÓ DETALLADA - TVD'!I166,"")</f>
        <v/>
      </c>
      <c r="H125" s="57">
        <v>120</v>
      </c>
      <c r="I125" s="57"/>
      <c r="J125" s="69" t="str">
        <f t="shared" si="6"/>
        <v/>
      </c>
      <c r="K125" s="69" t="str">
        <f t="shared" si="7"/>
        <v/>
      </c>
      <c r="L125" s="69" t="str">
        <f t="shared" si="8"/>
        <v/>
      </c>
      <c r="M125" s="70" t="str">
        <f t="shared" si="9"/>
        <v/>
      </c>
      <c r="N125" s="69" t="str">
        <f t="shared" si="10"/>
        <v/>
      </c>
      <c r="O125" s="71" t="str">
        <f t="shared" si="11"/>
        <v/>
      </c>
    </row>
    <row r="126" spans="1:15" x14ac:dyDescent="0.2">
      <c r="A126" s="57" t="str">
        <f>IF(G126="","",COUNT($G$4:$G126))</f>
        <v/>
      </c>
      <c r="B126" t="str">
        <f>IF('RELACIÓ DETALLADA - TVD'!$N167="x",'RELACIÓ DETALLADA - TVD'!B167,"")</f>
        <v/>
      </c>
      <c r="C126" t="str">
        <f>IF('RELACIÓ DETALLADA - TVD'!$N167="x",'RELACIÓ DETALLADA - TVD'!E167,"")</f>
        <v/>
      </c>
      <c r="D126" t="str">
        <f>IF('RELACIÓ DETALLADA - TVD'!$N167="x",'RELACIÓ DETALLADA - TVD'!F167,"")</f>
        <v/>
      </c>
      <c r="E126" t="str">
        <f>IF('RELACIÓ DETALLADA - TVD'!$N167="x",'RELACIÓ DETALLADA - TVD'!G167,"")</f>
        <v/>
      </c>
      <c r="F126" t="str">
        <f>IF('RELACIÓ DETALLADA - TVD'!$N167="x",'RELACIÓ DETALLADA - TVD'!H167,"")</f>
        <v/>
      </c>
      <c r="G126" t="str">
        <f>IF('RELACIÓ DETALLADA - TVD'!$N167="x",'RELACIÓ DETALLADA - TVD'!I167,"")</f>
        <v/>
      </c>
      <c r="H126" s="57">
        <v>121</v>
      </c>
      <c r="I126" s="57"/>
      <c r="J126" s="69" t="str">
        <f t="shared" si="6"/>
        <v/>
      </c>
      <c r="K126" s="69" t="str">
        <f t="shared" si="7"/>
        <v/>
      </c>
      <c r="L126" s="69" t="str">
        <f t="shared" si="8"/>
        <v/>
      </c>
      <c r="M126" s="70" t="str">
        <f t="shared" si="9"/>
        <v/>
      </c>
      <c r="N126" s="69" t="str">
        <f t="shared" si="10"/>
        <v/>
      </c>
      <c r="O126" s="71" t="str">
        <f t="shared" si="11"/>
        <v/>
      </c>
    </row>
    <row r="127" spans="1:15" x14ac:dyDescent="0.2">
      <c r="A127" s="57" t="str">
        <f>IF(G127="","",COUNT($G$4:$G127))</f>
        <v/>
      </c>
      <c r="B127" t="str">
        <f>IF('RELACIÓ DETALLADA - TVD'!$N168="x",'RELACIÓ DETALLADA - TVD'!B168,"")</f>
        <v/>
      </c>
      <c r="C127" t="str">
        <f>IF('RELACIÓ DETALLADA - TVD'!$N168="x",'RELACIÓ DETALLADA - TVD'!E168,"")</f>
        <v/>
      </c>
      <c r="D127" t="str">
        <f>IF('RELACIÓ DETALLADA - TVD'!$N168="x",'RELACIÓ DETALLADA - TVD'!F168,"")</f>
        <v/>
      </c>
      <c r="E127" t="str">
        <f>IF('RELACIÓ DETALLADA - TVD'!$N168="x",'RELACIÓ DETALLADA - TVD'!G168,"")</f>
        <v/>
      </c>
      <c r="F127" t="str">
        <f>IF('RELACIÓ DETALLADA - TVD'!$N168="x",'RELACIÓ DETALLADA - TVD'!H168,"")</f>
        <v/>
      </c>
      <c r="G127" t="str">
        <f>IF('RELACIÓ DETALLADA - TVD'!$N168="x",'RELACIÓ DETALLADA - TVD'!I168,"")</f>
        <v/>
      </c>
      <c r="H127" s="57">
        <v>122</v>
      </c>
      <c r="I127" s="57"/>
      <c r="J127" s="69" t="str">
        <f t="shared" si="6"/>
        <v/>
      </c>
      <c r="K127" s="69" t="str">
        <f t="shared" si="7"/>
        <v/>
      </c>
      <c r="L127" s="69" t="str">
        <f t="shared" si="8"/>
        <v/>
      </c>
      <c r="M127" s="70" t="str">
        <f t="shared" si="9"/>
        <v/>
      </c>
      <c r="N127" s="69" t="str">
        <f t="shared" si="10"/>
        <v/>
      </c>
      <c r="O127" s="71" t="str">
        <f t="shared" si="11"/>
        <v/>
      </c>
    </row>
    <row r="128" spans="1:15" x14ac:dyDescent="0.2">
      <c r="A128" s="57" t="str">
        <f>IF(G128="","",COUNT($G$4:$G128))</f>
        <v/>
      </c>
      <c r="B128" t="str">
        <f>IF('RELACIÓ DETALLADA - TVD'!$N169="x",'RELACIÓ DETALLADA - TVD'!B169,"")</f>
        <v/>
      </c>
      <c r="C128" t="str">
        <f>IF('RELACIÓ DETALLADA - TVD'!$N169="x",'RELACIÓ DETALLADA - TVD'!E169,"")</f>
        <v/>
      </c>
      <c r="D128" t="str">
        <f>IF('RELACIÓ DETALLADA - TVD'!$N169="x",'RELACIÓ DETALLADA - TVD'!F169,"")</f>
        <v/>
      </c>
      <c r="E128" t="str">
        <f>IF('RELACIÓ DETALLADA - TVD'!$N169="x",'RELACIÓ DETALLADA - TVD'!G169,"")</f>
        <v/>
      </c>
      <c r="F128" t="str">
        <f>IF('RELACIÓ DETALLADA - TVD'!$N169="x",'RELACIÓ DETALLADA - TVD'!H169,"")</f>
        <v/>
      </c>
      <c r="G128" t="str">
        <f>IF('RELACIÓ DETALLADA - TVD'!$N169="x",'RELACIÓ DETALLADA - TVD'!I169,"")</f>
        <v/>
      </c>
      <c r="H128" s="57">
        <v>123</v>
      </c>
      <c r="I128" s="57"/>
      <c r="J128" s="69" t="str">
        <f t="shared" si="6"/>
        <v/>
      </c>
      <c r="K128" s="69" t="str">
        <f t="shared" si="7"/>
        <v/>
      </c>
      <c r="L128" s="69" t="str">
        <f t="shared" si="8"/>
        <v/>
      </c>
      <c r="M128" s="70" t="str">
        <f t="shared" si="9"/>
        <v/>
      </c>
      <c r="N128" s="69" t="str">
        <f t="shared" si="10"/>
        <v/>
      </c>
      <c r="O128" s="71" t="str">
        <f t="shared" si="11"/>
        <v/>
      </c>
    </row>
    <row r="129" spans="1:15" x14ac:dyDescent="0.2">
      <c r="A129" s="57" t="str">
        <f>IF(G129="","",COUNT($G$4:$G129))</f>
        <v/>
      </c>
      <c r="B129" t="str">
        <f>IF('RELACIÓ DETALLADA - TVD'!$N170="x",'RELACIÓ DETALLADA - TVD'!B170,"")</f>
        <v/>
      </c>
      <c r="C129" t="str">
        <f>IF('RELACIÓ DETALLADA - TVD'!$N170="x",'RELACIÓ DETALLADA - TVD'!E170,"")</f>
        <v/>
      </c>
      <c r="D129" t="str">
        <f>IF('RELACIÓ DETALLADA - TVD'!$N170="x",'RELACIÓ DETALLADA - TVD'!F170,"")</f>
        <v/>
      </c>
      <c r="E129" t="str">
        <f>IF('RELACIÓ DETALLADA - TVD'!$N170="x",'RELACIÓ DETALLADA - TVD'!G170,"")</f>
        <v/>
      </c>
      <c r="F129" t="str">
        <f>IF('RELACIÓ DETALLADA - TVD'!$N170="x",'RELACIÓ DETALLADA - TVD'!H170,"")</f>
        <v/>
      </c>
      <c r="G129" t="str">
        <f>IF('RELACIÓ DETALLADA - TVD'!$N170="x",'RELACIÓ DETALLADA - TVD'!I170,"")</f>
        <v/>
      </c>
      <c r="H129" s="57">
        <v>124</v>
      </c>
      <c r="I129" s="57"/>
      <c r="J129" s="69" t="str">
        <f t="shared" si="6"/>
        <v/>
      </c>
      <c r="K129" s="69" t="str">
        <f t="shared" si="7"/>
        <v/>
      </c>
      <c r="L129" s="69" t="str">
        <f t="shared" si="8"/>
        <v/>
      </c>
      <c r="M129" s="70" t="str">
        <f t="shared" si="9"/>
        <v/>
      </c>
      <c r="N129" s="69" t="str">
        <f t="shared" si="10"/>
        <v/>
      </c>
      <c r="O129" s="71" t="str">
        <f t="shared" si="11"/>
        <v/>
      </c>
    </row>
    <row r="130" spans="1:15" x14ac:dyDescent="0.2">
      <c r="A130" s="57" t="str">
        <f>IF(G130="","",COUNT($G$4:$G130))</f>
        <v/>
      </c>
      <c r="B130" t="str">
        <f>IF('RELACIÓ DETALLADA - TVD'!$N171="x",'RELACIÓ DETALLADA - TVD'!B171,"")</f>
        <v/>
      </c>
      <c r="C130" t="str">
        <f>IF('RELACIÓ DETALLADA - TVD'!$N171="x",'RELACIÓ DETALLADA - TVD'!E171,"")</f>
        <v/>
      </c>
      <c r="D130" t="str">
        <f>IF('RELACIÓ DETALLADA - TVD'!$N171="x",'RELACIÓ DETALLADA - TVD'!F171,"")</f>
        <v/>
      </c>
      <c r="E130" t="str">
        <f>IF('RELACIÓ DETALLADA - TVD'!$N171="x",'RELACIÓ DETALLADA - TVD'!G171,"")</f>
        <v/>
      </c>
      <c r="F130" t="str">
        <f>IF('RELACIÓ DETALLADA - TVD'!$N171="x",'RELACIÓ DETALLADA - TVD'!H171,"")</f>
        <v/>
      </c>
      <c r="G130" t="str">
        <f>IF('RELACIÓ DETALLADA - TVD'!$N171="x",'RELACIÓ DETALLADA - TVD'!I171,"")</f>
        <v/>
      </c>
      <c r="H130" s="57">
        <v>125</v>
      </c>
      <c r="I130" s="57"/>
      <c r="J130" s="69" t="str">
        <f t="shared" si="6"/>
        <v/>
      </c>
      <c r="K130" s="69" t="str">
        <f t="shared" si="7"/>
        <v/>
      </c>
      <c r="L130" s="69" t="str">
        <f t="shared" si="8"/>
        <v/>
      </c>
      <c r="M130" s="70" t="str">
        <f t="shared" si="9"/>
        <v/>
      </c>
      <c r="N130" s="69" t="str">
        <f t="shared" si="10"/>
        <v/>
      </c>
      <c r="O130" s="71" t="str">
        <f t="shared" si="11"/>
        <v/>
      </c>
    </row>
    <row r="131" spans="1:15" x14ac:dyDescent="0.2">
      <c r="A131" s="57" t="str">
        <f>IF(G131="","",COUNT($G$4:$G131))</f>
        <v/>
      </c>
      <c r="B131" t="str">
        <f>IF('RELACIÓ DETALLADA - TVD'!$N172="x",'RELACIÓ DETALLADA - TVD'!B172,"")</f>
        <v/>
      </c>
      <c r="C131" t="str">
        <f>IF('RELACIÓ DETALLADA - TVD'!$N172="x",'RELACIÓ DETALLADA - TVD'!E172,"")</f>
        <v/>
      </c>
      <c r="D131" t="str">
        <f>IF('RELACIÓ DETALLADA - TVD'!$N172="x",'RELACIÓ DETALLADA - TVD'!F172,"")</f>
        <v/>
      </c>
      <c r="E131" t="str">
        <f>IF('RELACIÓ DETALLADA - TVD'!$N172="x",'RELACIÓ DETALLADA - TVD'!G172,"")</f>
        <v/>
      </c>
      <c r="F131" t="str">
        <f>IF('RELACIÓ DETALLADA - TVD'!$N172="x",'RELACIÓ DETALLADA - TVD'!H172,"")</f>
        <v/>
      </c>
      <c r="G131" t="str">
        <f>IF('RELACIÓ DETALLADA - TVD'!$N172="x",'RELACIÓ DETALLADA - TVD'!I172,"")</f>
        <v/>
      </c>
      <c r="H131" s="57">
        <v>126</v>
      </c>
      <c r="I131" s="57"/>
      <c r="J131" s="69" t="str">
        <f t="shared" si="6"/>
        <v/>
      </c>
      <c r="K131" s="69" t="str">
        <f t="shared" si="7"/>
        <v/>
      </c>
      <c r="L131" s="69" t="str">
        <f t="shared" si="8"/>
        <v/>
      </c>
      <c r="M131" s="70" t="str">
        <f t="shared" si="9"/>
        <v/>
      </c>
      <c r="N131" s="69" t="str">
        <f t="shared" si="10"/>
        <v/>
      </c>
      <c r="O131" s="71" t="str">
        <f t="shared" si="11"/>
        <v/>
      </c>
    </row>
    <row r="132" spans="1:15" x14ac:dyDescent="0.2">
      <c r="A132" s="57" t="str">
        <f>IF(G132="","",COUNT($G$4:$G132))</f>
        <v/>
      </c>
      <c r="B132" t="str">
        <f>IF('RELACIÓ DETALLADA - TVD'!$N173="x",'RELACIÓ DETALLADA - TVD'!B173,"")</f>
        <v/>
      </c>
      <c r="C132" t="str">
        <f>IF('RELACIÓ DETALLADA - TVD'!$N173="x",'RELACIÓ DETALLADA - TVD'!E173,"")</f>
        <v/>
      </c>
      <c r="D132" t="str">
        <f>IF('RELACIÓ DETALLADA - TVD'!$N173="x",'RELACIÓ DETALLADA - TVD'!F173,"")</f>
        <v/>
      </c>
      <c r="E132" t="str">
        <f>IF('RELACIÓ DETALLADA - TVD'!$N173="x",'RELACIÓ DETALLADA - TVD'!G173,"")</f>
        <v/>
      </c>
      <c r="F132" t="str">
        <f>IF('RELACIÓ DETALLADA - TVD'!$N173="x",'RELACIÓ DETALLADA - TVD'!H173,"")</f>
        <v/>
      </c>
      <c r="G132" t="str">
        <f>IF('RELACIÓ DETALLADA - TVD'!$N173="x",'RELACIÓ DETALLADA - TVD'!I173,"")</f>
        <v/>
      </c>
      <c r="H132" s="57">
        <v>127</v>
      </c>
      <c r="I132" s="57"/>
      <c r="J132" s="69" t="str">
        <f t="shared" si="6"/>
        <v/>
      </c>
      <c r="K132" s="69" t="str">
        <f t="shared" si="7"/>
        <v/>
      </c>
      <c r="L132" s="69" t="str">
        <f t="shared" si="8"/>
        <v/>
      </c>
      <c r="M132" s="70" t="str">
        <f t="shared" si="9"/>
        <v/>
      </c>
      <c r="N132" s="69" t="str">
        <f t="shared" si="10"/>
        <v/>
      </c>
      <c r="O132" s="71" t="str">
        <f t="shared" si="11"/>
        <v/>
      </c>
    </row>
    <row r="133" spans="1:15" x14ac:dyDescent="0.2">
      <c r="A133" s="57" t="str">
        <f>IF(G133="","",COUNT($G$4:$G133))</f>
        <v/>
      </c>
      <c r="B133" t="str">
        <f>IF('RELACIÓ DETALLADA - TVD'!$N174="x",'RELACIÓ DETALLADA - TVD'!B174,"")</f>
        <v/>
      </c>
      <c r="C133" t="str">
        <f>IF('RELACIÓ DETALLADA - TVD'!$N174="x",'RELACIÓ DETALLADA - TVD'!E174,"")</f>
        <v/>
      </c>
      <c r="D133" t="str">
        <f>IF('RELACIÓ DETALLADA - TVD'!$N174="x",'RELACIÓ DETALLADA - TVD'!F174,"")</f>
        <v/>
      </c>
      <c r="E133" t="str">
        <f>IF('RELACIÓ DETALLADA - TVD'!$N174="x",'RELACIÓ DETALLADA - TVD'!G174,"")</f>
        <v/>
      </c>
      <c r="F133" t="str">
        <f>IF('RELACIÓ DETALLADA - TVD'!$N174="x",'RELACIÓ DETALLADA - TVD'!H174,"")</f>
        <v/>
      </c>
      <c r="G133" t="str">
        <f>IF('RELACIÓ DETALLADA - TVD'!$N174="x",'RELACIÓ DETALLADA - TVD'!I174,"")</f>
        <v/>
      </c>
      <c r="H133" s="57">
        <v>128</v>
      </c>
      <c r="I133" s="57"/>
      <c r="J133" s="69" t="str">
        <f t="shared" si="6"/>
        <v/>
      </c>
      <c r="K133" s="69" t="str">
        <f t="shared" si="7"/>
        <v/>
      </c>
      <c r="L133" s="69" t="str">
        <f t="shared" si="8"/>
        <v/>
      </c>
      <c r="M133" s="70" t="str">
        <f t="shared" si="9"/>
        <v/>
      </c>
      <c r="N133" s="69" t="str">
        <f t="shared" si="10"/>
        <v/>
      </c>
      <c r="O133" s="71" t="str">
        <f t="shared" si="11"/>
        <v/>
      </c>
    </row>
    <row r="134" spans="1:15" x14ac:dyDescent="0.2">
      <c r="A134" s="57" t="str">
        <f>IF(G134="","",COUNT($G$4:$G134))</f>
        <v/>
      </c>
      <c r="B134" t="str">
        <f>IF('RELACIÓ DETALLADA - TVD'!$N175="x",'RELACIÓ DETALLADA - TVD'!B175,"")</f>
        <v/>
      </c>
      <c r="C134" t="str">
        <f>IF('RELACIÓ DETALLADA - TVD'!$N175="x",'RELACIÓ DETALLADA - TVD'!E175,"")</f>
        <v/>
      </c>
      <c r="D134" t="str">
        <f>IF('RELACIÓ DETALLADA - TVD'!$N175="x",'RELACIÓ DETALLADA - TVD'!F175,"")</f>
        <v/>
      </c>
      <c r="E134" t="str">
        <f>IF('RELACIÓ DETALLADA - TVD'!$N175="x",'RELACIÓ DETALLADA - TVD'!G175,"")</f>
        <v/>
      </c>
      <c r="F134" t="str">
        <f>IF('RELACIÓ DETALLADA - TVD'!$N175="x",'RELACIÓ DETALLADA - TVD'!H175,"")</f>
        <v/>
      </c>
      <c r="G134" t="str">
        <f>IF('RELACIÓ DETALLADA - TVD'!$N175="x",'RELACIÓ DETALLADA - TVD'!I175,"")</f>
        <v/>
      </c>
      <c r="H134" s="57">
        <v>129</v>
      </c>
      <c r="I134" s="57"/>
      <c r="J134" s="69" t="str">
        <f t="shared" ref="J134:J197" si="12">IFERROR(VLOOKUP($H134,$A$4:$G$381,2,FALSE),"")</f>
        <v/>
      </c>
      <c r="K134" s="69" t="str">
        <f t="shared" ref="K134:K197" si="13">IFERROR(VLOOKUP($H134,$A$4:$G$381,3,FALSE),"")</f>
        <v/>
      </c>
      <c r="L134" s="69" t="str">
        <f t="shared" ref="L134:L197" si="14">IFERROR(VLOOKUP($H134,$A$4:$G$381,4,FALSE),"")</f>
        <v/>
      </c>
      <c r="M134" s="70" t="str">
        <f t="shared" ref="M134:M197" si="15">IFERROR(VLOOKUP($H134,$A$4:$G$381,5,FALSE),"")</f>
        <v/>
      </c>
      <c r="N134" s="69" t="str">
        <f t="shared" ref="N134:N197" si="16">IFERROR(VLOOKUP($H134,$A$4:$G$381,6,FALSE),"")</f>
        <v/>
      </c>
      <c r="O134" s="71" t="str">
        <f t="shared" ref="O134:O197" si="17">IFERROR(VLOOKUP($H134,$A$4:$G$381,7,FALSE),"")</f>
        <v/>
      </c>
    </row>
    <row r="135" spans="1:15" x14ac:dyDescent="0.2">
      <c r="A135" s="57" t="str">
        <f>IF(G135="","",COUNT($G$4:$G135))</f>
        <v/>
      </c>
      <c r="B135" t="str">
        <f>IF('RELACIÓ DETALLADA - TVD'!$N176="x",'RELACIÓ DETALLADA - TVD'!B176,"")</f>
        <v/>
      </c>
      <c r="C135" t="str">
        <f>IF('RELACIÓ DETALLADA - TVD'!$N176="x",'RELACIÓ DETALLADA - TVD'!E176,"")</f>
        <v/>
      </c>
      <c r="D135" t="str">
        <f>IF('RELACIÓ DETALLADA - TVD'!$N176="x",'RELACIÓ DETALLADA - TVD'!F176,"")</f>
        <v/>
      </c>
      <c r="E135" t="str">
        <f>IF('RELACIÓ DETALLADA - TVD'!$N176="x",'RELACIÓ DETALLADA - TVD'!G176,"")</f>
        <v/>
      </c>
      <c r="F135" t="str">
        <f>IF('RELACIÓ DETALLADA - TVD'!$N176="x",'RELACIÓ DETALLADA - TVD'!H176,"")</f>
        <v/>
      </c>
      <c r="G135" t="str">
        <f>IF('RELACIÓ DETALLADA - TVD'!$N176="x",'RELACIÓ DETALLADA - TVD'!I176,"")</f>
        <v/>
      </c>
      <c r="H135" s="57">
        <v>130</v>
      </c>
      <c r="I135" s="57"/>
      <c r="J135" s="69" t="str">
        <f t="shared" si="12"/>
        <v/>
      </c>
      <c r="K135" s="69" t="str">
        <f t="shared" si="13"/>
        <v/>
      </c>
      <c r="L135" s="69" t="str">
        <f t="shared" si="14"/>
        <v/>
      </c>
      <c r="M135" s="70" t="str">
        <f t="shared" si="15"/>
        <v/>
      </c>
      <c r="N135" s="69" t="str">
        <f t="shared" si="16"/>
        <v/>
      </c>
      <c r="O135" s="71" t="str">
        <f t="shared" si="17"/>
        <v/>
      </c>
    </row>
    <row r="136" spans="1:15" x14ac:dyDescent="0.2">
      <c r="A136" s="57" t="str">
        <f>IF(G136="","",COUNT($G$4:$G136))</f>
        <v/>
      </c>
      <c r="B136" t="str">
        <f>IF('RELACIÓ DETALLADA - TVD'!$N177="x",'RELACIÓ DETALLADA - TVD'!B177,"")</f>
        <v/>
      </c>
      <c r="C136" t="str">
        <f>IF('RELACIÓ DETALLADA - TVD'!$N177="x",'RELACIÓ DETALLADA - TVD'!E177,"")</f>
        <v/>
      </c>
      <c r="D136" t="str">
        <f>IF('RELACIÓ DETALLADA - TVD'!$N177="x",'RELACIÓ DETALLADA - TVD'!F177,"")</f>
        <v/>
      </c>
      <c r="E136" t="str">
        <f>IF('RELACIÓ DETALLADA - TVD'!$N177="x",'RELACIÓ DETALLADA - TVD'!G177,"")</f>
        <v/>
      </c>
      <c r="F136" t="str">
        <f>IF('RELACIÓ DETALLADA - TVD'!$N177="x",'RELACIÓ DETALLADA - TVD'!H177,"")</f>
        <v/>
      </c>
      <c r="G136" t="str">
        <f>IF('RELACIÓ DETALLADA - TVD'!$N177="x",'RELACIÓ DETALLADA - TVD'!I177,"")</f>
        <v/>
      </c>
      <c r="H136" s="57">
        <v>131</v>
      </c>
      <c r="I136" s="57"/>
      <c r="J136" s="69" t="str">
        <f t="shared" si="12"/>
        <v/>
      </c>
      <c r="K136" s="69" t="str">
        <f t="shared" si="13"/>
        <v/>
      </c>
      <c r="L136" s="69" t="str">
        <f t="shared" si="14"/>
        <v/>
      </c>
      <c r="M136" s="70" t="str">
        <f t="shared" si="15"/>
        <v/>
      </c>
      <c r="N136" s="69" t="str">
        <f t="shared" si="16"/>
        <v/>
      </c>
      <c r="O136" s="71" t="str">
        <f t="shared" si="17"/>
        <v/>
      </c>
    </row>
    <row r="137" spans="1:15" x14ac:dyDescent="0.2">
      <c r="A137" s="57" t="str">
        <f>IF(G137="","",COUNT($G$4:$G137))</f>
        <v/>
      </c>
      <c r="B137" t="str">
        <f>IF('RELACIÓ DETALLADA - TVD'!$N178="x",'RELACIÓ DETALLADA - TVD'!B178,"")</f>
        <v/>
      </c>
      <c r="C137" t="str">
        <f>IF('RELACIÓ DETALLADA - TVD'!$N178="x",'RELACIÓ DETALLADA - TVD'!E178,"")</f>
        <v/>
      </c>
      <c r="D137" t="str">
        <f>IF('RELACIÓ DETALLADA - TVD'!$N178="x",'RELACIÓ DETALLADA - TVD'!F178,"")</f>
        <v/>
      </c>
      <c r="E137" t="str">
        <f>IF('RELACIÓ DETALLADA - TVD'!$N178="x",'RELACIÓ DETALLADA - TVD'!G178,"")</f>
        <v/>
      </c>
      <c r="F137" t="str">
        <f>IF('RELACIÓ DETALLADA - TVD'!$N178="x",'RELACIÓ DETALLADA - TVD'!H178,"")</f>
        <v/>
      </c>
      <c r="G137" t="str">
        <f>IF('RELACIÓ DETALLADA - TVD'!$N178="x",'RELACIÓ DETALLADA - TVD'!I178,"")</f>
        <v/>
      </c>
      <c r="H137" s="57">
        <v>132</v>
      </c>
      <c r="I137" s="57"/>
      <c r="J137" s="69" t="str">
        <f t="shared" si="12"/>
        <v/>
      </c>
      <c r="K137" s="69" t="str">
        <f t="shared" si="13"/>
        <v/>
      </c>
      <c r="L137" s="69" t="str">
        <f t="shared" si="14"/>
        <v/>
      </c>
      <c r="M137" s="70" t="str">
        <f t="shared" si="15"/>
        <v/>
      </c>
      <c r="N137" s="69" t="str">
        <f t="shared" si="16"/>
        <v/>
      </c>
      <c r="O137" s="71" t="str">
        <f t="shared" si="17"/>
        <v/>
      </c>
    </row>
    <row r="138" spans="1:15" x14ac:dyDescent="0.2">
      <c r="A138" s="57" t="str">
        <f>IF(G138="","",COUNT($G$4:$G138))</f>
        <v/>
      </c>
      <c r="B138" t="str">
        <f>IF('RELACIÓ DETALLADA - TVD'!$N179="x",'RELACIÓ DETALLADA - TVD'!B179,"")</f>
        <v/>
      </c>
      <c r="C138" t="str">
        <f>IF('RELACIÓ DETALLADA - TVD'!$N179="x",'RELACIÓ DETALLADA - TVD'!E179,"")</f>
        <v/>
      </c>
      <c r="D138" t="str">
        <f>IF('RELACIÓ DETALLADA - TVD'!$N179="x",'RELACIÓ DETALLADA - TVD'!F179,"")</f>
        <v/>
      </c>
      <c r="E138" t="str">
        <f>IF('RELACIÓ DETALLADA - TVD'!$N179="x",'RELACIÓ DETALLADA - TVD'!G179,"")</f>
        <v/>
      </c>
      <c r="F138" t="str">
        <f>IF('RELACIÓ DETALLADA - TVD'!$N179="x",'RELACIÓ DETALLADA - TVD'!H179,"")</f>
        <v/>
      </c>
      <c r="G138" t="str">
        <f>IF('RELACIÓ DETALLADA - TVD'!$N179="x",'RELACIÓ DETALLADA - TVD'!I179,"")</f>
        <v/>
      </c>
      <c r="H138" s="57">
        <v>133</v>
      </c>
      <c r="I138" s="57"/>
      <c r="J138" s="69" t="str">
        <f t="shared" si="12"/>
        <v/>
      </c>
      <c r="K138" s="69" t="str">
        <f t="shared" si="13"/>
        <v/>
      </c>
      <c r="L138" s="69" t="str">
        <f t="shared" si="14"/>
        <v/>
      </c>
      <c r="M138" s="70" t="str">
        <f t="shared" si="15"/>
        <v/>
      </c>
      <c r="N138" s="69" t="str">
        <f t="shared" si="16"/>
        <v/>
      </c>
      <c r="O138" s="71" t="str">
        <f t="shared" si="17"/>
        <v/>
      </c>
    </row>
    <row r="139" spans="1:15" x14ac:dyDescent="0.2">
      <c r="A139" s="57" t="str">
        <f>IF(G139="","",COUNT($G$4:$G139))</f>
        <v/>
      </c>
      <c r="B139" t="str">
        <f>IF('RELACIÓ DETALLADA - TVD'!$N180="x",'RELACIÓ DETALLADA - TVD'!B180,"")</f>
        <v/>
      </c>
      <c r="C139" t="str">
        <f>IF('RELACIÓ DETALLADA - TVD'!$N180="x",'RELACIÓ DETALLADA - TVD'!E180,"")</f>
        <v/>
      </c>
      <c r="D139" t="str">
        <f>IF('RELACIÓ DETALLADA - TVD'!$N180="x",'RELACIÓ DETALLADA - TVD'!F180,"")</f>
        <v/>
      </c>
      <c r="E139" t="str">
        <f>IF('RELACIÓ DETALLADA - TVD'!$N180="x",'RELACIÓ DETALLADA - TVD'!G180,"")</f>
        <v/>
      </c>
      <c r="F139" t="str">
        <f>IF('RELACIÓ DETALLADA - TVD'!$N180="x",'RELACIÓ DETALLADA - TVD'!H180,"")</f>
        <v/>
      </c>
      <c r="G139" t="str">
        <f>IF('RELACIÓ DETALLADA - TVD'!$N180="x",'RELACIÓ DETALLADA - TVD'!I180,"")</f>
        <v/>
      </c>
      <c r="H139" s="57">
        <v>134</v>
      </c>
      <c r="I139" s="57"/>
      <c r="J139" s="69" t="str">
        <f t="shared" si="12"/>
        <v/>
      </c>
      <c r="K139" s="69" t="str">
        <f t="shared" si="13"/>
        <v/>
      </c>
      <c r="L139" s="69" t="str">
        <f t="shared" si="14"/>
        <v/>
      </c>
      <c r="M139" s="70" t="str">
        <f t="shared" si="15"/>
        <v/>
      </c>
      <c r="N139" s="69" t="str">
        <f t="shared" si="16"/>
        <v/>
      </c>
      <c r="O139" s="71" t="str">
        <f t="shared" si="17"/>
        <v/>
      </c>
    </row>
    <row r="140" spans="1:15" x14ac:dyDescent="0.2">
      <c r="A140" s="57" t="str">
        <f>IF(G140="","",COUNT($G$4:$G140))</f>
        <v/>
      </c>
      <c r="B140" t="str">
        <f>IF('RELACIÓ DETALLADA - TVD'!$N181="x",'RELACIÓ DETALLADA - TVD'!B181,"")</f>
        <v/>
      </c>
      <c r="C140" t="str">
        <f>IF('RELACIÓ DETALLADA - TVD'!$N181="x",'RELACIÓ DETALLADA - TVD'!E181,"")</f>
        <v/>
      </c>
      <c r="D140" t="str">
        <f>IF('RELACIÓ DETALLADA - TVD'!$N181="x",'RELACIÓ DETALLADA - TVD'!F181,"")</f>
        <v/>
      </c>
      <c r="E140" t="str">
        <f>IF('RELACIÓ DETALLADA - TVD'!$N181="x",'RELACIÓ DETALLADA - TVD'!G181,"")</f>
        <v/>
      </c>
      <c r="F140" t="str">
        <f>IF('RELACIÓ DETALLADA - TVD'!$N181="x",'RELACIÓ DETALLADA - TVD'!H181,"")</f>
        <v/>
      </c>
      <c r="G140" t="str">
        <f>IF('RELACIÓ DETALLADA - TVD'!$N181="x",'RELACIÓ DETALLADA - TVD'!I181,"")</f>
        <v/>
      </c>
      <c r="H140" s="57">
        <v>135</v>
      </c>
      <c r="I140" s="57"/>
      <c r="J140" s="69" t="str">
        <f t="shared" si="12"/>
        <v/>
      </c>
      <c r="K140" s="69" t="str">
        <f t="shared" si="13"/>
        <v/>
      </c>
      <c r="L140" s="69" t="str">
        <f t="shared" si="14"/>
        <v/>
      </c>
      <c r="M140" s="70" t="str">
        <f t="shared" si="15"/>
        <v/>
      </c>
      <c r="N140" s="69" t="str">
        <f t="shared" si="16"/>
        <v/>
      </c>
      <c r="O140" s="71" t="str">
        <f t="shared" si="17"/>
        <v/>
      </c>
    </row>
    <row r="141" spans="1:15" x14ac:dyDescent="0.2">
      <c r="A141" s="57" t="str">
        <f>IF(G141="","",COUNT($G$4:$G141))</f>
        <v/>
      </c>
      <c r="B141" t="str">
        <f>IF('RELACIÓ DETALLADA - TVD'!$N182="x",'RELACIÓ DETALLADA - TVD'!B182,"")</f>
        <v/>
      </c>
      <c r="C141" t="str">
        <f>IF('RELACIÓ DETALLADA - TVD'!$N182="x",'RELACIÓ DETALLADA - TVD'!E182,"")</f>
        <v/>
      </c>
      <c r="D141" t="str">
        <f>IF('RELACIÓ DETALLADA - TVD'!$N182="x",'RELACIÓ DETALLADA - TVD'!F182,"")</f>
        <v/>
      </c>
      <c r="E141" t="str">
        <f>IF('RELACIÓ DETALLADA - TVD'!$N182="x",'RELACIÓ DETALLADA - TVD'!G182,"")</f>
        <v/>
      </c>
      <c r="F141" t="str">
        <f>IF('RELACIÓ DETALLADA - TVD'!$N182="x",'RELACIÓ DETALLADA - TVD'!H182,"")</f>
        <v/>
      </c>
      <c r="G141" t="str">
        <f>IF('RELACIÓ DETALLADA - TVD'!$N182="x",'RELACIÓ DETALLADA - TVD'!I182,"")</f>
        <v/>
      </c>
      <c r="H141" s="57">
        <v>136</v>
      </c>
      <c r="I141" s="57"/>
      <c r="J141" s="69" t="str">
        <f t="shared" si="12"/>
        <v/>
      </c>
      <c r="K141" s="69" t="str">
        <f t="shared" si="13"/>
        <v/>
      </c>
      <c r="L141" s="69" t="str">
        <f t="shared" si="14"/>
        <v/>
      </c>
      <c r="M141" s="70" t="str">
        <f t="shared" si="15"/>
        <v/>
      </c>
      <c r="N141" s="69" t="str">
        <f t="shared" si="16"/>
        <v/>
      </c>
      <c r="O141" s="71" t="str">
        <f t="shared" si="17"/>
        <v/>
      </c>
    </row>
    <row r="142" spans="1:15" x14ac:dyDescent="0.2">
      <c r="A142" s="57" t="str">
        <f>IF(G142="","",COUNT($G$4:$G142))</f>
        <v/>
      </c>
      <c r="B142" t="str">
        <f>IF('RELACIÓ DETALLADA - TVD'!$N183="x",'RELACIÓ DETALLADA - TVD'!B183,"")</f>
        <v/>
      </c>
      <c r="C142" t="str">
        <f>IF('RELACIÓ DETALLADA - TVD'!$N183="x",'RELACIÓ DETALLADA - TVD'!E183,"")</f>
        <v/>
      </c>
      <c r="D142" t="str">
        <f>IF('RELACIÓ DETALLADA - TVD'!$N183="x",'RELACIÓ DETALLADA - TVD'!F183,"")</f>
        <v/>
      </c>
      <c r="E142" t="str">
        <f>IF('RELACIÓ DETALLADA - TVD'!$N183="x",'RELACIÓ DETALLADA - TVD'!G183,"")</f>
        <v/>
      </c>
      <c r="F142" t="str">
        <f>IF('RELACIÓ DETALLADA - TVD'!$N183="x",'RELACIÓ DETALLADA - TVD'!H183,"")</f>
        <v/>
      </c>
      <c r="G142" t="str">
        <f>IF('RELACIÓ DETALLADA - TVD'!$N183="x",'RELACIÓ DETALLADA - TVD'!I183,"")</f>
        <v/>
      </c>
      <c r="H142" s="57">
        <v>137</v>
      </c>
      <c r="I142" s="57"/>
      <c r="J142" s="69" t="str">
        <f t="shared" si="12"/>
        <v/>
      </c>
      <c r="K142" s="69" t="str">
        <f t="shared" si="13"/>
        <v/>
      </c>
      <c r="L142" s="69" t="str">
        <f t="shared" si="14"/>
        <v/>
      </c>
      <c r="M142" s="70" t="str">
        <f t="shared" si="15"/>
        <v/>
      </c>
      <c r="N142" s="69" t="str">
        <f t="shared" si="16"/>
        <v/>
      </c>
      <c r="O142" s="71" t="str">
        <f t="shared" si="17"/>
        <v/>
      </c>
    </row>
    <row r="143" spans="1:15" x14ac:dyDescent="0.2">
      <c r="A143" s="57" t="str">
        <f>IF(G143="","",COUNT($G$4:$G143))</f>
        <v/>
      </c>
      <c r="B143" t="str">
        <f>IF('RELACIÓ DETALLADA - TVD'!$N184="x",'RELACIÓ DETALLADA - TVD'!B184,"")</f>
        <v/>
      </c>
      <c r="C143" t="str">
        <f>IF('RELACIÓ DETALLADA - TVD'!$N184="x",'RELACIÓ DETALLADA - TVD'!E184,"")</f>
        <v/>
      </c>
      <c r="D143" t="str">
        <f>IF('RELACIÓ DETALLADA - TVD'!$N184="x",'RELACIÓ DETALLADA - TVD'!F184,"")</f>
        <v/>
      </c>
      <c r="E143" t="str">
        <f>IF('RELACIÓ DETALLADA - TVD'!$N184="x",'RELACIÓ DETALLADA - TVD'!G184,"")</f>
        <v/>
      </c>
      <c r="F143" t="str">
        <f>IF('RELACIÓ DETALLADA - TVD'!$N184="x",'RELACIÓ DETALLADA - TVD'!H184,"")</f>
        <v/>
      </c>
      <c r="G143" t="str">
        <f>IF('RELACIÓ DETALLADA - TVD'!$N184="x",'RELACIÓ DETALLADA - TVD'!I184,"")</f>
        <v/>
      </c>
      <c r="H143" s="57">
        <v>138</v>
      </c>
      <c r="I143" s="57"/>
      <c r="J143" s="69" t="str">
        <f t="shared" si="12"/>
        <v/>
      </c>
      <c r="K143" s="69" t="str">
        <f t="shared" si="13"/>
        <v/>
      </c>
      <c r="L143" s="69" t="str">
        <f t="shared" si="14"/>
        <v/>
      </c>
      <c r="M143" s="70" t="str">
        <f t="shared" si="15"/>
        <v/>
      </c>
      <c r="N143" s="69" t="str">
        <f t="shared" si="16"/>
        <v/>
      </c>
      <c r="O143" s="71" t="str">
        <f t="shared" si="17"/>
        <v/>
      </c>
    </row>
    <row r="144" spans="1:15" x14ac:dyDescent="0.2">
      <c r="A144" s="57" t="str">
        <f>IF(G144="","",COUNT($G$4:$G144))</f>
        <v/>
      </c>
      <c r="B144" t="str">
        <f>IF('RELACIÓ DETALLADA - TVD'!$N185="x",'RELACIÓ DETALLADA - TVD'!B185,"")</f>
        <v/>
      </c>
      <c r="C144" t="str">
        <f>IF('RELACIÓ DETALLADA - TVD'!$N185="x",'RELACIÓ DETALLADA - TVD'!E185,"")</f>
        <v/>
      </c>
      <c r="D144" t="str">
        <f>IF('RELACIÓ DETALLADA - TVD'!$N185="x",'RELACIÓ DETALLADA - TVD'!F185,"")</f>
        <v/>
      </c>
      <c r="E144" t="str">
        <f>IF('RELACIÓ DETALLADA - TVD'!$N185="x",'RELACIÓ DETALLADA - TVD'!G185,"")</f>
        <v/>
      </c>
      <c r="F144" t="str">
        <f>IF('RELACIÓ DETALLADA - TVD'!$N185="x",'RELACIÓ DETALLADA - TVD'!H185,"")</f>
        <v/>
      </c>
      <c r="G144" t="str">
        <f>IF('RELACIÓ DETALLADA - TVD'!$N185="x",'RELACIÓ DETALLADA - TVD'!I185,"")</f>
        <v/>
      </c>
      <c r="H144" s="57">
        <v>139</v>
      </c>
      <c r="I144" s="57"/>
      <c r="J144" s="69" t="str">
        <f t="shared" si="12"/>
        <v/>
      </c>
      <c r="K144" s="69" t="str">
        <f t="shared" si="13"/>
        <v/>
      </c>
      <c r="L144" s="69" t="str">
        <f t="shared" si="14"/>
        <v/>
      </c>
      <c r="M144" s="70" t="str">
        <f t="shared" si="15"/>
        <v/>
      </c>
      <c r="N144" s="69" t="str">
        <f t="shared" si="16"/>
        <v/>
      </c>
      <c r="O144" s="71" t="str">
        <f t="shared" si="17"/>
        <v/>
      </c>
    </row>
    <row r="145" spans="1:15" x14ac:dyDescent="0.2">
      <c r="A145" s="57" t="str">
        <f>IF(G145="","",COUNT($G$4:$G145))</f>
        <v/>
      </c>
      <c r="B145" t="str">
        <f>IF('RELACIÓ DETALLADA - TVD'!$N186="x",'RELACIÓ DETALLADA - TVD'!B186,"")</f>
        <v/>
      </c>
      <c r="C145" t="str">
        <f>IF('RELACIÓ DETALLADA - TVD'!$N186="x",'RELACIÓ DETALLADA - TVD'!E186,"")</f>
        <v/>
      </c>
      <c r="D145" t="str">
        <f>IF('RELACIÓ DETALLADA - TVD'!$N186="x",'RELACIÓ DETALLADA - TVD'!F186,"")</f>
        <v/>
      </c>
      <c r="E145" t="str">
        <f>IF('RELACIÓ DETALLADA - TVD'!$N186="x",'RELACIÓ DETALLADA - TVD'!G186,"")</f>
        <v/>
      </c>
      <c r="F145" t="str">
        <f>IF('RELACIÓ DETALLADA - TVD'!$N186="x",'RELACIÓ DETALLADA - TVD'!H186,"")</f>
        <v/>
      </c>
      <c r="G145" t="str">
        <f>IF('RELACIÓ DETALLADA - TVD'!$N186="x",'RELACIÓ DETALLADA - TVD'!I186,"")</f>
        <v/>
      </c>
      <c r="H145" s="57">
        <v>140</v>
      </c>
      <c r="I145" s="57"/>
      <c r="J145" s="69" t="str">
        <f t="shared" si="12"/>
        <v/>
      </c>
      <c r="K145" s="69" t="str">
        <f t="shared" si="13"/>
        <v/>
      </c>
      <c r="L145" s="69" t="str">
        <f t="shared" si="14"/>
        <v/>
      </c>
      <c r="M145" s="70" t="str">
        <f t="shared" si="15"/>
        <v/>
      </c>
      <c r="N145" s="69" t="str">
        <f t="shared" si="16"/>
        <v/>
      </c>
      <c r="O145" s="71" t="str">
        <f t="shared" si="17"/>
        <v/>
      </c>
    </row>
    <row r="146" spans="1:15" x14ac:dyDescent="0.2">
      <c r="A146" s="57" t="str">
        <f>IF(G146="","",COUNT($G$4:$G146))</f>
        <v/>
      </c>
      <c r="B146" t="str">
        <f>IF('RELACIÓ DETALLADA - TVD'!$N187="x",'RELACIÓ DETALLADA - TVD'!B187,"")</f>
        <v/>
      </c>
      <c r="C146" t="str">
        <f>IF('RELACIÓ DETALLADA - TVD'!$N187="x",'RELACIÓ DETALLADA - TVD'!E187,"")</f>
        <v/>
      </c>
      <c r="D146" t="str">
        <f>IF('RELACIÓ DETALLADA - TVD'!$N187="x",'RELACIÓ DETALLADA - TVD'!F187,"")</f>
        <v/>
      </c>
      <c r="E146" t="str">
        <f>IF('RELACIÓ DETALLADA - TVD'!$N187="x",'RELACIÓ DETALLADA - TVD'!G187,"")</f>
        <v/>
      </c>
      <c r="F146" t="str">
        <f>IF('RELACIÓ DETALLADA - TVD'!$N187="x",'RELACIÓ DETALLADA - TVD'!H187,"")</f>
        <v/>
      </c>
      <c r="G146" t="str">
        <f>IF('RELACIÓ DETALLADA - TVD'!$N187="x",'RELACIÓ DETALLADA - TVD'!I187,"")</f>
        <v/>
      </c>
      <c r="H146" s="57">
        <v>141</v>
      </c>
      <c r="I146" s="57"/>
      <c r="J146" s="69" t="str">
        <f t="shared" si="12"/>
        <v/>
      </c>
      <c r="K146" s="69" t="str">
        <f t="shared" si="13"/>
        <v/>
      </c>
      <c r="L146" s="69" t="str">
        <f t="shared" si="14"/>
        <v/>
      </c>
      <c r="M146" s="70" t="str">
        <f t="shared" si="15"/>
        <v/>
      </c>
      <c r="N146" s="69" t="str">
        <f t="shared" si="16"/>
        <v/>
      </c>
      <c r="O146" s="71" t="str">
        <f t="shared" si="17"/>
        <v/>
      </c>
    </row>
    <row r="147" spans="1:15" x14ac:dyDescent="0.2">
      <c r="A147" s="57" t="str">
        <f>IF(G147="","",COUNT($G$4:$G147))</f>
        <v/>
      </c>
      <c r="B147" t="str">
        <f>IF('RELACIÓ DETALLADA - TVD'!$N188="x",'RELACIÓ DETALLADA - TVD'!B188,"")</f>
        <v/>
      </c>
      <c r="C147" t="str">
        <f>IF('RELACIÓ DETALLADA - TVD'!$N188="x",'RELACIÓ DETALLADA - TVD'!E188,"")</f>
        <v/>
      </c>
      <c r="D147" t="str">
        <f>IF('RELACIÓ DETALLADA - TVD'!$N188="x",'RELACIÓ DETALLADA - TVD'!F188,"")</f>
        <v/>
      </c>
      <c r="E147" t="str">
        <f>IF('RELACIÓ DETALLADA - TVD'!$N188="x",'RELACIÓ DETALLADA - TVD'!G188,"")</f>
        <v/>
      </c>
      <c r="F147" t="str">
        <f>IF('RELACIÓ DETALLADA - TVD'!$N188="x",'RELACIÓ DETALLADA - TVD'!H188,"")</f>
        <v/>
      </c>
      <c r="G147" t="str">
        <f>IF('RELACIÓ DETALLADA - TVD'!$N188="x",'RELACIÓ DETALLADA - TVD'!I188,"")</f>
        <v/>
      </c>
      <c r="H147" s="57">
        <v>142</v>
      </c>
      <c r="I147" s="57"/>
      <c r="J147" s="69" t="str">
        <f t="shared" si="12"/>
        <v/>
      </c>
      <c r="K147" s="69" t="str">
        <f t="shared" si="13"/>
        <v/>
      </c>
      <c r="L147" s="69" t="str">
        <f t="shared" si="14"/>
        <v/>
      </c>
      <c r="M147" s="70" t="str">
        <f t="shared" si="15"/>
        <v/>
      </c>
      <c r="N147" s="69" t="str">
        <f t="shared" si="16"/>
        <v/>
      </c>
      <c r="O147" s="71" t="str">
        <f t="shared" si="17"/>
        <v/>
      </c>
    </row>
    <row r="148" spans="1:15" x14ac:dyDescent="0.2">
      <c r="A148" s="57" t="str">
        <f>IF(G148="","",COUNT($G$4:$G148))</f>
        <v/>
      </c>
      <c r="B148" t="str">
        <f>IF('RELACIÓ DETALLADA - TVD'!$N189="x",'RELACIÓ DETALLADA - TVD'!B189,"")</f>
        <v/>
      </c>
      <c r="C148" t="str">
        <f>IF('RELACIÓ DETALLADA - TVD'!$N189="x",'RELACIÓ DETALLADA - TVD'!E189,"")</f>
        <v/>
      </c>
      <c r="D148" t="str">
        <f>IF('RELACIÓ DETALLADA - TVD'!$N189="x",'RELACIÓ DETALLADA - TVD'!F189,"")</f>
        <v/>
      </c>
      <c r="E148" t="str">
        <f>IF('RELACIÓ DETALLADA - TVD'!$N189="x",'RELACIÓ DETALLADA - TVD'!G189,"")</f>
        <v/>
      </c>
      <c r="F148" t="str">
        <f>IF('RELACIÓ DETALLADA - TVD'!$N189="x",'RELACIÓ DETALLADA - TVD'!H189,"")</f>
        <v/>
      </c>
      <c r="G148" t="str">
        <f>IF('RELACIÓ DETALLADA - TVD'!$N189="x",'RELACIÓ DETALLADA - TVD'!I189,"")</f>
        <v/>
      </c>
      <c r="H148" s="57">
        <v>143</v>
      </c>
      <c r="I148" s="57"/>
      <c r="J148" s="69" t="str">
        <f t="shared" si="12"/>
        <v/>
      </c>
      <c r="K148" s="69" t="str">
        <f t="shared" si="13"/>
        <v/>
      </c>
      <c r="L148" s="69" t="str">
        <f t="shared" si="14"/>
        <v/>
      </c>
      <c r="M148" s="70" t="str">
        <f t="shared" si="15"/>
        <v/>
      </c>
      <c r="N148" s="69" t="str">
        <f t="shared" si="16"/>
        <v/>
      </c>
      <c r="O148" s="71" t="str">
        <f t="shared" si="17"/>
        <v/>
      </c>
    </row>
    <row r="149" spans="1:15" x14ac:dyDescent="0.2">
      <c r="A149" s="57" t="str">
        <f>IF(G149="","",COUNT($G$4:$G149))</f>
        <v/>
      </c>
      <c r="B149" t="str">
        <f>IF('RELACIÓ DETALLADA - TVD'!$N190="x",'RELACIÓ DETALLADA - TVD'!B190,"")</f>
        <v/>
      </c>
      <c r="C149" t="str">
        <f>IF('RELACIÓ DETALLADA - TVD'!$N190="x",'RELACIÓ DETALLADA - TVD'!E190,"")</f>
        <v/>
      </c>
      <c r="D149" t="str">
        <f>IF('RELACIÓ DETALLADA - TVD'!$N190="x",'RELACIÓ DETALLADA - TVD'!F190,"")</f>
        <v/>
      </c>
      <c r="E149" t="str">
        <f>IF('RELACIÓ DETALLADA - TVD'!$N190="x",'RELACIÓ DETALLADA - TVD'!G190,"")</f>
        <v/>
      </c>
      <c r="F149" t="str">
        <f>IF('RELACIÓ DETALLADA - TVD'!$N190="x",'RELACIÓ DETALLADA - TVD'!H190,"")</f>
        <v/>
      </c>
      <c r="G149" t="str">
        <f>IF('RELACIÓ DETALLADA - TVD'!$N190="x",'RELACIÓ DETALLADA - TVD'!I190,"")</f>
        <v/>
      </c>
      <c r="H149" s="57">
        <v>144</v>
      </c>
      <c r="I149" s="57"/>
      <c r="J149" s="69" t="str">
        <f t="shared" si="12"/>
        <v/>
      </c>
      <c r="K149" s="69" t="str">
        <f t="shared" si="13"/>
        <v/>
      </c>
      <c r="L149" s="69" t="str">
        <f t="shared" si="14"/>
        <v/>
      </c>
      <c r="M149" s="70" t="str">
        <f t="shared" si="15"/>
        <v/>
      </c>
      <c r="N149" s="69" t="str">
        <f t="shared" si="16"/>
        <v/>
      </c>
      <c r="O149" s="71" t="str">
        <f t="shared" si="17"/>
        <v/>
      </c>
    </row>
    <row r="150" spans="1:15" x14ac:dyDescent="0.2">
      <c r="A150" s="57" t="str">
        <f>IF(G150="","",COUNT($G$4:$G150))</f>
        <v/>
      </c>
      <c r="B150" t="str">
        <f>IF('RELACIÓ DETALLADA - TVD'!$N191="x",'RELACIÓ DETALLADA - TVD'!B191,"")</f>
        <v/>
      </c>
      <c r="C150" t="str">
        <f>IF('RELACIÓ DETALLADA - TVD'!$N191="x",'RELACIÓ DETALLADA - TVD'!E191,"")</f>
        <v/>
      </c>
      <c r="D150" t="str">
        <f>IF('RELACIÓ DETALLADA - TVD'!$N191="x",'RELACIÓ DETALLADA - TVD'!F191,"")</f>
        <v/>
      </c>
      <c r="E150" t="str">
        <f>IF('RELACIÓ DETALLADA - TVD'!$N191="x",'RELACIÓ DETALLADA - TVD'!G191,"")</f>
        <v/>
      </c>
      <c r="F150" t="str">
        <f>IF('RELACIÓ DETALLADA - TVD'!$N191="x",'RELACIÓ DETALLADA - TVD'!H191,"")</f>
        <v/>
      </c>
      <c r="G150" t="str">
        <f>IF('RELACIÓ DETALLADA - TVD'!$N191="x",'RELACIÓ DETALLADA - TVD'!I191,"")</f>
        <v/>
      </c>
      <c r="H150" s="57">
        <v>145</v>
      </c>
      <c r="I150" s="57"/>
      <c r="J150" s="69" t="str">
        <f t="shared" si="12"/>
        <v/>
      </c>
      <c r="K150" s="69" t="str">
        <f t="shared" si="13"/>
        <v/>
      </c>
      <c r="L150" s="69" t="str">
        <f t="shared" si="14"/>
        <v/>
      </c>
      <c r="M150" s="70" t="str">
        <f t="shared" si="15"/>
        <v/>
      </c>
      <c r="N150" s="69" t="str">
        <f t="shared" si="16"/>
        <v/>
      </c>
      <c r="O150" s="71" t="str">
        <f t="shared" si="17"/>
        <v/>
      </c>
    </row>
    <row r="151" spans="1:15" x14ac:dyDescent="0.2">
      <c r="A151" s="57" t="str">
        <f>IF(G151="","",COUNT($G$4:$G151))</f>
        <v/>
      </c>
      <c r="B151" t="str">
        <f>IF('RELACIÓ DETALLADA - TVD'!$N192="x",'RELACIÓ DETALLADA - TVD'!B192,"")</f>
        <v/>
      </c>
      <c r="C151" t="str">
        <f>IF('RELACIÓ DETALLADA - TVD'!$N192="x",'RELACIÓ DETALLADA - TVD'!E192,"")</f>
        <v/>
      </c>
      <c r="D151" t="str">
        <f>IF('RELACIÓ DETALLADA - TVD'!$N192="x",'RELACIÓ DETALLADA - TVD'!F192,"")</f>
        <v/>
      </c>
      <c r="E151" t="str">
        <f>IF('RELACIÓ DETALLADA - TVD'!$N192="x",'RELACIÓ DETALLADA - TVD'!G192,"")</f>
        <v/>
      </c>
      <c r="F151" t="str">
        <f>IF('RELACIÓ DETALLADA - TVD'!$N192="x",'RELACIÓ DETALLADA - TVD'!H192,"")</f>
        <v/>
      </c>
      <c r="G151" t="str">
        <f>IF('RELACIÓ DETALLADA - TVD'!$N192="x",'RELACIÓ DETALLADA - TVD'!I192,"")</f>
        <v/>
      </c>
      <c r="H151" s="57">
        <v>146</v>
      </c>
      <c r="I151" s="57"/>
      <c r="J151" s="69" t="str">
        <f t="shared" si="12"/>
        <v/>
      </c>
      <c r="K151" s="69" t="str">
        <f t="shared" si="13"/>
        <v/>
      </c>
      <c r="L151" s="69" t="str">
        <f t="shared" si="14"/>
        <v/>
      </c>
      <c r="M151" s="70" t="str">
        <f t="shared" si="15"/>
        <v/>
      </c>
      <c r="N151" s="69" t="str">
        <f t="shared" si="16"/>
        <v/>
      </c>
      <c r="O151" s="71" t="str">
        <f t="shared" si="17"/>
        <v/>
      </c>
    </row>
    <row r="152" spans="1:15" x14ac:dyDescent="0.2">
      <c r="A152" s="57" t="str">
        <f>IF(G152="","",COUNT($G$4:$G152))</f>
        <v/>
      </c>
      <c r="B152" t="str">
        <f>IF('RELACIÓ DETALLADA - TVD'!$N193="x",'RELACIÓ DETALLADA - TVD'!B193,"")</f>
        <v/>
      </c>
      <c r="C152" t="str">
        <f>IF('RELACIÓ DETALLADA - TVD'!$N193="x",'RELACIÓ DETALLADA - TVD'!E193,"")</f>
        <v/>
      </c>
      <c r="D152" t="str">
        <f>IF('RELACIÓ DETALLADA - TVD'!$N193="x",'RELACIÓ DETALLADA - TVD'!F193,"")</f>
        <v/>
      </c>
      <c r="E152" t="str">
        <f>IF('RELACIÓ DETALLADA - TVD'!$N193="x",'RELACIÓ DETALLADA - TVD'!G193,"")</f>
        <v/>
      </c>
      <c r="F152" t="str">
        <f>IF('RELACIÓ DETALLADA - TVD'!$N193="x",'RELACIÓ DETALLADA - TVD'!H193,"")</f>
        <v/>
      </c>
      <c r="G152" t="str">
        <f>IF('RELACIÓ DETALLADA - TVD'!$N193="x",'RELACIÓ DETALLADA - TVD'!I193,"")</f>
        <v/>
      </c>
      <c r="H152" s="57">
        <v>147</v>
      </c>
      <c r="I152" s="57"/>
      <c r="J152" s="69" t="str">
        <f t="shared" si="12"/>
        <v/>
      </c>
      <c r="K152" s="69" t="str">
        <f t="shared" si="13"/>
        <v/>
      </c>
      <c r="L152" s="69" t="str">
        <f t="shared" si="14"/>
        <v/>
      </c>
      <c r="M152" s="70" t="str">
        <f t="shared" si="15"/>
        <v/>
      </c>
      <c r="N152" s="69" t="str">
        <f t="shared" si="16"/>
        <v/>
      </c>
      <c r="O152" s="71" t="str">
        <f t="shared" si="17"/>
        <v/>
      </c>
    </row>
    <row r="153" spans="1:15" x14ac:dyDescent="0.2">
      <c r="A153" s="57" t="str">
        <f>IF(G153="","",COUNT($G$4:$G153))</f>
        <v/>
      </c>
      <c r="B153" t="str">
        <f>IF('RELACIÓ DETALLADA - TVD'!$N194="x",'RELACIÓ DETALLADA - TVD'!B194,"")</f>
        <v/>
      </c>
      <c r="C153" t="str">
        <f>IF('RELACIÓ DETALLADA - TVD'!$N194="x",'RELACIÓ DETALLADA - TVD'!E194,"")</f>
        <v/>
      </c>
      <c r="D153" t="str">
        <f>IF('RELACIÓ DETALLADA - TVD'!$N194="x",'RELACIÓ DETALLADA - TVD'!F194,"")</f>
        <v/>
      </c>
      <c r="E153" t="str">
        <f>IF('RELACIÓ DETALLADA - TVD'!$N194="x",'RELACIÓ DETALLADA - TVD'!G194,"")</f>
        <v/>
      </c>
      <c r="F153" t="str">
        <f>IF('RELACIÓ DETALLADA - TVD'!$N194="x",'RELACIÓ DETALLADA - TVD'!H194,"")</f>
        <v/>
      </c>
      <c r="G153" t="str">
        <f>IF('RELACIÓ DETALLADA - TVD'!$N194="x",'RELACIÓ DETALLADA - TVD'!I194,"")</f>
        <v/>
      </c>
      <c r="H153" s="57">
        <v>148</v>
      </c>
      <c r="I153" s="57"/>
      <c r="J153" s="69" t="str">
        <f t="shared" si="12"/>
        <v/>
      </c>
      <c r="K153" s="69" t="str">
        <f t="shared" si="13"/>
        <v/>
      </c>
      <c r="L153" s="69" t="str">
        <f t="shared" si="14"/>
        <v/>
      </c>
      <c r="M153" s="70" t="str">
        <f t="shared" si="15"/>
        <v/>
      </c>
      <c r="N153" s="69" t="str">
        <f t="shared" si="16"/>
        <v/>
      </c>
      <c r="O153" s="71" t="str">
        <f t="shared" si="17"/>
        <v/>
      </c>
    </row>
    <row r="154" spans="1:15" x14ac:dyDescent="0.2">
      <c r="A154" s="57" t="str">
        <f>IF(G154="","",COUNT($G$4:$G154))</f>
        <v/>
      </c>
      <c r="B154" t="str">
        <f>IF('RELACIÓ DETALLADA - TVD'!$N195="x",'RELACIÓ DETALLADA - TVD'!B195,"")</f>
        <v/>
      </c>
      <c r="C154" t="str">
        <f>IF('RELACIÓ DETALLADA - TVD'!$N195="x",'RELACIÓ DETALLADA - TVD'!E195,"")</f>
        <v/>
      </c>
      <c r="D154" t="str">
        <f>IF('RELACIÓ DETALLADA - TVD'!$N195="x",'RELACIÓ DETALLADA - TVD'!F195,"")</f>
        <v/>
      </c>
      <c r="E154" t="str">
        <f>IF('RELACIÓ DETALLADA - TVD'!$N195="x",'RELACIÓ DETALLADA - TVD'!G195,"")</f>
        <v/>
      </c>
      <c r="F154" t="str">
        <f>IF('RELACIÓ DETALLADA - TVD'!$N195="x",'RELACIÓ DETALLADA - TVD'!H195,"")</f>
        <v/>
      </c>
      <c r="G154" t="str">
        <f>IF('RELACIÓ DETALLADA - TVD'!$N195="x",'RELACIÓ DETALLADA - TVD'!I195,"")</f>
        <v/>
      </c>
      <c r="H154" s="57">
        <v>149</v>
      </c>
      <c r="I154" s="57"/>
      <c r="J154" s="69" t="str">
        <f t="shared" si="12"/>
        <v/>
      </c>
      <c r="K154" s="69" t="str">
        <f t="shared" si="13"/>
        <v/>
      </c>
      <c r="L154" s="69" t="str">
        <f t="shared" si="14"/>
        <v/>
      </c>
      <c r="M154" s="70" t="str">
        <f t="shared" si="15"/>
        <v/>
      </c>
      <c r="N154" s="69" t="str">
        <f t="shared" si="16"/>
        <v/>
      </c>
      <c r="O154" s="71" t="str">
        <f t="shared" si="17"/>
        <v/>
      </c>
    </row>
    <row r="155" spans="1:15" x14ac:dyDescent="0.2">
      <c r="A155" s="57" t="str">
        <f>IF(G155="","",COUNT($G$4:$G155))</f>
        <v/>
      </c>
      <c r="B155" t="str">
        <f>IF('RELACIÓ DETALLADA - TVD'!$N196="x",'RELACIÓ DETALLADA - TVD'!B196,"")</f>
        <v/>
      </c>
      <c r="C155" t="str">
        <f>IF('RELACIÓ DETALLADA - TVD'!$N196="x",'RELACIÓ DETALLADA - TVD'!E196,"")</f>
        <v/>
      </c>
      <c r="D155" t="str">
        <f>IF('RELACIÓ DETALLADA - TVD'!$N196="x",'RELACIÓ DETALLADA - TVD'!F196,"")</f>
        <v/>
      </c>
      <c r="E155" t="str">
        <f>IF('RELACIÓ DETALLADA - TVD'!$N196="x",'RELACIÓ DETALLADA - TVD'!G196,"")</f>
        <v/>
      </c>
      <c r="F155" t="str">
        <f>IF('RELACIÓ DETALLADA - TVD'!$N196="x",'RELACIÓ DETALLADA - TVD'!H196,"")</f>
        <v/>
      </c>
      <c r="G155" t="str">
        <f>IF('RELACIÓ DETALLADA - TVD'!$N196="x",'RELACIÓ DETALLADA - TVD'!I196,"")</f>
        <v/>
      </c>
      <c r="H155" s="57">
        <v>150</v>
      </c>
      <c r="I155" s="57"/>
      <c r="J155" s="69" t="str">
        <f t="shared" si="12"/>
        <v/>
      </c>
      <c r="K155" s="69" t="str">
        <f t="shared" si="13"/>
        <v/>
      </c>
      <c r="L155" s="69" t="str">
        <f t="shared" si="14"/>
        <v/>
      </c>
      <c r="M155" s="70" t="str">
        <f t="shared" si="15"/>
        <v/>
      </c>
      <c r="N155" s="69" t="str">
        <f t="shared" si="16"/>
        <v/>
      </c>
      <c r="O155" s="71" t="str">
        <f t="shared" si="17"/>
        <v/>
      </c>
    </row>
    <row r="156" spans="1:15" x14ac:dyDescent="0.2">
      <c r="A156" s="57" t="str">
        <f>IF(G156="","",COUNT($G$4:$G156))</f>
        <v/>
      </c>
      <c r="B156" t="str">
        <f>IF('RELACIÓ DETALLADA - TVD'!$N197="x",'RELACIÓ DETALLADA - TVD'!B197,"")</f>
        <v/>
      </c>
      <c r="C156" t="str">
        <f>IF('RELACIÓ DETALLADA - TVD'!$N197="x",'RELACIÓ DETALLADA - TVD'!E197,"")</f>
        <v/>
      </c>
      <c r="D156" t="str">
        <f>IF('RELACIÓ DETALLADA - TVD'!$N197="x",'RELACIÓ DETALLADA - TVD'!F197,"")</f>
        <v/>
      </c>
      <c r="E156" t="str">
        <f>IF('RELACIÓ DETALLADA - TVD'!$N197="x",'RELACIÓ DETALLADA - TVD'!G197,"")</f>
        <v/>
      </c>
      <c r="F156" t="str">
        <f>IF('RELACIÓ DETALLADA - TVD'!$N197="x",'RELACIÓ DETALLADA - TVD'!H197,"")</f>
        <v/>
      </c>
      <c r="G156" t="str">
        <f>IF('RELACIÓ DETALLADA - TVD'!$N197="x",'RELACIÓ DETALLADA - TVD'!I197,"")</f>
        <v/>
      </c>
      <c r="H156" s="57">
        <v>151</v>
      </c>
      <c r="I156" s="57"/>
      <c r="J156" s="69" t="str">
        <f t="shared" si="12"/>
        <v/>
      </c>
      <c r="K156" s="69" t="str">
        <f t="shared" si="13"/>
        <v/>
      </c>
      <c r="L156" s="69" t="str">
        <f t="shared" si="14"/>
        <v/>
      </c>
      <c r="M156" s="70" t="str">
        <f t="shared" si="15"/>
        <v/>
      </c>
      <c r="N156" s="69" t="str">
        <f t="shared" si="16"/>
        <v/>
      </c>
      <c r="O156" s="71" t="str">
        <f t="shared" si="17"/>
        <v/>
      </c>
    </row>
    <row r="157" spans="1:15" x14ac:dyDescent="0.2">
      <c r="A157" s="57" t="str">
        <f>IF(G157="","",COUNT($G$4:$G157))</f>
        <v/>
      </c>
      <c r="B157" t="str">
        <f>IF('RELACIÓ DETALLADA - TVD'!$N198="x",'RELACIÓ DETALLADA - TVD'!B198,"")</f>
        <v/>
      </c>
      <c r="C157" t="str">
        <f>IF('RELACIÓ DETALLADA - TVD'!$N198="x",'RELACIÓ DETALLADA - TVD'!E198,"")</f>
        <v/>
      </c>
      <c r="D157" t="str">
        <f>IF('RELACIÓ DETALLADA - TVD'!$N198="x",'RELACIÓ DETALLADA - TVD'!F198,"")</f>
        <v/>
      </c>
      <c r="E157" t="str">
        <f>IF('RELACIÓ DETALLADA - TVD'!$N198="x",'RELACIÓ DETALLADA - TVD'!G198,"")</f>
        <v/>
      </c>
      <c r="F157" t="str">
        <f>IF('RELACIÓ DETALLADA - TVD'!$N198="x",'RELACIÓ DETALLADA - TVD'!H198,"")</f>
        <v/>
      </c>
      <c r="G157" t="str">
        <f>IF('RELACIÓ DETALLADA - TVD'!$N198="x",'RELACIÓ DETALLADA - TVD'!I198,"")</f>
        <v/>
      </c>
      <c r="H157" s="57">
        <v>152</v>
      </c>
      <c r="I157" s="57"/>
      <c r="J157" s="69" t="str">
        <f t="shared" si="12"/>
        <v/>
      </c>
      <c r="K157" s="69" t="str">
        <f t="shared" si="13"/>
        <v/>
      </c>
      <c r="L157" s="69" t="str">
        <f t="shared" si="14"/>
        <v/>
      </c>
      <c r="M157" s="70" t="str">
        <f t="shared" si="15"/>
        <v/>
      </c>
      <c r="N157" s="69" t="str">
        <f t="shared" si="16"/>
        <v/>
      </c>
      <c r="O157" s="71" t="str">
        <f t="shared" si="17"/>
        <v/>
      </c>
    </row>
    <row r="158" spans="1:15" x14ac:dyDescent="0.2">
      <c r="A158" s="57" t="str">
        <f>IF(G158="","",COUNT($G$4:$G158))</f>
        <v/>
      </c>
      <c r="B158" t="str">
        <f>IF('RELACIÓ DETALLADA - TVD'!$N199="x",'RELACIÓ DETALLADA - TVD'!B199,"")</f>
        <v/>
      </c>
      <c r="C158" t="str">
        <f>IF('RELACIÓ DETALLADA - TVD'!$N199="x",'RELACIÓ DETALLADA - TVD'!E199,"")</f>
        <v/>
      </c>
      <c r="D158" t="str">
        <f>IF('RELACIÓ DETALLADA - TVD'!$N199="x",'RELACIÓ DETALLADA - TVD'!F199,"")</f>
        <v/>
      </c>
      <c r="E158" t="str">
        <f>IF('RELACIÓ DETALLADA - TVD'!$N199="x",'RELACIÓ DETALLADA - TVD'!G199,"")</f>
        <v/>
      </c>
      <c r="F158" t="str">
        <f>IF('RELACIÓ DETALLADA - TVD'!$N199="x",'RELACIÓ DETALLADA - TVD'!H199,"")</f>
        <v/>
      </c>
      <c r="G158" t="str">
        <f>IF('RELACIÓ DETALLADA - TVD'!$N199="x",'RELACIÓ DETALLADA - TVD'!I199,"")</f>
        <v/>
      </c>
      <c r="H158" s="57">
        <v>153</v>
      </c>
      <c r="I158" s="57"/>
      <c r="J158" s="69" t="str">
        <f t="shared" si="12"/>
        <v/>
      </c>
      <c r="K158" s="69" t="str">
        <f t="shared" si="13"/>
        <v/>
      </c>
      <c r="L158" s="69" t="str">
        <f t="shared" si="14"/>
        <v/>
      </c>
      <c r="M158" s="70" t="str">
        <f t="shared" si="15"/>
        <v/>
      </c>
      <c r="N158" s="69" t="str">
        <f t="shared" si="16"/>
        <v/>
      </c>
      <c r="O158" s="71" t="str">
        <f t="shared" si="17"/>
        <v/>
      </c>
    </row>
    <row r="159" spans="1:15" x14ac:dyDescent="0.2">
      <c r="A159" s="57" t="str">
        <f>IF(G159="","",COUNT($G$4:$G159))</f>
        <v/>
      </c>
      <c r="B159" t="str">
        <f>IF('RELACIÓ DETALLADA - TVD'!$N200="x",'RELACIÓ DETALLADA - TVD'!B200,"")</f>
        <v/>
      </c>
      <c r="C159" t="str">
        <f>IF('RELACIÓ DETALLADA - TVD'!$N200="x",'RELACIÓ DETALLADA - TVD'!E200,"")</f>
        <v/>
      </c>
      <c r="D159" t="str">
        <f>IF('RELACIÓ DETALLADA - TVD'!$N200="x",'RELACIÓ DETALLADA - TVD'!F200,"")</f>
        <v/>
      </c>
      <c r="E159" t="str">
        <f>IF('RELACIÓ DETALLADA - TVD'!$N200="x",'RELACIÓ DETALLADA - TVD'!G200,"")</f>
        <v/>
      </c>
      <c r="F159" t="str">
        <f>IF('RELACIÓ DETALLADA - TVD'!$N200="x",'RELACIÓ DETALLADA - TVD'!H200,"")</f>
        <v/>
      </c>
      <c r="G159" t="str">
        <f>IF('RELACIÓ DETALLADA - TVD'!$N200="x",'RELACIÓ DETALLADA - TVD'!I200,"")</f>
        <v/>
      </c>
      <c r="H159" s="57">
        <v>154</v>
      </c>
      <c r="I159" s="57"/>
      <c r="J159" s="69" t="str">
        <f t="shared" si="12"/>
        <v/>
      </c>
      <c r="K159" s="69" t="str">
        <f t="shared" si="13"/>
        <v/>
      </c>
      <c r="L159" s="69" t="str">
        <f t="shared" si="14"/>
        <v/>
      </c>
      <c r="M159" s="70" t="str">
        <f t="shared" si="15"/>
        <v/>
      </c>
      <c r="N159" s="69" t="str">
        <f t="shared" si="16"/>
        <v/>
      </c>
      <c r="O159" s="71" t="str">
        <f t="shared" si="17"/>
        <v/>
      </c>
    </row>
    <row r="160" spans="1:15" x14ac:dyDescent="0.2">
      <c r="A160" s="57" t="str">
        <f>IF(G160="","",COUNT($G$4:$G160))</f>
        <v/>
      </c>
      <c r="B160" t="str">
        <f>IF('RELACIÓ DETALLADA - TVD'!$N201="x",'RELACIÓ DETALLADA - TVD'!B201,"")</f>
        <v/>
      </c>
      <c r="C160" t="str">
        <f>IF('RELACIÓ DETALLADA - TVD'!$N201="x",'RELACIÓ DETALLADA - TVD'!E201,"")</f>
        <v/>
      </c>
      <c r="D160" t="str">
        <f>IF('RELACIÓ DETALLADA - TVD'!$N201="x",'RELACIÓ DETALLADA - TVD'!F201,"")</f>
        <v/>
      </c>
      <c r="E160" t="str">
        <f>IF('RELACIÓ DETALLADA - TVD'!$N201="x",'RELACIÓ DETALLADA - TVD'!G201,"")</f>
        <v/>
      </c>
      <c r="F160" t="str">
        <f>IF('RELACIÓ DETALLADA - TVD'!$N201="x",'RELACIÓ DETALLADA - TVD'!H201,"")</f>
        <v/>
      </c>
      <c r="G160" t="str">
        <f>IF('RELACIÓ DETALLADA - TVD'!$N201="x",'RELACIÓ DETALLADA - TVD'!I201,"")</f>
        <v/>
      </c>
      <c r="H160" s="57">
        <v>155</v>
      </c>
      <c r="I160" s="57"/>
      <c r="J160" s="69" t="str">
        <f t="shared" si="12"/>
        <v/>
      </c>
      <c r="K160" s="69" t="str">
        <f t="shared" si="13"/>
        <v/>
      </c>
      <c r="L160" s="69" t="str">
        <f t="shared" si="14"/>
        <v/>
      </c>
      <c r="M160" s="70" t="str">
        <f t="shared" si="15"/>
        <v/>
      </c>
      <c r="N160" s="69" t="str">
        <f t="shared" si="16"/>
        <v/>
      </c>
      <c r="O160" s="71" t="str">
        <f t="shared" si="17"/>
        <v/>
      </c>
    </row>
    <row r="161" spans="1:15" x14ac:dyDescent="0.2">
      <c r="A161" s="57" t="str">
        <f>IF(G161="","",COUNT($G$4:$G161))</f>
        <v/>
      </c>
      <c r="B161" t="str">
        <f>IF('RELACIÓ DETALLADA - TVD'!$N202="x",'RELACIÓ DETALLADA - TVD'!B202,"")</f>
        <v/>
      </c>
      <c r="C161" t="str">
        <f>IF('RELACIÓ DETALLADA - TVD'!$N202="x",'RELACIÓ DETALLADA - TVD'!E202,"")</f>
        <v/>
      </c>
      <c r="D161" t="str">
        <f>IF('RELACIÓ DETALLADA - TVD'!$N202="x",'RELACIÓ DETALLADA - TVD'!F202,"")</f>
        <v/>
      </c>
      <c r="E161" t="str">
        <f>IF('RELACIÓ DETALLADA - TVD'!$N202="x",'RELACIÓ DETALLADA - TVD'!G202,"")</f>
        <v/>
      </c>
      <c r="F161" t="str">
        <f>IF('RELACIÓ DETALLADA - TVD'!$N202="x",'RELACIÓ DETALLADA - TVD'!H202,"")</f>
        <v/>
      </c>
      <c r="G161" t="str">
        <f>IF('RELACIÓ DETALLADA - TVD'!$N202="x",'RELACIÓ DETALLADA - TVD'!I202,"")</f>
        <v/>
      </c>
      <c r="H161" s="57">
        <v>156</v>
      </c>
      <c r="I161" s="57"/>
      <c r="J161" s="69" t="str">
        <f t="shared" si="12"/>
        <v/>
      </c>
      <c r="K161" s="69" t="str">
        <f t="shared" si="13"/>
        <v/>
      </c>
      <c r="L161" s="69" t="str">
        <f t="shared" si="14"/>
        <v/>
      </c>
      <c r="M161" s="70" t="str">
        <f t="shared" si="15"/>
        <v/>
      </c>
      <c r="N161" s="69" t="str">
        <f t="shared" si="16"/>
        <v/>
      </c>
      <c r="O161" s="71" t="str">
        <f t="shared" si="17"/>
        <v/>
      </c>
    </row>
    <row r="162" spans="1:15" x14ac:dyDescent="0.2">
      <c r="A162" s="57" t="str">
        <f>IF(G162="","",COUNT($G$4:$G162))</f>
        <v/>
      </c>
      <c r="B162" t="str">
        <f>IF('RELACIÓ DETALLADA - TVD'!$N203="x",'RELACIÓ DETALLADA - TVD'!B203,"")</f>
        <v/>
      </c>
      <c r="C162" t="str">
        <f>IF('RELACIÓ DETALLADA - TVD'!$N203="x",'RELACIÓ DETALLADA - TVD'!E203,"")</f>
        <v/>
      </c>
      <c r="D162" t="str">
        <f>IF('RELACIÓ DETALLADA - TVD'!$N203="x",'RELACIÓ DETALLADA - TVD'!F203,"")</f>
        <v/>
      </c>
      <c r="E162" t="str">
        <f>IF('RELACIÓ DETALLADA - TVD'!$N203="x",'RELACIÓ DETALLADA - TVD'!G203,"")</f>
        <v/>
      </c>
      <c r="F162" t="str">
        <f>IF('RELACIÓ DETALLADA - TVD'!$N203="x",'RELACIÓ DETALLADA - TVD'!H203,"")</f>
        <v/>
      </c>
      <c r="G162" t="str">
        <f>IF('RELACIÓ DETALLADA - TVD'!$N203="x",'RELACIÓ DETALLADA - TVD'!I203,"")</f>
        <v/>
      </c>
      <c r="H162" s="57">
        <v>157</v>
      </c>
      <c r="I162" s="57"/>
      <c r="J162" s="69" t="str">
        <f t="shared" si="12"/>
        <v/>
      </c>
      <c r="K162" s="69" t="str">
        <f t="shared" si="13"/>
        <v/>
      </c>
      <c r="L162" s="69" t="str">
        <f t="shared" si="14"/>
        <v/>
      </c>
      <c r="M162" s="70" t="str">
        <f t="shared" si="15"/>
        <v/>
      </c>
      <c r="N162" s="69" t="str">
        <f t="shared" si="16"/>
        <v/>
      </c>
      <c r="O162" s="71" t="str">
        <f t="shared" si="17"/>
        <v/>
      </c>
    </row>
    <row r="163" spans="1:15" x14ac:dyDescent="0.2">
      <c r="A163" s="57" t="str">
        <f>IF(G163="","",COUNT($G$4:$G163))</f>
        <v/>
      </c>
      <c r="B163" t="str">
        <f>IF('RELACIÓ DETALLADA - TVD'!$N204="x",'RELACIÓ DETALLADA - TVD'!B204,"")</f>
        <v/>
      </c>
      <c r="C163" t="str">
        <f>IF('RELACIÓ DETALLADA - TVD'!$N204="x",'RELACIÓ DETALLADA - TVD'!E204,"")</f>
        <v/>
      </c>
      <c r="D163" t="str">
        <f>IF('RELACIÓ DETALLADA - TVD'!$N204="x",'RELACIÓ DETALLADA - TVD'!F204,"")</f>
        <v/>
      </c>
      <c r="E163" t="str">
        <f>IF('RELACIÓ DETALLADA - TVD'!$N204="x",'RELACIÓ DETALLADA - TVD'!G204,"")</f>
        <v/>
      </c>
      <c r="F163" t="str">
        <f>IF('RELACIÓ DETALLADA - TVD'!$N204="x",'RELACIÓ DETALLADA - TVD'!H204,"")</f>
        <v/>
      </c>
      <c r="G163" t="str">
        <f>IF('RELACIÓ DETALLADA - TVD'!$N204="x",'RELACIÓ DETALLADA - TVD'!I204,"")</f>
        <v/>
      </c>
      <c r="H163" s="57">
        <v>158</v>
      </c>
      <c r="I163" s="57"/>
      <c r="J163" s="69" t="str">
        <f t="shared" si="12"/>
        <v/>
      </c>
      <c r="K163" s="69" t="str">
        <f t="shared" si="13"/>
        <v/>
      </c>
      <c r="L163" s="69" t="str">
        <f t="shared" si="14"/>
        <v/>
      </c>
      <c r="M163" s="70" t="str">
        <f t="shared" si="15"/>
        <v/>
      </c>
      <c r="N163" s="69" t="str">
        <f t="shared" si="16"/>
        <v/>
      </c>
      <c r="O163" s="71" t="str">
        <f t="shared" si="17"/>
        <v/>
      </c>
    </row>
    <row r="164" spans="1:15" x14ac:dyDescent="0.2">
      <c r="A164" s="57" t="str">
        <f>IF(G164="","",COUNT($G$4:$G164))</f>
        <v/>
      </c>
      <c r="B164" t="str">
        <f>IF('RELACIÓ DETALLADA - TVD'!$N205="x",'RELACIÓ DETALLADA - TVD'!B205,"")</f>
        <v/>
      </c>
      <c r="C164" t="str">
        <f>IF('RELACIÓ DETALLADA - TVD'!$N205="x",'RELACIÓ DETALLADA - TVD'!E205,"")</f>
        <v/>
      </c>
      <c r="D164" t="str">
        <f>IF('RELACIÓ DETALLADA - TVD'!$N205="x",'RELACIÓ DETALLADA - TVD'!F205,"")</f>
        <v/>
      </c>
      <c r="E164" t="str">
        <f>IF('RELACIÓ DETALLADA - TVD'!$N205="x",'RELACIÓ DETALLADA - TVD'!G205,"")</f>
        <v/>
      </c>
      <c r="F164" t="str">
        <f>IF('RELACIÓ DETALLADA - TVD'!$N205="x",'RELACIÓ DETALLADA - TVD'!H205,"")</f>
        <v/>
      </c>
      <c r="G164" t="str">
        <f>IF('RELACIÓ DETALLADA - TVD'!$N205="x",'RELACIÓ DETALLADA - TVD'!I205,"")</f>
        <v/>
      </c>
      <c r="H164" s="57">
        <v>159</v>
      </c>
      <c r="I164" s="57"/>
      <c r="J164" s="69" t="str">
        <f t="shared" si="12"/>
        <v/>
      </c>
      <c r="K164" s="69" t="str">
        <f t="shared" si="13"/>
        <v/>
      </c>
      <c r="L164" s="69" t="str">
        <f t="shared" si="14"/>
        <v/>
      </c>
      <c r="M164" s="70" t="str">
        <f t="shared" si="15"/>
        <v/>
      </c>
      <c r="N164" s="69" t="str">
        <f t="shared" si="16"/>
        <v/>
      </c>
      <c r="O164" s="71" t="str">
        <f t="shared" si="17"/>
        <v/>
      </c>
    </row>
    <row r="165" spans="1:15" x14ac:dyDescent="0.2">
      <c r="A165" s="57" t="str">
        <f>IF(G165="","",COUNT($G$4:$G165))</f>
        <v/>
      </c>
      <c r="B165" t="str">
        <f>IF('RELACIÓ DETALLADA - TVD'!$N206="x",'RELACIÓ DETALLADA - TVD'!B206,"")</f>
        <v/>
      </c>
      <c r="C165" t="str">
        <f>IF('RELACIÓ DETALLADA - TVD'!$N206="x",'RELACIÓ DETALLADA - TVD'!E206,"")</f>
        <v/>
      </c>
      <c r="D165" t="str">
        <f>IF('RELACIÓ DETALLADA - TVD'!$N206="x",'RELACIÓ DETALLADA - TVD'!F206,"")</f>
        <v/>
      </c>
      <c r="E165" t="str">
        <f>IF('RELACIÓ DETALLADA - TVD'!$N206="x",'RELACIÓ DETALLADA - TVD'!G206,"")</f>
        <v/>
      </c>
      <c r="F165" t="str">
        <f>IF('RELACIÓ DETALLADA - TVD'!$N206="x",'RELACIÓ DETALLADA - TVD'!H206,"")</f>
        <v/>
      </c>
      <c r="G165" t="str">
        <f>IF('RELACIÓ DETALLADA - TVD'!$N206="x",'RELACIÓ DETALLADA - TVD'!I206,"")</f>
        <v/>
      </c>
      <c r="H165" s="57">
        <v>160</v>
      </c>
      <c r="I165" s="57"/>
      <c r="J165" s="69" t="str">
        <f t="shared" si="12"/>
        <v/>
      </c>
      <c r="K165" s="69" t="str">
        <f t="shared" si="13"/>
        <v/>
      </c>
      <c r="L165" s="69" t="str">
        <f t="shared" si="14"/>
        <v/>
      </c>
      <c r="M165" s="70" t="str">
        <f t="shared" si="15"/>
        <v/>
      </c>
      <c r="N165" s="69" t="str">
        <f t="shared" si="16"/>
        <v/>
      </c>
      <c r="O165" s="71" t="str">
        <f t="shared" si="17"/>
        <v/>
      </c>
    </row>
    <row r="166" spans="1:15" x14ac:dyDescent="0.2">
      <c r="A166" s="57" t="str">
        <f>IF(G166="","",COUNT($G$4:$G166))</f>
        <v/>
      </c>
      <c r="B166" t="str">
        <f>IF('RELACIÓ DETALLADA - TVD'!$N207="x",'RELACIÓ DETALLADA - TVD'!B207,"")</f>
        <v/>
      </c>
      <c r="C166" t="str">
        <f>IF('RELACIÓ DETALLADA - TVD'!$N207="x",'RELACIÓ DETALLADA - TVD'!E207,"")</f>
        <v/>
      </c>
      <c r="D166" t="str">
        <f>IF('RELACIÓ DETALLADA - TVD'!$N207="x",'RELACIÓ DETALLADA - TVD'!F207,"")</f>
        <v/>
      </c>
      <c r="E166" t="str">
        <f>IF('RELACIÓ DETALLADA - TVD'!$N207="x",'RELACIÓ DETALLADA - TVD'!G207,"")</f>
        <v/>
      </c>
      <c r="F166" t="str">
        <f>IF('RELACIÓ DETALLADA - TVD'!$N207="x",'RELACIÓ DETALLADA - TVD'!H207,"")</f>
        <v/>
      </c>
      <c r="G166" t="str">
        <f>IF('RELACIÓ DETALLADA - TVD'!$N207="x",'RELACIÓ DETALLADA - TVD'!I207,"")</f>
        <v/>
      </c>
      <c r="H166" s="57">
        <v>161</v>
      </c>
      <c r="I166" s="57"/>
      <c r="J166" s="69" t="str">
        <f t="shared" si="12"/>
        <v/>
      </c>
      <c r="K166" s="69" t="str">
        <f t="shared" si="13"/>
        <v/>
      </c>
      <c r="L166" s="69" t="str">
        <f t="shared" si="14"/>
        <v/>
      </c>
      <c r="M166" s="70" t="str">
        <f t="shared" si="15"/>
        <v/>
      </c>
      <c r="N166" s="69" t="str">
        <f t="shared" si="16"/>
        <v/>
      </c>
      <c r="O166" s="71" t="str">
        <f t="shared" si="17"/>
        <v/>
      </c>
    </row>
    <row r="167" spans="1:15" x14ac:dyDescent="0.2">
      <c r="A167" s="57" t="str">
        <f>IF(G167="","",COUNT($G$4:$G167))</f>
        <v/>
      </c>
      <c r="B167" t="str">
        <f>IF('RELACIÓ DETALLADA - TVD'!$N208="x",'RELACIÓ DETALLADA - TVD'!B208,"")</f>
        <v/>
      </c>
      <c r="C167" t="str">
        <f>IF('RELACIÓ DETALLADA - TVD'!$N208="x",'RELACIÓ DETALLADA - TVD'!E208,"")</f>
        <v/>
      </c>
      <c r="D167" t="str">
        <f>IF('RELACIÓ DETALLADA - TVD'!$N208="x",'RELACIÓ DETALLADA - TVD'!F208,"")</f>
        <v/>
      </c>
      <c r="E167" t="str">
        <f>IF('RELACIÓ DETALLADA - TVD'!$N208="x",'RELACIÓ DETALLADA - TVD'!G208,"")</f>
        <v/>
      </c>
      <c r="F167" t="str">
        <f>IF('RELACIÓ DETALLADA - TVD'!$N208="x",'RELACIÓ DETALLADA - TVD'!H208,"")</f>
        <v/>
      </c>
      <c r="G167" t="str">
        <f>IF('RELACIÓ DETALLADA - TVD'!$N208="x",'RELACIÓ DETALLADA - TVD'!I208,"")</f>
        <v/>
      </c>
      <c r="H167" s="57">
        <v>162</v>
      </c>
      <c r="I167" s="57"/>
      <c r="J167" s="69" t="str">
        <f t="shared" si="12"/>
        <v/>
      </c>
      <c r="K167" s="69" t="str">
        <f t="shared" si="13"/>
        <v/>
      </c>
      <c r="L167" s="69" t="str">
        <f t="shared" si="14"/>
        <v/>
      </c>
      <c r="M167" s="70" t="str">
        <f t="shared" si="15"/>
        <v/>
      </c>
      <c r="N167" s="69" t="str">
        <f t="shared" si="16"/>
        <v/>
      </c>
      <c r="O167" s="71" t="str">
        <f t="shared" si="17"/>
        <v/>
      </c>
    </row>
    <row r="168" spans="1:15" x14ac:dyDescent="0.2">
      <c r="A168" s="57" t="str">
        <f>IF(G168="","",COUNT($G$4:$G168))</f>
        <v/>
      </c>
      <c r="B168" t="str">
        <f>IF('RELACIÓ DETALLADA - TVD'!$N209="x",'RELACIÓ DETALLADA - TVD'!B209,"")</f>
        <v/>
      </c>
      <c r="C168" t="str">
        <f>IF('RELACIÓ DETALLADA - TVD'!$N209="x",'RELACIÓ DETALLADA - TVD'!E209,"")</f>
        <v/>
      </c>
      <c r="D168" t="str">
        <f>IF('RELACIÓ DETALLADA - TVD'!$N209="x",'RELACIÓ DETALLADA - TVD'!F209,"")</f>
        <v/>
      </c>
      <c r="E168" t="str">
        <f>IF('RELACIÓ DETALLADA - TVD'!$N209="x",'RELACIÓ DETALLADA - TVD'!G209,"")</f>
        <v/>
      </c>
      <c r="F168" t="str">
        <f>IF('RELACIÓ DETALLADA - TVD'!$N209="x",'RELACIÓ DETALLADA - TVD'!H209,"")</f>
        <v/>
      </c>
      <c r="G168" t="str">
        <f>IF('RELACIÓ DETALLADA - TVD'!$N209="x",'RELACIÓ DETALLADA - TVD'!I209,"")</f>
        <v/>
      </c>
      <c r="H168" s="57">
        <v>163</v>
      </c>
      <c r="I168" s="57"/>
      <c r="J168" s="69" t="str">
        <f t="shared" si="12"/>
        <v/>
      </c>
      <c r="K168" s="69" t="str">
        <f t="shared" si="13"/>
        <v/>
      </c>
      <c r="L168" s="69" t="str">
        <f t="shared" si="14"/>
        <v/>
      </c>
      <c r="M168" s="70" t="str">
        <f t="shared" si="15"/>
        <v/>
      </c>
      <c r="N168" s="69" t="str">
        <f t="shared" si="16"/>
        <v/>
      </c>
      <c r="O168" s="71" t="str">
        <f t="shared" si="17"/>
        <v/>
      </c>
    </row>
    <row r="169" spans="1:15" x14ac:dyDescent="0.2">
      <c r="A169" s="57" t="str">
        <f>IF(G169="","",COUNT($G$4:$G169))</f>
        <v/>
      </c>
      <c r="B169" t="str">
        <f>IF('RELACIÓ DETALLADA - TVD'!$N210="x",'RELACIÓ DETALLADA - TVD'!B210,"")</f>
        <v/>
      </c>
      <c r="C169" t="str">
        <f>IF('RELACIÓ DETALLADA - TVD'!$N210="x",'RELACIÓ DETALLADA - TVD'!E210,"")</f>
        <v/>
      </c>
      <c r="D169" t="str">
        <f>IF('RELACIÓ DETALLADA - TVD'!$N210="x",'RELACIÓ DETALLADA - TVD'!F210,"")</f>
        <v/>
      </c>
      <c r="E169" t="str">
        <f>IF('RELACIÓ DETALLADA - TVD'!$N210="x",'RELACIÓ DETALLADA - TVD'!G210,"")</f>
        <v/>
      </c>
      <c r="F169" t="str">
        <f>IF('RELACIÓ DETALLADA - TVD'!$N210="x",'RELACIÓ DETALLADA - TVD'!H210,"")</f>
        <v/>
      </c>
      <c r="G169" t="str">
        <f>IF('RELACIÓ DETALLADA - TVD'!$N210="x",'RELACIÓ DETALLADA - TVD'!I210,"")</f>
        <v/>
      </c>
      <c r="H169" s="57">
        <v>164</v>
      </c>
      <c r="I169" s="57"/>
      <c r="J169" s="69" t="str">
        <f t="shared" si="12"/>
        <v/>
      </c>
      <c r="K169" s="69" t="str">
        <f t="shared" si="13"/>
        <v/>
      </c>
      <c r="L169" s="69" t="str">
        <f t="shared" si="14"/>
        <v/>
      </c>
      <c r="M169" s="70" t="str">
        <f t="shared" si="15"/>
        <v/>
      </c>
      <c r="N169" s="69" t="str">
        <f t="shared" si="16"/>
        <v/>
      </c>
      <c r="O169" s="71" t="str">
        <f t="shared" si="17"/>
        <v/>
      </c>
    </row>
    <row r="170" spans="1:15" x14ac:dyDescent="0.2">
      <c r="A170" s="57" t="str">
        <f>IF(G170="","",COUNT($G$4:$G170))</f>
        <v/>
      </c>
      <c r="B170" t="str">
        <f>IF('RELACIÓ DETALLADA - TVD'!$N211="x",'RELACIÓ DETALLADA - TVD'!B211,"")</f>
        <v/>
      </c>
      <c r="C170" t="str">
        <f>IF('RELACIÓ DETALLADA - TVD'!$N211="x",'RELACIÓ DETALLADA - TVD'!E211,"")</f>
        <v/>
      </c>
      <c r="D170" t="str">
        <f>IF('RELACIÓ DETALLADA - TVD'!$N211="x",'RELACIÓ DETALLADA - TVD'!F211,"")</f>
        <v/>
      </c>
      <c r="E170" t="str">
        <f>IF('RELACIÓ DETALLADA - TVD'!$N211="x",'RELACIÓ DETALLADA - TVD'!G211,"")</f>
        <v/>
      </c>
      <c r="F170" t="str">
        <f>IF('RELACIÓ DETALLADA - TVD'!$N211="x",'RELACIÓ DETALLADA - TVD'!H211,"")</f>
        <v/>
      </c>
      <c r="G170" t="str">
        <f>IF('RELACIÓ DETALLADA - TVD'!$N211="x",'RELACIÓ DETALLADA - TVD'!I211,"")</f>
        <v/>
      </c>
      <c r="H170" s="57">
        <v>165</v>
      </c>
      <c r="I170" s="57"/>
      <c r="J170" s="69" t="str">
        <f t="shared" si="12"/>
        <v/>
      </c>
      <c r="K170" s="69" t="str">
        <f t="shared" si="13"/>
        <v/>
      </c>
      <c r="L170" s="69" t="str">
        <f t="shared" si="14"/>
        <v/>
      </c>
      <c r="M170" s="70" t="str">
        <f t="shared" si="15"/>
        <v/>
      </c>
      <c r="N170" s="69" t="str">
        <f t="shared" si="16"/>
        <v/>
      </c>
      <c r="O170" s="71" t="str">
        <f t="shared" si="17"/>
        <v/>
      </c>
    </row>
    <row r="171" spans="1:15" x14ac:dyDescent="0.2">
      <c r="A171" s="57" t="str">
        <f>IF(G171="","",COUNT($G$4:$G171))</f>
        <v/>
      </c>
      <c r="B171" t="str">
        <f>IF('RELACIÓ DETALLADA - TVD'!$N212="x",'RELACIÓ DETALLADA - TVD'!B212,"")</f>
        <v/>
      </c>
      <c r="C171" t="str">
        <f>IF('RELACIÓ DETALLADA - TVD'!$N212="x",'RELACIÓ DETALLADA - TVD'!E212,"")</f>
        <v/>
      </c>
      <c r="D171" t="str">
        <f>IF('RELACIÓ DETALLADA - TVD'!$N212="x",'RELACIÓ DETALLADA - TVD'!F212,"")</f>
        <v/>
      </c>
      <c r="E171" t="str">
        <f>IF('RELACIÓ DETALLADA - TVD'!$N212="x",'RELACIÓ DETALLADA - TVD'!G212,"")</f>
        <v/>
      </c>
      <c r="F171" t="str">
        <f>IF('RELACIÓ DETALLADA - TVD'!$N212="x",'RELACIÓ DETALLADA - TVD'!H212,"")</f>
        <v/>
      </c>
      <c r="G171" t="str">
        <f>IF('RELACIÓ DETALLADA - TVD'!$N212="x",'RELACIÓ DETALLADA - TVD'!I212,"")</f>
        <v/>
      </c>
      <c r="H171" s="57">
        <v>166</v>
      </c>
      <c r="I171" s="57"/>
      <c r="J171" s="69" t="str">
        <f t="shared" si="12"/>
        <v/>
      </c>
      <c r="K171" s="69" t="str">
        <f t="shared" si="13"/>
        <v/>
      </c>
      <c r="L171" s="69" t="str">
        <f t="shared" si="14"/>
        <v/>
      </c>
      <c r="M171" s="70" t="str">
        <f t="shared" si="15"/>
        <v/>
      </c>
      <c r="N171" s="69" t="str">
        <f t="shared" si="16"/>
        <v/>
      </c>
      <c r="O171" s="71" t="str">
        <f t="shared" si="17"/>
        <v/>
      </c>
    </row>
    <row r="172" spans="1:15" x14ac:dyDescent="0.2">
      <c r="A172" s="57" t="str">
        <f>IF(G172="","",COUNT($G$4:$G172))</f>
        <v/>
      </c>
      <c r="B172" t="str">
        <f>IF('RELACIÓ DETALLADA - TVD'!$N213="x",'RELACIÓ DETALLADA - TVD'!B213,"")</f>
        <v/>
      </c>
      <c r="C172" t="str">
        <f>IF('RELACIÓ DETALLADA - TVD'!$N213="x",'RELACIÓ DETALLADA - TVD'!E213,"")</f>
        <v/>
      </c>
      <c r="D172" t="str">
        <f>IF('RELACIÓ DETALLADA - TVD'!$N213="x",'RELACIÓ DETALLADA - TVD'!F213,"")</f>
        <v/>
      </c>
      <c r="E172" t="str">
        <f>IF('RELACIÓ DETALLADA - TVD'!$N213="x",'RELACIÓ DETALLADA - TVD'!G213,"")</f>
        <v/>
      </c>
      <c r="F172" t="str">
        <f>IF('RELACIÓ DETALLADA - TVD'!$N213="x",'RELACIÓ DETALLADA - TVD'!H213,"")</f>
        <v/>
      </c>
      <c r="G172" t="str">
        <f>IF('RELACIÓ DETALLADA - TVD'!$N213="x",'RELACIÓ DETALLADA - TVD'!I213,"")</f>
        <v/>
      </c>
      <c r="H172" s="57">
        <v>167</v>
      </c>
      <c r="I172" s="57"/>
      <c r="J172" s="69" t="str">
        <f t="shared" si="12"/>
        <v/>
      </c>
      <c r="K172" s="69" t="str">
        <f t="shared" si="13"/>
        <v/>
      </c>
      <c r="L172" s="69" t="str">
        <f t="shared" si="14"/>
        <v/>
      </c>
      <c r="M172" s="70" t="str">
        <f t="shared" si="15"/>
        <v/>
      </c>
      <c r="N172" s="69" t="str">
        <f t="shared" si="16"/>
        <v/>
      </c>
      <c r="O172" s="71" t="str">
        <f t="shared" si="17"/>
        <v/>
      </c>
    </row>
    <row r="173" spans="1:15" x14ac:dyDescent="0.2">
      <c r="A173" s="57" t="str">
        <f>IF(G173="","",COUNT($G$4:$G173))</f>
        <v/>
      </c>
      <c r="B173" t="str">
        <f>IF('RELACIÓ DETALLADA - TVD'!$N214="x",'RELACIÓ DETALLADA - TVD'!B214,"")</f>
        <v/>
      </c>
      <c r="C173" t="str">
        <f>IF('RELACIÓ DETALLADA - TVD'!$N214="x",'RELACIÓ DETALLADA - TVD'!E214,"")</f>
        <v/>
      </c>
      <c r="D173" t="str">
        <f>IF('RELACIÓ DETALLADA - TVD'!$N214="x",'RELACIÓ DETALLADA - TVD'!F214,"")</f>
        <v/>
      </c>
      <c r="E173" t="str">
        <f>IF('RELACIÓ DETALLADA - TVD'!$N214="x",'RELACIÓ DETALLADA - TVD'!G214,"")</f>
        <v/>
      </c>
      <c r="F173" t="str">
        <f>IF('RELACIÓ DETALLADA - TVD'!$N214="x",'RELACIÓ DETALLADA - TVD'!H214,"")</f>
        <v/>
      </c>
      <c r="G173" t="str">
        <f>IF('RELACIÓ DETALLADA - TVD'!$N214="x",'RELACIÓ DETALLADA - TVD'!I214,"")</f>
        <v/>
      </c>
      <c r="H173" s="57">
        <v>168</v>
      </c>
      <c r="I173" s="57"/>
      <c r="J173" s="69" t="str">
        <f t="shared" si="12"/>
        <v/>
      </c>
      <c r="K173" s="69" t="str">
        <f t="shared" si="13"/>
        <v/>
      </c>
      <c r="L173" s="69" t="str">
        <f t="shared" si="14"/>
        <v/>
      </c>
      <c r="M173" s="70" t="str">
        <f t="shared" si="15"/>
        <v/>
      </c>
      <c r="N173" s="69" t="str">
        <f t="shared" si="16"/>
        <v/>
      </c>
      <c r="O173" s="71" t="str">
        <f t="shared" si="17"/>
        <v/>
      </c>
    </row>
    <row r="174" spans="1:15" x14ac:dyDescent="0.2">
      <c r="A174" s="57" t="str">
        <f>IF(G174="","",COUNT($G$4:$G174))</f>
        <v/>
      </c>
      <c r="B174" t="str">
        <f>IF('RELACIÓ DETALLADA - TVD'!$N215="x",'RELACIÓ DETALLADA - TVD'!B215,"")</f>
        <v/>
      </c>
      <c r="C174" t="str">
        <f>IF('RELACIÓ DETALLADA - TVD'!$N215="x",'RELACIÓ DETALLADA - TVD'!E215,"")</f>
        <v/>
      </c>
      <c r="D174" t="str">
        <f>IF('RELACIÓ DETALLADA - TVD'!$N215="x",'RELACIÓ DETALLADA - TVD'!F215,"")</f>
        <v/>
      </c>
      <c r="E174" t="str">
        <f>IF('RELACIÓ DETALLADA - TVD'!$N215="x",'RELACIÓ DETALLADA - TVD'!G215,"")</f>
        <v/>
      </c>
      <c r="F174" t="str">
        <f>IF('RELACIÓ DETALLADA - TVD'!$N215="x",'RELACIÓ DETALLADA - TVD'!H215,"")</f>
        <v/>
      </c>
      <c r="G174" t="str">
        <f>IF('RELACIÓ DETALLADA - TVD'!$N215="x",'RELACIÓ DETALLADA - TVD'!I215,"")</f>
        <v/>
      </c>
      <c r="H174" s="57">
        <v>169</v>
      </c>
      <c r="I174" s="57"/>
      <c r="J174" s="69" t="str">
        <f t="shared" si="12"/>
        <v/>
      </c>
      <c r="K174" s="69" t="str">
        <f t="shared" si="13"/>
        <v/>
      </c>
      <c r="L174" s="69" t="str">
        <f t="shared" si="14"/>
        <v/>
      </c>
      <c r="M174" s="70" t="str">
        <f t="shared" si="15"/>
        <v/>
      </c>
      <c r="N174" s="69" t="str">
        <f t="shared" si="16"/>
        <v/>
      </c>
      <c r="O174" s="71" t="str">
        <f t="shared" si="17"/>
        <v/>
      </c>
    </row>
    <row r="175" spans="1:15" x14ac:dyDescent="0.2">
      <c r="A175" s="57" t="str">
        <f>IF(G175="","",COUNT($G$4:$G175))</f>
        <v/>
      </c>
      <c r="B175" t="str">
        <f>IF('RELACIÓ DETALLADA - TVD'!$N216="x",'RELACIÓ DETALLADA - TVD'!B216,"")</f>
        <v/>
      </c>
      <c r="C175" t="str">
        <f>IF('RELACIÓ DETALLADA - TVD'!$N216="x",'RELACIÓ DETALLADA - TVD'!E216,"")</f>
        <v/>
      </c>
      <c r="D175" t="str">
        <f>IF('RELACIÓ DETALLADA - TVD'!$N216="x",'RELACIÓ DETALLADA - TVD'!F216,"")</f>
        <v/>
      </c>
      <c r="E175" t="str">
        <f>IF('RELACIÓ DETALLADA - TVD'!$N216="x",'RELACIÓ DETALLADA - TVD'!G216,"")</f>
        <v/>
      </c>
      <c r="F175" t="str">
        <f>IF('RELACIÓ DETALLADA - TVD'!$N216="x",'RELACIÓ DETALLADA - TVD'!H216,"")</f>
        <v/>
      </c>
      <c r="G175" t="str">
        <f>IF('RELACIÓ DETALLADA - TVD'!$N216="x",'RELACIÓ DETALLADA - TVD'!I216,"")</f>
        <v/>
      </c>
      <c r="H175" s="57">
        <v>170</v>
      </c>
      <c r="I175" s="57"/>
      <c r="J175" s="69" t="str">
        <f t="shared" si="12"/>
        <v/>
      </c>
      <c r="K175" s="69" t="str">
        <f t="shared" si="13"/>
        <v/>
      </c>
      <c r="L175" s="69" t="str">
        <f t="shared" si="14"/>
        <v/>
      </c>
      <c r="M175" s="70" t="str">
        <f t="shared" si="15"/>
        <v/>
      </c>
      <c r="N175" s="69" t="str">
        <f t="shared" si="16"/>
        <v/>
      </c>
      <c r="O175" s="71" t="str">
        <f t="shared" si="17"/>
        <v/>
      </c>
    </row>
    <row r="176" spans="1:15" x14ac:dyDescent="0.2">
      <c r="A176" s="57" t="str">
        <f>IF(G176="","",COUNT($G$4:$G176))</f>
        <v/>
      </c>
      <c r="B176" t="str">
        <f>IF('RELACIÓ DETALLADA - TVD'!$N217="x",'RELACIÓ DETALLADA - TVD'!B217,"")</f>
        <v/>
      </c>
      <c r="C176" t="str">
        <f>IF('RELACIÓ DETALLADA - TVD'!$N217="x",'RELACIÓ DETALLADA - TVD'!E217,"")</f>
        <v/>
      </c>
      <c r="D176" t="str">
        <f>IF('RELACIÓ DETALLADA - TVD'!$N217="x",'RELACIÓ DETALLADA - TVD'!F217,"")</f>
        <v/>
      </c>
      <c r="E176" t="str">
        <f>IF('RELACIÓ DETALLADA - TVD'!$N217="x",'RELACIÓ DETALLADA - TVD'!G217,"")</f>
        <v/>
      </c>
      <c r="F176" t="str">
        <f>IF('RELACIÓ DETALLADA - TVD'!$N217="x",'RELACIÓ DETALLADA - TVD'!H217,"")</f>
        <v/>
      </c>
      <c r="G176" t="str">
        <f>IF('RELACIÓ DETALLADA - TVD'!$N217="x",'RELACIÓ DETALLADA - TVD'!I217,"")</f>
        <v/>
      </c>
      <c r="H176" s="57">
        <v>171</v>
      </c>
      <c r="I176" s="57"/>
      <c r="J176" s="69" t="str">
        <f t="shared" si="12"/>
        <v/>
      </c>
      <c r="K176" s="69" t="str">
        <f t="shared" si="13"/>
        <v/>
      </c>
      <c r="L176" s="69" t="str">
        <f t="shared" si="14"/>
        <v/>
      </c>
      <c r="M176" s="70" t="str">
        <f t="shared" si="15"/>
        <v/>
      </c>
      <c r="N176" s="69" t="str">
        <f t="shared" si="16"/>
        <v/>
      </c>
      <c r="O176" s="71" t="str">
        <f t="shared" si="17"/>
        <v/>
      </c>
    </row>
    <row r="177" spans="1:15" x14ac:dyDescent="0.2">
      <c r="A177" s="57" t="str">
        <f>IF(G177="","",COUNT($G$4:$G177))</f>
        <v/>
      </c>
      <c r="B177" t="str">
        <f>IF('RELACIÓ DETALLADA - TVD'!$N218="x",'RELACIÓ DETALLADA - TVD'!B218,"")</f>
        <v/>
      </c>
      <c r="C177" t="str">
        <f>IF('RELACIÓ DETALLADA - TVD'!$N218="x",'RELACIÓ DETALLADA - TVD'!E218,"")</f>
        <v/>
      </c>
      <c r="D177" t="str">
        <f>IF('RELACIÓ DETALLADA - TVD'!$N218="x",'RELACIÓ DETALLADA - TVD'!F218,"")</f>
        <v/>
      </c>
      <c r="E177" t="str">
        <f>IF('RELACIÓ DETALLADA - TVD'!$N218="x",'RELACIÓ DETALLADA - TVD'!G218,"")</f>
        <v/>
      </c>
      <c r="F177" t="str">
        <f>IF('RELACIÓ DETALLADA - TVD'!$N218="x",'RELACIÓ DETALLADA - TVD'!H218,"")</f>
        <v/>
      </c>
      <c r="G177" t="str">
        <f>IF('RELACIÓ DETALLADA - TVD'!$N218="x",'RELACIÓ DETALLADA - TVD'!I218,"")</f>
        <v/>
      </c>
      <c r="H177" s="57">
        <v>172</v>
      </c>
      <c r="I177" s="57"/>
      <c r="J177" s="69" t="str">
        <f t="shared" si="12"/>
        <v/>
      </c>
      <c r="K177" s="69" t="str">
        <f t="shared" si="13"/>
        <v/>
      </c>
      <c r="L177" s="69" t="str">
        <f t="shared" si="14"/>
        <v/>
      </c>
      <c r="M177" s="70" t="str">
        <f t="shared" si="15"/>
        <v/>
      </c>
      <c r="N177" s="69" t="str">
        <f t="shared" si="16"/>
        <v/>
      </c>
      <c r="O177" s="71" t="str">
        <f t="shared" si="17"/>
        <v/>
      </c>
    </row>
    <row r="178" spans="1:15" x14ac:dyDescent="0.2">
      <c r="A178" s="57" t="str">
        <f>IF(G178="","",COUNT($G$4:$G178))</f>
        <v/>
      </c>
      <c r="B178" t="str">
        <f>IF('RELACIÓ DETALLADA - TVD'!$N219="x",'RELACIÓ DETALLADA - TVD'!B219,"")</f>
        <v/>
      </c>
      <c r="C178" t="str">
        <f>IF('RELACIÓ DETALLADA - TVD'!$N219="x",'RELACIÓ DETALLADA - TVD'!E219,"")</f>
        <v/>
      </c>
      <c r="D178" t="str">
        <f>IF('RELACIÓ DETALLADA - TVD'!$N219="x",'RELACIÓ DETALLADA - TVD'!F219,"")</f>
        <v/>
      </c>
      <c r="E178" t="str">
        <f>IF('RELACIÓ DETALLADA - TVD'!$N219="x",'RELACIÓ DETALLADA - TVD'!G219,"")</f>
        <v/>
      </c>
      <c r="F178" t="str">
        <f>IF('RELACIÓ DETALLADA - TVD'!$N219="x",'RELACIÓ DETALLADA - TVD'!H219,"")</f>
        <v/>
      </c>
      <c r="G178" t="str">
        <f>IF('RELACIÓ DETALLADA - TVD'!$N219="x",'RELACIÓ DETALLADA - TVD'!I219,"")</f>
        <v/>
      </c>
      <c r="H178" s="57">
        <v>173</v>
      </c>
      <c r="I178" s="57"/>
      <c r="J178" s="69" t="str">
        <f t="shared" si="12"/>
        <v/>
      </c>
      <c r="K178" s="69" t="str">
        <f t="shared" si="13"/>
        <v/>
      </c>
      <c r="L178" s="69" t="str">
        <f t="shared" si="14"/>
        <v/>
      </c>
      <c r="M178" s="70" t="str">
        <f t="shared" si="15"/>
        <v/>
      </c>
      <c r="N178" s="69" t="str">
        <f t="shared" si="16"/>
        <v/>
      </c>
      <c r="O178" s="71" t="str">
        <f t="shared" si="17"/>
        <v/>
      </c>
    </row>
    <row r="179" spans="1:15" x14ac:dyDescent="0.2">
      <c r="A179" s="57" t="str">
        <f>IF(G179="","",COUNT($G$4:$G179))</f>
        <v/>
      </c>
      <c r="B179" t="str">
        <f>IF('RELACIÓ DETALLADA - TVD'!$N220="x",'RELACIÓ DETALLADA - TVD'!B220,"")</f>
        <v/>
      </c>
      <c r="C179" t="str">
        <f>IF('RELACIÓ DETALLADA - TVD'!$N220="x",'RELACIÓ DETALLADA - TVD'!E220,"")</f>
        <v/>
      </c>
      <c r="D179" t="str">
        <f>IF('RELACIÓ DETALLADA - TVD'!$N220="x",'RELACIÓ DETALLADA - TVD'!F220,"")</f>
        <v/>
      </c>
      <c r="E179" t="str">
        <f>IF('RELACIÓ DETALLADA - TVD'!$N220="x",'RELACIÓ DETALLADA - TVD'!G220,"")</f>
        <v/>
      </c>
      <c r="F179" t="str">
        <f>IF('RELACIÓ DETALLADA - TVD'!$N220="x",'RELACIÓ DETALLADA - TVD'!H220,"")</f>
        <v/>
      </c>
      <c r="G179" t="str">
        <f>IF('RELACIÓ DETALLADA - TVD'!$N220="x",'RELACIÓ DETALLADA - TVD'!I220,"")</f>
        <v/>
      </c>
      <c r="H179" s="57">
        <v>174</v>
      </c>
      <c r="I179" s="57"/>
      <c r="J179" s="69" t="str">
        <f t="shared" si="12"/>
        <v/>
      </c>
      <c r="K179" s="69" t="str">
        <f t="shared" si="13"/>
        <v/>
      </c>
      <c r="L179" s="69" t="str">
        <f t="shared" si="14"/>
        <v/>
      </c>
      <c r="M179" s="70" t="str">
        <f t="shared" si="15"/>
        <v/>
      </c>
      <c r="N179" s="69" t="str">
        <f t="shared" si="16"/>
        <v/>
      </c>
      <c r="O179" s="71" t="str">
        <f t="shared" si="17"/>
        <v/>
      </c>
    </row>
    <row r="180" spans="1:15" x14ac:dyDescent="0.2">
      <c r="A180" s="57" t="str">
        <f>IF(G180="","",COUNT($G$4:$G180))</f>
        <v/>
      </c>
      <c r="B180" t="str">
        <f>IF('RELACIÓ DETALLADA - TVD'!$N221="x",'RELACIÓ DETALLADA - TVD'!B221,"")</f>
        <v/>
      </c>
      <c r="C180" t="str">
        <f>IF('RELACIÓ DETALLADA - TVD'!$N221="x",'RELACIÓ DETALLADA - TVD'!E221,"")</f>
        <v/>
      </c>
      <c r="D180" t="str">
        <f>IF('RELACIÓ DETALLADA - TVD'!$N221="x",'RELACIÓ DETALLADA - TVD'!F221,"")</f>
        <v/>
      </c>
      <c r="E180" t="str">
        <f>IF('RELACIÓ DETALLADA - TVD'!$N221="x",'RELACIÓ DETALLADA - TVD'!G221,"")</f>
        <v/>
      </c>
      <c r="F180" t="str">
        <f>IF('RELACIÓ DETALLADA - TVD'!$N221="x",'RELACIÓ DETALLADA - TVD'!H221,"")</f>
        <v/>
      </c>
      <c r="G180" t="str">
        <f>IF('RELACIÓ DETALLADA - TVD'!$N221="x",'RELACIÓ DETALLADA - TVD'!I221,"")</f>
        <v/>
      </c>
      <c r="H180" s="57">
        <v>175</v>
      </c>
      <c r="I180" s="57"/>
      <c r="J180" s="69" t="str">
        <f t="shared" si="12"/>
        <v/>
      </c>
      <c r="K180" s="69" t="str">
        <f t="shared" si="13"/>
        <v/>
      </c>
      <c r="L180" s="69" t="str">
        <f t="shared" si="14"/>
        <v/>
      </c>
      <c r="M180" s="70" t="str">
        <f t="shared" si="15"/>
        <v/>
      </c>
      <c r="N180" s="69" t="str">
        <f t="shared" si="16"/>
        <v/>
      </c>
      <c r="O180" s="71" t="str">
        <f t="shared" si="17"/>
        <v/>
      </c>
    </row>
    <row r="181" spans="1:15" x14ac:dyDescent="0.2">
      <c r="A181" s="57" t="str">
        <f>IF(G181="","",COUNT($G$4:$G181))</f>
        <v/>
      </c>
      <c r="B181" t="str">
        <f>IF('RELACIÓ DETALLADA - TVD'!$N222="x",'RELACIÓ DETALLADA - TVD'!B222,"")</f>
        <v/>
      </c>
      <c r="C181" t="str">
        <f>IF('RELACIÓ DETALLADA - TVD'!$N222="x",'RELACIÓ DETALLADA - TVD'!E222,"")</f>
        <v/>
      </c>
      <c r="D181" t="str">
        <f>IF('RELACIÓ DETALLADA - TVD'!$N222="x",'RELACIÓ DETALLADA - TVD'!F222,"")</f>
        <v/>
      </c>
      <c r="E181" t="str">
        <f>IF('RELACIÓ DETALLADA - TVD'!$N222="x",'RELACIÓ DETALLADA - TVD'!G222,"")</f>
        <v/>
      </c>
      <c r="F181" t="str">
        <f>IF('RELACIÓ DETALLADA - TVD'!$N222="x",'RELACIÓ DETALLADA - TVD'!H222,"")</f>
        <v/>
      </c>
      <c r="G181" t="str">
        <f>IF('RELACIÓ DETALLADA - TVD'!$N222="x",'RELACIÓ DETALLADA - TVD'!I222,"")</f>
        <v/>
      </c>
      <c r="H181" s="57">
        <v>176</v>
      </c>
      <c r="I181" s="57"/>
      <c r="J181" s="69" t="str">
        <f t="shared" si="12"/>
        <v/>
      </c>
      <c r="K181" s="69" t="str">
        <f t="shared" si="13"/>
        <v/>
      </c>
      <c r="L181" s="69" t="str">
        <f t="shared" si="14"/>
        <v/>
      </c>
      <c r="M181" s="70" t="str">
        <f t="shared" si="15"/>
        <v/>
      </c>
      <c r="N181" s="69" t="str">
        <f t="shared" si="16"/>
        <v/>
      </c>
      <c r="O181" s="71" t="str">
        <f t="shared" si="17"/>
        <v/>
      </c>
    </row>
    <row r="182" spans="1:15" x14ac:dyDescent="0.2">
      <c r="A182" s="57" t="str">
        <f>IF(G182="","",COUNT($G$4:$G182))</f>
        <v/>
      </c>
      <c r="B182" t="str">
        <f>IF('RELACIÓ DETALLADA - TVD'!$N223="x",'RELACIÓ DETALLADA - TVD'!B223,"")</f>
        <v/>
      </c>
      <c r="C182" t="str">
        <f>IF('RELACIÓ DETALLADA - TVD'!$N223="x",'RELACIÓ DETALLADA - TVD'!E223,"")</f>
        <v/>
      </c>
      <c r="D182" t="str">
        <f>IF('RELACIÓ DETALLADA - TVD'!$N223="x",'RELACIÓ DETALLADA - TVD'!F223,"")</f>
        <v/>
      </c>
      <c r="E182" t="str">
        <f>IF('RELACIÓ DETALLADA - TVD'!$N223="x",'RELACIÓ DETALLADA - TVD'!G223,"")</f>
        <v/>
      </c>
      <c r="F182" t="str">
        <f>IF('RELACIÓ DETALLADA - TVD'!$N223="x",'RELACIÓ DETALLADA - TVD'!H223,"")</f>
        <v/>
      </c>
      <c r="G182" t="str">
        <f>IF('RELACIÓ DETALLADA - TVD'!$N223="x",'RELACIÓ DETALLADA - TVD'!I223,"")</f>
        <v/>
      </c>
      <c r="H182" s="57">
        <v>177</v>
      </c>
      <c r="I182" s="57"/>
      <c r="J182" s="69" t="str">
        <f t="shared" si="12"/>
        <v/>
      </c>
      <c r="K182" s="69" t="str">
        <f t="shared" si="13"/>
        <v/>
      </c>
      <c r="L182" s="69" t="str">
        <f t="shared" si="14"/>
        <v/>
      </c>
      <c r="M182" s="70" t="str">
        <f t="shared" si="15"/>
        <v/>
      </c>
      <c r="N182" s="69" t="str">
        <f t="shared" si="16"/>
        <v/>
      </c>
      <c r="O182" s="71" t="str">
        <f t="shared" si="17"/>
        <v/>
      </c>
    </row>
    <row r="183" spans="1:15" x14ac:dyDescent="0.2">
      <c r="A183" s="57" t="str">
        <f>IF(G183="","",COUNT($G$4:$G183))</f>
        <v/>
      </c>
      <c r="B183" t="str">
        <f>IF('RELACIÓ DETALLADA - TVD'!$N224="x",'RELACIÓ DETALLADA - TVD'!B224,"")</f>
        <v/>
      </c>
      <c r="C183" t="str">
        <f>IF('RELACIÓ DETALLADA - TVD'!$N224="x",'RELACIÓ DETALLADA - TVD'!E224,"")</f>
        <v/>
      </c>
      <c r="D183" t="str">
        <f>IF('RELACIÓ DETALLADA - TVD'!$N224="x",'RELACIÓ DETALLADA - TVD'!F224,"")</f>
        <v/>
      </c>
      <c r="E183" t="str">
        <f>IF('RELACIÓ DETALLADA - TVD'!$N224="x",'RELACIÓ DETALLADA - TVD'!G224,"")</f>
        <v/>
      </c>
      <c r="F183" t="str">
        <f>IF('RELACIÓ DETALLADA - TVD'!$N224="x",'RELACIÓ DETALLADA - TVD'!H224,"")</f>
        <v/>
      </c>
      <c r="G183" t="str">
        <f>IF('RELACIÓ DETALLADA - TVD'!$N224="x",'RELACIÓ DETALLADA - TVD'!I224,"")</f>
        <v/>
      </c>
      <c r="H183" s="57">
        <v>178</v>
      </c>
      <c r="I183" s="57"/>
      <c r="J183" s="69" t="str">
        <f t="shared" si="12"/>
        <v/>
      </c>
      <c r="K183" s="69" t="str">
        <f t="shared" si="13"/>
        <v/>
      </c>
      <c r="L183" s="69" t="str">
        <f t="shared" si="14"/>
        <v/>
      </c>
      <c r="M183" s="70" t="str">
        <f t="shared" si="15"/>
        <v/>
      </c>
      <c r="N183" s="69" t="str">
        <f t="shared" si="16"/>
        <v/>
      </c>
      <c r="O183" s="71" t="str">
        <f t="shared" si="17"/>
        <v/>
      </c>
    </row>
    <row r="184" spans="1:15" x14ac:dyDescent="0.2">
      <c r="A184" s="57" t="str">
        <f>IF(G184="","",COUNT($G$4:$G184))</f>
        <v/>
      </c>
      <c r="B184" t="str">
        <f>IF('RELACIÓ DETALLADA - TVD'!$N225="x",'RELACIÓ DETALLADA - TVD'!B225,"")</f>
        <v/>
      </c>
      <c r="C184" t="str">
        <f>IF('RELACIÓ DETALLADA - TVD'!$N225="x",'RELACIÓ DETALLADA - TVD'!E225,"")</f>
        <v/>
      </c>
      <c r="D184" t="str">
        <f>IF('RELACIÓ DETALLADA - TVD'!$N225="x",'RELACIÓ DETALLADA - TVD'!F225,"")</f>
        <v/>
      </c>
      <c r="E184" t="str">
        <f>IF('RELACIÓ DETALLADA - TVD'!$N225="x",'RELACIÓ DETALLADA - TVD'!G225,"")</f>
        <v/>
      </c>
      <c r="F184" t="str">
        <f>IF('RELACIÓ DETALLADA - TVD'!$N225="x",'RELACIÓ DETALLADA - TVD'!H225,"")</f>
        <v/>
      </c>
      <c r="G184" t="str">
        <f>IF('RELACIÓ DETALLADA - TVD'!$N225="x",'RELACIÓ DETALLADA - TVD'!I225,"")</f>
        <v/>
      </c>
      <c r="H184" s="57">
        <v>179</v>
      </c>
      <c r="I184" s="57"/>
      <c r="J184" s="69" t="str">
        <f t="shared" si="12"/>
        <v/>
      </c>
      <c r="K184" s="69" t="str">
        <f t="shared" si="13"/>
        <v/>
      </c>
      <c r="L184" s="69" t="str">
        <f t="shared" si="14"/>
        <v/>
      </c>
      <c r="M184" s="70" t="str">
        <f t="shared" si="15"/>
        <v/>
      </c>
      <c r="N184" s="69" t="str">
        <f t="shared" si="16"/>
        <v/>
      </c>
      <c r="O184" s="71" t="str">
        <f t="shared" si="17"/>
        <v/>
      </c>
    </row>
    <row r="185" spans="1:15" x14ac:dyDescent="0.2">
      <c r="A185" s="57" t="str">
        <f>IF(G185="","",COUNT($G$4:$G185))</f>
        <v/>
      </c>
      <c r="B185" t="str">
        <f>IF('RELACIÓ DETALLADA - TVD'!$N226="x",'RELACIÓ DETALLADA - TVD'!B226,"")</f>
        <v/>
      </c>
      <c r="C185" t="str">
        <f>IF('RELACIÓ DETALLADA - TVD'!$N226="x",'RELACIÓ DETALLADA - TVD'!E226,"")</f>
        <v/>
      </c>
      <c r="D185" t="str">
        <f>IF('RELACIÓ DETALLADA - TVD'!$N226="x",'RELACIÓ DETALLADA - TVD'!F226,"")</f>
        <v/>
      </c>
      <c r="E185" t="str">
        <f>IF('RELACIÓ DETALLADA - TVD'!$N226="x",'RELACIÓ DETALLADA - TVD'!G226,"")</f>
        <v/>
      </c>
      <c r="F185" t="str">
        <f>IF('RELACIÓ DETALLADA - TVD'!$N226="x",'RELACIÓ DETALLADA - TVD'!H226,"")</f>
        <v/>
      </c>
      <c r="G185" t="str">
        <f>IF('RELACIÓ DETALLADA - TVD'!$N226="x",'RELACIÓ DETALLADA - TVD'!I226,"")</f>
        <v/>
      </c>
      <c r="H185" s="57">
        <v>180</v>
      </c>
      <c r="I185" s="57"/>
      <c r="J185" s="69" t="str">
        <f t="shared" si="12"/>
        <v/>
      </c>
      <c r="K185" s="69" t="str">
        <f t="shared" si="13"/>
        <v/>
      </c>
      <c r="L185" s="69" t="str">
        <f t="shared" si="14"/>
        <v/>
      </c>
      <c r="M185" s="70" t="str">
        <f t="shared" si="15"/>
        <v/>
      </c>
      <c r="N185" s="69" t="str">
        <f t="shared" si="16"/>
        <v/>
      </c>
      <c r="O185" s="71" t="str">
        <f t="shared" si="17"/>
        <v/>
      </c>
    </row>
    <row r="186" spans="1:15" x14ac:dyDescent="0.2">
      <c r="A186" s="57" t="str">
        <f>IF(G186="","",COUNT($G$4:$G186))</f>
        <v/>
      </c>
      <c r="B186" t="str">
        <f>IF('RELACIÓ DETALLADA - TVD'!$N227="x",'RELACIÓ DETALLADA - TVD'!B227,"")</f>
        <v/>
      </c>
      <c r="C186" t="str">
        <f>IF('RELACIÓ DETALLADA - TVD'!$N227="x",'RELACIÓ DETALLADA - TVD'!E227,"")</f>
        <v/>
      </c>
      <c r="D186" t="str">
        <f>IF('RELACIÓ DETALLADA - TVD'!$N227="x",'RELACIÓ DETALLADA - TVD'!F227,"")</f>
        <v/>
      </c>
      <c r="E186" t="str">
        <f>IF('RELACIÓ DETALLADA - TVD'!$N227="x",'RELACIÓ DETALLADA - TVD'!G227,"")</f>
        <v/>
      </c>
      <c r="F186" t="str">
        <f>IF('RELACIÓ DETALLADA - TVD'!$N227="x",'RELACIÓ DETALLADA - TVD'!H227,"")</f>
        <v/>
      </c>
      <c r="G186" t="str">
        <f>IF('RELACIÓ DETALLADA - TVD'!$N227="x",'RELACIÓ DETALLADA - TVD'!I227,"")</f>
        <v/>
      </c>
      <c r="H186" s="57">
        <v>181</v>
      </c>
      <c r="I186" s="57"/>
      <c r="J186" s="69" t="str">
        <f t="shared" si="12"/>
        <v/>
      </c>
      <c r="K186" s="69" t="str">
        <f t="shared" si="13"/>
        <v/>
      </c>
      <c r="L186" s="69" t="str">
        <f t="shared" si="14"/>
        <v/>
      </c>
      <c r="M186" s="70" t="str">
        <f t="shared" si="15"/>
        <v/>
      </c>
      <c r="N186" s="69" t="str">
        <f t="shared" si="16"/>
        <v/>
      </c>
      <c r="O186" s="71" t="str">
        <f t="shared" si="17"/>
        <v/>
      </c>
    </row>
    <row r="187" spans="1:15" x14ac:dyDescent="0.2">
      <c r="A187" s="57" t="str">
        <f>IF(G187="","",COUNT($G$4:$G187))</f>
        <v/>
      </c>
      <c r="B187" t="str">
        <f>IF('RELACIÓ DETALLADA - TVD'!$N228="x",'RELACIÓ DETALLADA - TVD'!B228,"")</f>
        <v/>
      </c>
      <c r="C187" t="str">
        <f>IF('RELACIÓ DETALLADA - TVD'!$N228="x",'RELACIÓ DETALLADA - TVD'!E228,"")</f>
        <v/>
      </c>
      <c r="D187" t="str">
        <f>IF('RELACIÓ DETALLADA - TVD'!$N228="x",'RELACIÓ DETALLADA - TVD'!F228,"")</f>
        <v/>
      </c>
      <c r="E187" t="str">
        <f>IF('RELACIÓ DETALLADA - TVD'!$N228="x",'RELACIÓ DETALLADA - TVD'!G228,"")</f>
        <v/>
      </c>
      <c r="F187" t="str">
        <f>IF('RELACIÓ DETALLADA - TVD'!$N228="x",'RELACIÓ DETALLADA - TVD'!H228,"")</f>
        <v/>
      </c>
      <c r="G187" t="str">
        <f>IF('RELACIÓ DETALLADA - TVD'!$N228="x",'RELACIÓ DETALLADA - TVD'!I228,"")</f>
        <v/>
      </c>
      <c r="H187" s="57">
        <v>182</v>
      </c>
      <c r="I187" s="57"/>
      <c r="J187" s="69" t="str">
        <f t="shared" si="12"/>
        <v/>
      </c>
      <c r="K187" s="69" t="str">
        <f t="shared" si="13"/>
        <v/>
      </c>
      <c r="L187" s="69" t="str">
        <f t="shared" si="14"/>
        <v/>
      </c>
      <c r="M187" s="70" t="str">
        <f t="shared" si="15"/>
        <v/>
      </c>
      <c r="N187" s="69" t="str">
        <f t="shared" si="16"/>
        <v/>
      </c>
      <c r="O187" s="71" t="str">
        <f t="shared" si="17"/>
        <v/>
      </c>
    </row>
    <row r="188" spans="1:15" x14ac:dyDescent="0.2">
      <c r="A188" s="57" t="str">
        <f>IF(G188="","",COUNT($G$4:$G188))</f>
        <v/>
      </c>
      <c r="B188" t="str">
        <f>IF('RELACIÓ DETALLADA - TVD'!$N229="x",'RELACIÓ DETALLADA - TVD'!B229,"")</f>
        <v/>
      </c>
      <c r="C188" t="str">
        <f>IF('RELACIÓ DETALLADA - TVD'!$N229="x",'RELACIÓ DETALLADA - TVD'!E229,"")</f>
        <v/>
      </c>
      <c r="D188" t="str">
        <f>IF('RELACIÓ DETALLADA - TVD'!$N229="x",'RELACIÓ DETALLADA - TVD'!F229,"")</f>
        <v/>
      </c>
      <c r="E188" t="str">
        <f>IF('RELACIÓ DETALLADA - TVD'!$N229="x",'RELACIÓ DETALLADA - TVD'!G229,"")</f>
        <v/>
      </c>
      <c r="F188" t="str">
        <f>IF('RELACIÓ DETALLADA - TVD'!$N229="x",'RELACIÓ DETALLADA - TVD'!H229,"")</f>
        <v/>
      </c>
      <c r="G188" t="str">
        <f>IF('RELACIÓ DETALLADA - TVD'!$N229="x",'RELACIÓ DETALLADA - TVD'!I229,"")</f>
        <v/>
      </c>
      <c r="H188" s="57">
        <v>183</v>
      </c>
      <c r="I188" s="57"/>
      <c r="J188" s="69" t="str">
        <f t="shared" si="12"/>
        <v/>
      </c>
      <c r="K188" s="69" t="str">
        <f t="shared" si="13"/>
        <v/>
      </c>
      <c r="L188" s="69" t="str">
        <f t="shared" si="14"/>
        <v/>
      </c>
      <c r="M188" s="70" t="str">
        <f t="shared" si="15"/>
        <v/>
      </c>
      <c r="N188" s="69" t="str">
        <f t="shared" si="16"/>
        <v/>
      </c>
      <c r="O188" s="71" t="str">
        <f t="shared" si="17"/>
        <v/>
      </c>
    </row>
    <row r="189" spans="1:15" x14ac:dyDescent="0.2">
      <c r="A189" s="57" t="str">
        <f>IF(G189="","",COUNT($G$4:$G189))</f>
        <v/>
      </c>
      <c r="B189" t="str">
        <f>IF('RELACIÓ DETALLADA - TVD'!$N230="x",'RELACIÓ DETALLADA - TVD'!B230,"")</f>
        <v/>
      </c>
      <c r="C189" t="str">
        <f>IF('RELACIÓ DETALLADA - TVD'!$N230="x",'RELACIÓ DETALLADA - TVD'!E230,"")</f>
        <v/>
      </c>
      <c r="D189" t="str">
        <f>IF('RELACIÓ DETALLADA - TVD'!$N230="x",'RELACIÓ DETALLADA - TVD'!F230,"")</f>
        <v/>
      </c>
      <c r="E189" t="str">
        <f>IF('RELACIÓ DETALLADA - TVD'!$N230="x",'RELACIÓ DETALLADA - TVD'!G230,"")</f>
        <v/>
      </c>
      <c r="F189" t="str">
        <f>IF('RELACIÓ DETALLADA - TVD'!$N230="x",'RELACIÓ DETALLADA - TVD'!H230,"")</f>
        <v/>
      </c>
      <c r="G189" t="str">
        <f>IF('RELACIÓ DETALLADA - TVD'!$N230="x",'RELACIÓ DETALLADA - TVD'!I230,"")</f>
        <v/>
      </c>
      <c r="H189" s="57">
        <v>184</v>
      </c>
      <c r="I189" s="57"/>
      <c r="J189" s="69" t="str">
        <f t="shared" si="12"/>
        <v/>
      </c>
      <c r="K189" s="69" t="str">
        <f t="shared" si="13"/>
        <v/>
      </c>
      <c r="L189" s="69" t="str">
        <f t="shared" si="14"/>
        <v/>
      </c>
      <c r="M189" s="70" t="str">
        <f t="shared" si="15"/>
        <v/>
      </c>
      <c r="N189" s="69" t="str">
        <f t="shared" si="16"/>
        <v/>
      </c>
      <c r="O189" s="71" t="str">
        <f t="shared" si="17"/>
        <v/>
      </c>
    </row>
    <row r="190" spans="1:15" x14ac:dyDescent="0.2">
      <c r="A190" s="57" t="str">
        <f>IF(G190="","",COUNT($G$4:$G190))</f>
        <v/>
      </c>
      <c r="B190" t="str">
        <f>IF('RELACIÓ DETALLADA - TVD'!$N231="x",'RELACIÓ DETALLADA - TVD'!B231,"")</f>
        <v/>
      </c>
      <c r="C190" t="str">
        <f>IF('RELACIÓ DETALLADA - TVD'!$N231="x",'RELACIÓ DETALLADA - TVD'!E231,"")</f>
        <v/>
      </c>
      <c r="D190" t="str">
        <f>IF('RELACIÓ DETALLADA - TVD'!$N231="x",'RELACIÓ DETALLADA - TVD'!F231,"")</f>
        <v/>
      </c>
      <c r="E190" t="str">
        <f>IF('RELACIÓ DETALLADA - TVD'!$N231="x",'RELACIÓ DETALLADA - TVD'!G231,"")</f>
        <v/>
      </c>
      <c r="F190" t="str">
        <f>IF('RELACIÓ DETALLADA - TVD'!$N231="x",'RELACIÓ DETALLADA - TVD'!H231,"")</f>
        <v/>
      </c>
      <c r="G190" t="str">
        <f>IF('RELACIÓ DETALLADA - TVD'!$N231="x",'RELACIÓ DETALLADA - TVD'!I231,"")</f>
        <v/>
      </c>
      <c r="H190" s="57">
        <v>185</v>
      </c>
      <c r="I190" s="57"/>
      <c r="J190" s="69" t="str">
        <f t="shared" si="12"/>
        <v/>
      </c>
      <c r="K190" s="69" t="str">
        <f t="shared" si="13"/>
        <v/>
      </c>
      <c r="L190" s="69" t="str">
        <f t="shared" si="14"/>
        <v/>
      </c>
      <c r="M190" s="70" t="str">
        <f t="shared" si="15"/>
        <v/>
      </c>
      <c r="N190" s="69" t="str">
        <f t="shared" si="16"/>
        <v/>
      </c>
      <c r="O190" s="71" t="str">
        <f t="shared" si="17"/>
        <v/>
      </c>
    </row>
    <row r="191" spans="1:15" x14ac:dyDescent="0.2">
      <c r="A191" s="57" t="str">
        <f>IF(G191="","",COUNT($G$4:$G191))</f>
        <v/>
      </c>
      <c r="B191" t="str">
        <f>IF('RELACIÓ DETALLADA - TVD'!$N232="x",'RELACIÓ DETALLADA - TVD'!B232,"")</f>
        <v/>
      </c>
      <c r="C191" t="str">
        <f>IF('RELACIÓ DETALLADA - TVD'!$N232="x",'RELACIÓ DETALLADA - TVD'!E232,"")</f>
        <v/>
      </c>
      <c r="D191" t="str">
        <f>IF('RELACIÓ DETALLADA - TVD'!$N232="x",'RELACIÓ DETALLADA - TVD'!F232,"")</f>
        <v/>
      </c>
      <c r="E191" t="str">
        <f>IF('RELACIÓ DETALLADA - TVD'!$N232="x",'RELACIÓ DETALLADA - TVD'!G232,"")</f>
        <v/>
      </c>
      <c r="F191" t="str">
        <f>IF('RELACIÓ DETALLADA - TVD'!$N232="x",'RELACIÓ DETALLADA - TVD'!H232,"")</f>
        <v/>
      </c>
      <c r="G191" t="str">
        <f>IF('RELACIÓ DETALLADA - TVD'!$N232="x",'RELACIÓ DETALLADA - TVD'!I232,"")</f>
        <v/>
      </c>
      <c r="H191" s="57">
        <v>186</v>
      </c>
      <c r="I191" s="57"/>
      <c r="J191" s="69" t="str">
        <f t="shared" si="12"/>
        <v/>
      </c>
      <c r="K191" s="69" t="str">
        <f t="shared" si="13"/>
        <v/>
      </c>
      <c r="L191" s="69" t="str">
        <f t="shared" si="14"/>
        <v/>
      </c>
      <c r="M191" s="70" t="str">
        <f t="shared" si="15"/>
        <v/>
      </c>
      <c r="N191" s="69" t="str">
        <f t="shared" si="16"/>
        <v/>
      </c>
      <c r="O191" s="71" t="str">
        <f t="shared" si="17"/>
        <v/>
      </c>
    </row>
    <row r="192" spans="1:15" x14ac:dyDescent="0.2">
      <c r="A192" s="57" t="str">
        <f>IF(G192="","",COUNT($G$4:$G192))</f>
        <v/>
      </c>
      <c r="B192" t="str">
        <f>IF('RELACIÓ DETALLADA - TVD'!$N233="x",'RELACIÓ DETALLADA - TVD'!B233,"")</f>
        <v/>
      </c>
      <c r="C192" t="str">
        <f>IF('RELACIÓ DETALLADA - TVD'!$N233="x",'RELACIÓ DETALLADA - TVD'!E233,"")</f>
        <v/>
      </c>
      <c r="D192" t="str">
        <f>IF('RELACIÓ DETALLADA - TVD'!$N233="x",'RELACIÓ DETALLADA - TVD'!F233,"")</f>
        <v/>
      </c>
      <c r="E192" t="str">
        <f>IF('RELACIÓ DETALLADA - TVD'!$N233="x",'RELACIÓ DETALLADA - TVD'!G233,"")</f>
        <v/>
      </c>
      <c r="F192" t="str">
        <f>IF('RELACIÓ DETALLADA - TVD'!$N233="x",'RELACIÓ DETALLADA - TVD'!H233,"")</f>
        <v/>
      </c>
      <c r="G192" t="str">
        <f>IF('RELACIÓ DETALLADA - TVD'!$N233="x",'RELACIÓ DETALLADA - TVD'!I233,"")</f>
        <v/>
      </c>
      <c r="H192" s="57">
        <v>187</v>
      </c>
      <c r="I192" s="57"/>
      <c r="J192" s="69" t="str">
        <f t="shared" si="12"/>
        <v/>
      </c>
      <c r="K192" s="69" t="str">
        <f t="shared" si="13"/>
        <v/>
      </c>
      <c r="L192" s="69" t="str">
        <f t="shared" si="14"/>
        <v/>
      </c>
      <c r="M192" s="70" t="str">
        <f t="shared" si="15"/>
        <v/>
      </c>
      <c r="N192" s="69" t="str">
        <f t="shared" si="16"/>
        <v/>
      </c>
      <c r="O192" s="71" t="str">
        <f t="shared" si="17"/>
        <v/>
      </c>
    </row>
    <row r="193" spans="1:15" x14ac:dyDescent="0.2">
      <c r="A193" s="57" t="str">
        <f>IF(G193="","",COUNT($G$4:$G193))</f>
        <v/>
      </c>
      <c r="B193" t="str">
        <f>IF('RELACIÓ DETALLADA - TVD'!$N234="x",'RELACIÓ DETALLADA - TVD'!B234,"")</f>
        <v/>
      </c>
      <c r="C193" t="str">
        <f>IF('RELACIÓ DETALLADA - TVD'!$N234="x",'RELACIÓ DETALLADA - TVD'!E234,"")</f>
        <v/>
      </c>
      <c r="D193" t="str">
        <f>IF('RELACIÓ DETALLADA - TVD'!$N234="x",'RELACIÓ DETALLADA - TVD'!F234,"")</f>
        <v/>
      </c>
      <c r="E193" t="str">
        <f>IF('RELACIÓ DETALLADA - TVD'!$N234="x",'RELACIÓ DETALLADA - TVD'!G234,"")</f>
        <v/>
      </c>
      <c r="F193" t="str">
        <f>IF('RELACIÓ DETALLADA - TVD'!$N234="x",'RELACIÓ DETALLADA - TVD'!H234,"")</f>
        <v/>
      </c>
      <c r="G193" t="str">
        <f>IF('RELACIÓ DETALLADA - TVD'!$N234="x",'RELACIÓ DETALLADA - TVD'!I234,"")</f>
        <v/>
      </c>
      <c r="H193" s="57">
        <v>188</v>
      </c>
      <c r="I193" s="57"/>
      <c r="J193" s="69" t="str">
        <f t="shared" si="12"/>
        <v/>
      </c>
      <c r="K193" s="69" t="str">
        <f t="shared" si="13"/>
        <v/>
      </c>
      <c r="L193" s="69" t="str">
        <f t="shared" si="14"/>
        <v/>
      </c>
      <c r="M193" s="70" t="str">
        <f t="shared" si="15"/>
        <v/>
      </c>
      <c r="N193" s="69" t="str">
        <f t="shared" si="16"/>
        <v/>
      </c>
      <c r="O193" s="71" t="str">
        <f t="shared" si="17"/>
        <v/>
      </c>
    </row>
    <row r="194" spans="1:15" x14ac:dyDescent="0.2">
      <c r="A194" s="57" t="str">
        <f>IF(G194="","",COUNT($G$4:$G194))</f>
        <v/>
      </c>
      <c r="B194" t="str">
        <f>IF('RELACIÓ DETALLADA - TVD'!$N235="x",'RELACIÓ DETALLADA - TVD'!B235,"")</f>
        <v/>
      </c>
      <c r="C194" t="str">
        <f>IF('RELACIÓ DETALLADA - TVD'!$N235="x",'RELACIÓ DETALLADA - TVD'!E235,"")</f>
        <v/>
      </c>
      <c r="D194" t="str">
        <f>IF('RELACIÓ DETALLADA - TVD'!$N235="x",'RELACIÓ DETALLADA - TVD'!F235,"")</f>
        <v/>
      </c>
      <c r="E194" t="str">
        <f>IF('RELACIÓ DETALLADA - TVD'!$N235="x",'RELACIÓ DETALLADA - TVD'!G235,"")</f>
        <v/>
      </c>
      <c r="F194" t="str">
        <f>IF('RELACIÓ DETALLADA - TVD'!$N235="x",'RELACIÓ DETALLADA - TVD'!H235,"")</f>
        <v/>
      </c>
      <c r="G194" t="str">
        <f>IF('RELACIÓ DETALLADA - TVD'!$N235="x",'RELACIÓ DETALLADA - TVD'!I235,"")</f>
        <v/>
      </c>
      <c r="H194" s="57">
        <v>189</v>
      </c>
      <c r="I194" s="57"/>
      <c r="J194" s="69" t="str">
        <f t="shared" si="12"/>
        <v/>
      </c>
      <c r="K194" s="69" t="str">
        <f t="shared" si="13"/>
        <v/>
      </c>
      <c r="L194" s="69" t="str">
        <f t="shared" si="14"/>
        <v/>
      </c>
      <c r="M194" s="70" t="str">
        <f t="shared" si="15"/>
        <v/>
      </c>
      <c r="N194" s="69" t="str">
        <f t="shared" si="16"/>
        <v/>
      </c>
      <c r="O194" s="71" t="str">
        <f t="shared" si="17"/>
        <v/>
      </c>
    </row>
    <row r="195" spans="1:15" x14ac:dyDescent="0.2">
      <c r="A195" s="57" t="str">
        <f>IF(G195="","",COUNT($G$4:$G195))</f>
        <v/>
      </c>
      <c r="B195" t="str">
        <f>IF('RELACIÓ DETALLADA - TVD'!$N236="x",'RELACIÓ DETALLADA - TVD'!B236,"")</f>
        <v/>
      </c>
      <c r="C195" t="str">
        <f>IF('RELACIÓ DETALLADA - TVD'!$N236="x",'RELACIÓ DETALLADA - TVD'!E236,"")</f>
        <v/>
      </c>
      <c r="D195" t="str">
        <f>IF('RELACIÓ DETALLADA - TVD'!$N236="x",'RELACIÓ DETALLADA - TVD'!F236,"")</f>
        <v/>
      </c>
      <c r="E195" t="str">
        <f>IF('RELACIÓ DETALLADA - TVD'!$N236="x",'RELACIÓ DETALLADA - TVD'!G236,"")</f>
        <v/>
      </c>
      <c r="F195" t="str">
        <f>IF('RELACIÓ DETALLADA - TVD'!$N236="x",'RELACIÓ DETALLADA - TVD'!H236,"")</f>
        <v/>
      </c>
      <c r="G195" t="str">
        <f>IF('RELACIÓ DETALLADA - TVD'!$N236="x",'RELACIÓ DETALLADA - TVD'!I236,"")</f>
        <v/>
      </c>
      <c r="H195" s="57">
        <v>190</v>
      </c>
      <c r="I195" s="57"/>
      <c r="J195" s="69" t="str">
        <f t="shared" si="12"/>
        <v/>
      </c>
      <c r="K195" s="69" t="str">
        <f t="shared" si="13"/>
        <v/>
      </c>
      <c r="L195" s="69" t="str">
        <f t="shared" si="14"/>
        <v/>
      </c>
      <c r="M195" s="70" t="str">
        <f t="shared" si="15"/>
        <v/>
      </c>
      <c r="N195" s="69" t="str">
        <f t="shared" si="16"/>
        <v/>
      </c>
      <c r="O195" s="71" t="str">
        <f t="shared" si="17"/>
        <v/>
      </c>
    </row>
    <row r="196" spans="1:15" x14ac:dyDescent="0.2">
      <c r="A196" s="57" t="str">
        <f>IF(G196="","",COUNT($G$4:$G196))</f>
        <v/>
      </c>
      <c r="B196" t="str">
        <f>IF('RELACIÓ DETALLADA - TVD'!$N237="x",'RELACIÓ DETALLADA - TVD'!B237,"")</f>
        <v/>
      </c>
      <c r="C196" t="str">
        <f>IF('RELACIÓ DETALLADA - TVD'!$N237="x",'RELACIÓ DETALLADA - TVD'!E237,"")</f>
        <v/>
      </c>
      <c r="D196" t="str">
        <f>IF('RELACIÓ DETALLADA - TVD'!$N237="x",'RELACIÓ DETALLADA - TVD'!F237,"")</f>
        <v/>
      </c>
      <c r="E196" t="str">
        <f>IF('RELACIÓ DETALLADA - TVD'!$N237="x",'RELACIÓ DETALLADA - TVD'!G237,"")</f>
        <v/>
      </c>
      <c r="F196" t="str">
        <f>IF('RELACIÓ DETALLADA - TVD'!$N237="x",'RELACIÓ DETALLADA - TVD'!H237,"")</f>
        <v/>
      </c>
      <c r="G196" t="str">
        <f>IF('RELACIÓ DETALLADA - TVD'!$N237="x",'RELACIÓ DETALLADA - TVD'!I237,"")</f>
        <v/>
      </c>
      <c r="H196" s="57">
        <v>191</v>
      </c>
      <c r="I196" s="57"/>
      <c r="J196" s="69" t="str">
        <f t="shared" si="12"/>
        <v/>
      </c>
      <c r="K196" s="69" t="str">
        <f t="shared" si="13"/>
        <v/>
      </c>
      <c r="L196" s="69" t="str">
        <f t="shared" si="14"/>
        <v/>
      </c>
      <c r="M196" s="70" t="str">
        <f t="shared" si="15"/>
        <v/>
      </c>
      <c r="N196" s="69" t="str">
        <f t="shared" si="16"/>
        <v/>
      </c>
      <c r="O196" s="71" t="str">
        <f t="shared" si="17"/>
        <v/>
      </c>
    </row>
    <row r="197" spans="1:15" x14ac:dyDescent="0.2">
      <c r="A197" s="57" t="str">
        <f>IF(G197="","",COUNT($G$4:$G197))</f>
        <v/>
      </c>
      <c r="B197" t="str">
        <f>IF('RELACIÓ DETALLADA - TVD'!$N238="x",'RELACIÓ DETALLADA - TVD'!B238,"")</f>
        <v/>
      </c>
      <c r="C197" t="str">
        <f>IF('RELACIÓ DETALLADA - TVD'!$N238="x",'RELACIÓ DETALLADA - TVD'!E238,"")</f>
        <v/>
      </c>
      <c r="D197" t="str">
        <f>IF('RELACIÓ DETALLADA - TVD'!$N238="x",'RELACIÓ DETALLADA - TVD'!F238,"")</f>
        <v/>
      </c>
      <c r="E197" t="str">
        <f>IF('RELACIÓ DETALLADA - TVD'!$N238="x",'RELACIÓ DETALLADA - TVD'!G238,"")</f>
        <v/>
      </c>
      <c r="F197" t="str">
        <f>IF('RELACIÓ DETALLADA - TVD'!$N238="x",'RELACIÓ DETALLADA - TVD'!H238,"")</f>
        <v/>
      </c>
      <c r="G197" t="str">
        <f>IF('RELACIÓ DETALLADA - TVD'!$N238="x",'RELACIÓ DETALLADA - TVD'!I238,"")</f>
        <v/>
      </c>
      <c r="H197" s="57">
        <v>192</v>
      </c>
      <c r="I197" s="57"/>
      <c r="J197" s="69" t="str">
        <f t="shared" si="12"/>
        <v/>
      </c>
      <c r="K197" s="69" t="str">
        <f t="shared" si="13"/>
        <v/>
      </c>
      <c r="L197" s="69" t="str">
        <f t="shared" si="14"/>
        <v/>
      </c>
      <c r="M197" s="70" t="str">
        <f t="shared" si="15"/>
        <v/>
      </c>
      <c r="N197" s="69" t="str">
        <f t="shared" si="16"/>
        <v/>
      </c>
      <c r="O197" s="71" t="str">
        <f t="shared" si="17"/>
        <v/>
      </c>
    </row>
    <row r="198" spans="1:15" x14ac:dyDescent="0.2">
      <c r="A198" s="57" t="str">
        <f>IF(G198="","",COUNT($G$4:$G198))</f>
        <v/>
      </c>
      <c r="B198" t="str">
        <f>IF('RELACIÓ DETALLADA - TVD'!$N239="x",'RELACIÓ DETALLADA - TVD'!B239,"")</f>
        <v/>
      </c>
      <c r="C198" t="str">
        <f>IF('RELACIÓ DETALLADA - TVD'!$N239="x",'RELACIÓ DETALLADA - TVD'!E239,"")</f>
        <v/>
      </c>
      <c r="D198" t="str">
        <f>IF('RELACIÓ DETALLADA - TVD'!$N239="x",'RELACIÓ DETALLADA - TVD'!F239,"")</f>
        <v/>
      </c>
      <c r="E198" t="str">
        <f>IF('RELACIÓ DETALLADA - TVD'!$N239="x",'RELACIÓ DETALLADA - TVD'!G239,"")</f>
        <v/>
      </c>
      <c r="F198" t="str">
        <f>IF('RELACIÓ DETALLADA - TVD'!$N239="x",'RELACIÓ DETALLADA - TVD'!H239,"")</f>
        <v/>
      </c>
      <c r="G198" t="str">
        <f>IF('RELACIÓ DETALLADA - TVD'!$N239="x",'RELACIÓ DETALLADA - TVD'!I239,"")</f>
        <v/>
      </c>
      <c r="H198" s="57">
        <v>193</v>
      </c>
      <c r="I198" s="57"/>
      <c r="J198" s="69" t="str">
        <f t="shared" ref="J198:J261" si="18">IFERROR(VLOOKUP($H198,$A$4:$G$381,2,FALSE),"")</f>
        <v/>
      </c>
      <c r="K198" s="69" t="str">
        <f t="shared" ref="K198:K261" si="19">IFERROR(VLOOKUP($H198,$A$4:$G$381,3,FALSE),"")</f>
        <v/>
      </c>
      <c r="L198" s="69" t="str">
        <f t="shared" ref="L198:L261" si="20">IFERROR(VLOOKUP($H198,$A$4:$G$381,4,FALSE),"")</f>
        <v/>
      </c>
      <c r="M198" s="70" t="str">
        <f t="shared" ref="M198:M261" si="21">IFERROR(VLOOKUP($H198,$A$4:$G$381,5,FALSE),"")</f>
        <v/>
      </c>
      <c r="N198" s="69" t="str">
        <f t="shared" ref="N198:N261" si="22">IFERROR(VLOOKUP($H198,$A$4:$G$381,6,FALSE),"")</f>
        <v/>
      </c>
      <c r="O198" s="71" t="str">
        <f t="shared" ref="O198:O261" si="23">IFERROR(VLOOKUP($H198,$A$4:$G$381,7,FALSE),"")</f>
        <v/>
      </c>
    </row>
    <row r="199" spans="1:15" x14ac:dyDescent="0.2">
      <c r="A199" s="57" t="str">
        <f>IF(G199="","",COUNT($G$4:$G199))</f>
        <v/>
      </c>
      <c r="B199" t="str">
        <f>IF('RELACIÓ DETALLADA - TVD'!$N240="x",'RELACIÓ DETALLADA - TVD'!B240,"")</f>
        <v/>
      </c>
      <c r="C199" t="str">
        <f>IF('RELACIÓ DETALLADA - TVD'!$N240="x",'RELACIÓ DETALLADA - TVD'!E240,"")</f>
        <v/>
      </c>
      <c r="D199" t="str">
        <f>IF('RELACIÓ DETALLADA - TVD'!$N240="x",'RELACIÓ DETALLADA - TVD'!F240,"")</f>
        <v/>
      </c>
      <c r="E199" t="str">
        <f>IF('RELACIÓ DETALLADA - TVD'!$N240="x",'RELACIÓ DETALLADA - TVD'!G240,"")</f>
        <v/>
      </c>
      <c r="F199" t="str">
        <f>IF('RELACIÓ DETALLADA - TVD'!$N240="x",'RELACIÓ DETALLADA - TVD'!H240,"")</f>
        <v/>
      </c>
      <c r="G199" t="str">
        <f>IF('RELACIÓ DETALLADA - TVD'!$N240="x",'RELACIÓ DETALLADA - TVD'!I240,"")</f>
        <v/>
      </c>
      <c r="H199" s="57">
        <v>194</v>
      </c>
      <c r="I199" s="57"/>
      <c r="J199" s="69" t="str">
        <f t="shared" si="18"/>
        <v/>
      </c>
      <c r="K199" s="69" t="str">
        <f t="shared" si="19"/>
        <v/>
      </c>
      <c r="L199" s="69" t="str">
        <f t="shared" si="20"/>
        <v/>
      </c>
      <c r="M199" s="70" t="str">
        <f t="shared" si="21"/>
        <v/>
      </c>
      <c r="N199" s="69" t="str">
        <f t="shared" si="22"/>
        <v/>
      </c>
      <c r="O199" s="71" t="str">
        <f t="shared" si="23"/>
        <v/>
      </c>
    </row>
    <row r="200" spans="1:15" x14ac:dyDescent="0.2">
      <c r="A200" s="57" t="str">
        <f>IF(G200="","",COUNT($G$4:$G200))</f>
        <v/>
      </c>
      <c r="B200" t="str">
        <f>IF('RELACIÓ DETALLADA - TVD'!$N241="x",'RELACIÓ DETALLADA - TVD'!B241,"")</f>
        <v/>
      </c>
      <c r="C200" t="str">
        <f>IF('RELACIÓ DETALLADA - TVD'!$N241="x",'RELACIÓ DETALLADA - TVD'!E241,"")</f>
        <v/>
      </c>
      <c r="D200" t="str">
        <f>IF('RELACIÓ DETALLADA - TVD'!$N241="x",'RELACIÓ DETALLADA - TVD'!F241,"")</f>
        <v/>
      </c>
      <c r="E200" t="str">
        <f>IF('RELACIÓ DETALLADA - TVD'!$N241="x",'RELACIÓ DETALLADA - TVD'!G241,"")</f>
        <v/>
      </c>
      <c r="F200" t="str">
        <f>IF('RELACIÓ DETALLADA - TVD'!$N241="x",'RELACIÓ DETALLADA - TVD'!H241,"")</f>
        <v/>
      </c>
      <c r="G200" t="str">
        <f>IF('RELACIÓ DETALLADA - TVD'!$N241="x",'RELACIÓ DETALLADA - TVD'!I241,"")</f>
        <v/>
      </c>
      <c r="H200" s="57">
        <v>195</v>
      </c>
      <c r="I200" s="57"/>
      <c r="J200" s="69" t="str">
        <f t="shared" si="18"/>
        <v/>
      </c>
      <c r="K200" s="69" t="str">
        <f t="shared" si="19"/>
        <v/>
      </c>
      <c r="L200" s="69" t="str">
        <f t="shared" si="20"/>
        <v/>
      </c>
      <c r="M200" s="70" t="str">
        <f t="shared" si="21"/>
        <v/>
      </c>
      <c r="N200" s="69" t="str">
        <f t="shared" si="22"/>
        <v/>
      </c>
      <c r="O200" s="71" t="str">
        <f t="shared" si="23"/>
        <v/>
      </c>
    </row>
    <row r="201" spans="1:15" x14ac:dyDescent="0.2">
      <c r="A201" s="57" t="str">
        <f>IF(G201="","",COUNT($G$4:$G201))</f>
        <v/>
      </c>
      <c r="B201" t="str">
        <f>IF('RELACIÓ DETALLADA - TVD'!$N242="x",'RELACIÓ DETALLADA - TVD'!B242,"")</f>
        <v/>
      </c>
      <c r="C201" t="str">
        <f>IF('RELACIÓ DETALLADA - TVD'!$N242="x",'RELACIÓ DETALLADA - TVD'!E242,"")</f>
        <v/>
      </c>
      <c r="D201" t="str">
        <f>IF('RELACIÓ DETALLADA - TVD'!$N242="x",'RELACIÓ DETALLADA - TVD'!F242,"")</f>
        <v/>
      </c>
      <c r="E201" t="str">
        <f>IF('RELACIÓ DETALLADA - TVD'!$N242="x",'RELACIÓ DETALLADA - TVD'!G242,"")</f>
        <v/>
      </c>
      <c r="F201" t="str">
        <f>IF('RELACIÓ DETALLADA - TVD'!$N242="x",'RELACIÓ DETALLADA - TVD'!H242,"")</f>
        <v/>
      </c>
      <c r="G201" t="str">
        <f>IF('RELACIÓ DETALLADA - TVD'!$N242="x",'RELACIÓ DETALLADA - TVD'!I242,"")</f>
        <v/>
      </c>
      <c r="H201" s="57">
        <v>196</v>
      </c>
      <c r="I201" s="57"/>
      <c r="J201" s="69" t="str">
        <f t="shared" si="18"/>
        <v/>
      </c>
      <c r="K201" s="69" t="str">
        <f t="shared" si="19"/>
        <v/>
      </c>
      <c r="L201" s="69" t="str">
        <f t="shared" si="20"/>
        <v/>
      </c>
      <c r="M201" s="70" t="str">
        <f t="shared" si="21"/>
        <v/>
      </c>
      <c r="N201" s="69" t="str">
        <f t="shared" si="22"/>
        <v/>
      </c>
      <c r="O201" s="71" t="str">
        <f t="shared" si="23"/>
        <v/>
      </c>
    </row>
    <row r="202" spans="1:15" x14ac:dyDescent="0.2">
      <c r="A202" s="57" t="str">
        <f>IF(G202="","",COUNT($G$4:$G202))</f>
        <v/>
      </c>
      <c r="B202" t="str">
        <f>IF('RELACIÓ DETALLADA - TVD'!$N243="x",'RELACIÓ DETALLADA - TVD'!B243,"")</f>
        <v/>
      </c>
      <c r="C202" t="str">
        <f>IF('RELACIÓ DETALLADA - TVD'!$N243="x",'RELACIÓ DETALLADA - TVD'!E243,"")</f>
        <v/>
      </c>
      <c r="D202" t="str">
        <f>IF('RELACIÓ DETALLADA - TVD'!$N243="x",'RELACIÓ DETALLADA - TVD'!F243,"")</f>
        <v/>
      </c>
      <c r="E202" t="str">
        <f>IF('RELACIÓ DETALLADA - TVD'!$N243="x",'RELACIÓ DETALLADA - TVD'!G243,"")</f>
        <v/>
      </c>
      <c r="F202" t="str">
        <f>IF('RELACIÓ DETALLADA - TVD'!$N243="x",'RELACIÓ DETALLADA - TVD'!H243,"")</f>
        <v/>
      </c>
      <c r="G202" t="str">
        <f>IF('RELACIÓ DETALLADA - TVD'!$N243="x",'RELACIÓ DETALLADA - TVD'!I243,"")</f>
        <v/>
      </c>
      <c r="H202" s="57">
        <v>197</v>
      </c>
      <c r="I202" s="57"/>
      <c r="J202" s="69" t="str">
        <f t="shared" si="18"/>
        <v/>
      </c>
      <c r="K202" s="69" t="str">
        <f t="shared" si="19"/>
        <v/>
      </c>
      <c r="L202" s="69" t="str">
        <f t="shared" si="20"/>
        <v/>
      </c>
      <c r="M202" s="70" t="str">
        <f t="shared" si="21"/>
        <v/>
      </c>
      <c r="N202" s="69" t="str">
        <f t="shared" si="22"/>
        <v/>
      </c>
      <c r="O202" s="71" t="str">
        <f t="shared" si="23"/>
        <v/>
      </c>
    </row>
    <row r="203" spans="1:15" x14ac:dyDescent="0.2">
      <c r="A203" s="57" t="str">
        <f>IF(G203="","",COUNT($G$4:$G203))</f>
        <v/>
      </c>
      <c r="B203" t="str">
        <f>IF('RELACIÓ DETALLADA - TVD'!$N244="x",'RELACIÓ DETALLADA - TVD'!B244,"")</f>
        <v/>
      </c>
      <c r="C203" t="str">
        <f>IF('RELACIÓ DETALLADA - TVD'!$N244="x",'RELACIÓ DETALLADA - TVD'!E244,"")</f>
        <v/>
      </c>
      <c r="D203" t="str">
        <f>IF('RELACIÓ DETALLADA - TVD'!$N244="x",'RELACIÓ DETALLADA - TVD'!F244,"")</f>
        <v/>
      </c>
      <c r="E203" t="str">
        <f>IF('RELACIÓ DETALLADA - TVD'!$N244="x",'RELACIÓ DETALLADA - TVD'!G244,"")</f>
        <v/>
      </c>
      <c r="F203" t="str">
        <f>IF('RELACIÓ DETALLADA - TVD'!$N244="x",'RELACIÓ DETALLADA - TVD'!H244,"")</f>
        <v/>
      </c>
      <c r="G203" t="str">
        <f>IF('RELACIÓ DETALLADA - TVD'!$N244="x",'RELACIÓ DETALLADA - TVD'!I244,"")</f>
        <v/>
      </c>
      <c r="H203" s="57">
        <v>198</v>
      </c>
      <c r="I203" s="57"/>
      <c r="J203" s="69" t="str">
        <f t="shared" si="18"/>
        <v/>
      </c>
      <c r="K203" s="69" t="str">
        <f t="shared" si="19"/>
        <v/>
      </c>
      <c r="L203" s="69" t="str">
        <f t="shared" si="20"/>
        <v/>
      </c>
      <c r="M203" s="70" t="str">
        <f t="shared" si="21"/>
        <v/>
      </c>
      <c r="N203" s="69" t="str">
        <f t="shared" si="22"/>
        <v/>
      </c>
      <c r="O203" s="71" t="str">
        <f t="shared" si="23"/>
        <v/>
      </c>
    </row>
    <row r="204" spans="1:15" x14ac:dyDescent="0.2">
      <c r="A204" s="57" t="str">
        <f>IF(G204="","",COUNT($G$4:$G204))</f>
        <v/>
      </c>
      <c r="B204" t="str">
        <f>IF('RELACIÓ DETALLADA - TVD'!$N245="x",'RELACIÓ DETALLADA - TVD'!B245,"")</f>
        <v/>
      </c>
      <c r="C204" t="str">
        <f>IF('RELACIÓ DETALLADA - TVD'!$N245="x",'RELACIÓ DETALLADA - TVD'!E245,"")</f>
        <v/>
      </c>
      <c r="D204" t="str">
        <f>IF('RELACIÓ DETALLADA - TVD'!$N245="x",'RELACIÓ DETALLADA - TVD'!F245,"")</f>
        <v/>
      </c>
      <c r="E204" t="str">
        <f>IF('RELACIÓ DETALLADA - TVD'!$N245="x",'RELACIÓ DETALLADA - TVD'!G245,"")</f>
        <v/>
      </c>
      <c r="F204" t="str">
        <f>IF('RELACIÓ DETALLADA - TVD'!$N245="x",'RELACIÓ DETALLADA - TVD'!H245,"")</f>
        <v/>
      </c>
      <c r="G204" t="str">
        <f>IF('RELACIÓ DETALLADA - TVD'!$N245="x",'RELACIÓ DETALLADA - TVD'!I245,"")</f>
        <v/>
      </c>
      <c r="H204" s="57">
        <v>199</v>
      </c>
      <c r="I204" s="57"/>
      <c r="J204" s="69" t="str">
        <f t="shared" si="18"/>
        <v/>
      </c>
      <c r="K204" s="69" t="str">
        <f t="shared" si="19"/>
        <v/>
      </c>
      <c r="L204" s="69" t="str">
        <f t="shared" si="20"/>
        <v/>
      </c>
      <c r="M204" s="70" t="str">
        <f t="shared" si="21"/>
        <v/>
      </c>
      <c r="N204" s="69" t="str">
        <f t="shared" si="22"/>
        <v/>
      </c>
      <c r="O204" s="71" t="str">
        <f t="shared" si="23"/>
        <v/>
      </c>
    </row>
    <row r="205" spans="1:15" x14ac:dyDescent="0.2">
      <c r="A205" s="57" t="str">
        <f>IF(G205="","",COUNT($G$4:$G205))</f>
        <v/>
      </c>
      <c r="B205" t="str">
        <f>IF('RELACIÓ DETALLADA - TVD'!$N246="x",'RELACIÓ DETALLADA - TVD'!B246,"")</f>
        <v/>
      </c>
      <c r="C205" t="str">
        <f>IF('RELACIÓ DETALLADA - TVD'!$N246="x",'RELACIÓ DETALLADA - TVD'!E246,"")</f>
        <v/>
      </c>
      <c r="D205" t="str">
        <f>IF('RELACIÓ DETALLADA - TVD'!$N246="x",'RELACIÓ DETALLADA - TVD'!F246,"")</f>
        <v/>
      </c>
      <c r="E205" t="str">
        <f>IF('RELACIÓ DETALLADA - TVD'!$N246="x",'RELACIÓ DETALLADA - TVD'!G246,"")</f>
        <v/>
      </c>
      <c r="F205" t="str">
        <f>IF('RELACIÓ DETALLADA - TVD'!$N246="x",'RELACIÓ DETALLADA - TVD'!H246,"")</f>
        <v/>
      </c>
      <c r="G205" t="str">
        <f>IF('RELACIÓ DETALLADA - TVD'!$N246="x",'RELACIÓ DETALLADA - TVD'!I246,"")</f>
        <v/>
      </c>
      <c r="H205" s="57">
        <v>200</v>
      </c>
      <c r="I205" s="57"/>
      <c r="J205" s="69" t="str">
        <f t="shared" si="18"/>
        <v/>
      </c>
      <c r="K205" s="69" t="str">
        <f t="shared" si="19"/>
        <v/>
      </c>
      <c r="L205" s="69" t="str">
        <f t="shared" si="20"/>
        <v/>
      </c>
      <c r="M205" s="70" t="str">
        <f t="shared" si="21"/>
        <v/>
      </c>
      <c r="N205" s="69" t="str">
        <f t="shared" si="22"/>
        <v/>
      </c>
      <c r="O205" s="71" t="str">
        <f t="shared" si="23"/>
        <v/>
      </c>
    </row>
    <row r="206" spans="1:15" x14ac:dyDescent="0.2">
      <c r="A206" s="57" t="str">
        <f>IF(G206="","",COUNT($G$4:$G206))</f>
        <v/>
      </c>
      <c r="B206" t="str">
        <f>IF('RELACIÓ DETALLADA - TVD'!$N247="x",'RELACIÓ DETALLADA - TVD'!B247,"")</f>
        <v/>
      </c>
      <c r="C206" t="str">
        <f>IF('RELACIÓ DETALLADA - TVD'!$N247="x",'RELACIÓ DETALLADA - TVD'!E247,"")</f>
        <v/>
      </c>
      <c r="D206" t="str">
        <f>IF('RELACIÓ DETALLADA - TVD'!$N247="x",'RELACIÓ DETALLADA - TVD'!F247,"")</f>
        <v/>
      </c>
      <c r="E206" t="str">
        <f>IF('RELACIÓ DETALLADA - TVD'!$N247="x",'RELACIÓ DETALLADA - TVD'!G247,"")</f>
        <v/>
      </c>
      <c r="F206" t="str">
        <f>IF('RELACIÓ DETALLADA - TVD'!$N247="x",'RELACIÓ DETALLADA - TVD'!H247,"")</f>
        <v/>
      </c>
      <c r="G206" t="str">
        <f>IF('RELACIÓ DETALLADA - TVD'!$N247="x",'RELACIÓ DETALLADA - TVD'!I247,"")</f>
        <v/>
      </c>
      <c r="H206" s="57">
        <v>201</v>
      </c>
      <c r="I206" s="57"/>
      <c r="J206" s="69" t="str">
        <f t="shared" si="18"/>
        <v/>
      </c>
      <c r="K206" s="69" t="str">
        <f t="shared" si="19"/>
        <v/>
      </c>
      <c r="L206" s="69" t="str">
        <f t="shared" si="20"/>
        <v/>
      </c>
      <c r="M206" s="70" t="str">
        <f t="shared" si="21"/>
        <v/>
      </c>
      <c r="N206" s="69" t="str">
        <f t="shared" si="22"/>
        <v/>
      </c>
      <c r="O206" s="71" t="str">
        <f t="shared" si="23"/>
        <v/>
      </c>
    </row>
    <row r="207" spans="1:15" x14ac:dyDescent="0.2">
      <c r="A207" s="57" t="str">
        <f>IF(G207="","",COUNT($G$4:$G207))</f>
        <v/>
      </c>
      <c r="B207" t="str">
        <f>IF('RELACIÓ DETALLADA - TVD'!$N248="x",'RELACIÓ DETALLADA - TVD'!B248,"")</f>
        <v/>
      </c>
      <c r="C207" t="str">
        <f>IF('RELACIÓ DETALLADA - TVD'!$N248="x",'RELACIÓ DETALLADA - TVD'!E248,"")</f>
        <v/>
      </c>
      <c r="D207" t="str">
        <f>IF('RELACIÓ DETALLADA - TVD'!$N248="x",'RELACIÓ DETALLADA - TVD'!F248,"")</f>
        <v/>
      </c>
      <c r="E207" t="str">
        <f>IF('RELACIÓ DETALLADA - TVD'!$N248="x",'RELACIÓ DETALLADA - TVD'!G248,"")</f>
        <v/>
      </c>
      <c r="F207" t="str">
        <f>IF('RELACIÓ DETALLADA - TVD'!$N248="x",'RELACIÓ DETALLADA - TVD'!H248,"")</f>
        <v/>
      </c>
      <c r="G207" t="str">
        <f>IF('RELACIÓ DETALLADA - TVD'!$N248="x",'RELACIÓ DETALLADA - TVD'!I248,"")</f>
        <v/>
      </c>
      <c r="H207" s="57">
        <v>202</v>
      </c>
      <c r="I207" s="57"/>
      <c r="J207" s="69" t="str">
        <f t="shared" si="18"/>
        <v/>
      </c>
      <c r="K207" s="69" t="str">
        <f t="shared" si="19"/>
        <v/>
      </c>
      <c r="L207" s="69" t="str">
        <f t="shared" si="20"/>
        <v/>
      </c>
      <c r="M207" s="70" t="str">
        <f t="shared" si="21"/>
        <v/>
      </c>
      <c r="N207" s="69" t="str">
        <f t="shared" si="22"/>
        <v/>
      </c>
      <c r="O207" s="71" t="str">
        <f t="shared" si="23"/>
        <v/>
      </c>
    </row>
    <row r="208" spans="1:15" x14ac:dyDescent="0.2">
      <c r="A208" s="57" t="str">
        <f>IF(G208="","",COUNT($G$4:$G208))</f>
        <v/>
      </c>
      <c r="B208" t="str">
        <f>IF('RELACIÓ DETALLADA - TVD'!$N249="x",'RELACIÓ DETALLADA - TVD'!B249,"")</f>
        <v/>
      </c>
      <c r="C208" t="str">
        <f>IF('RELACIÓ DETALLADA - TVD'!$N249="x",'RELACIÓ DETALLADA - TVD'!E249,"")</f>
        <v/>
      </c>
      <c r="D208" t="str">
        <f>IF('RELACIÓ DETALLADA - TVD'!$N249="x",'RELACIÓ DETALLADA - TVD'!F249,"")</f>
        <v/>
      </c>
      <c r="E208" t="str">
        <f>IF('RELACIÓ DETALLADA - TVD'!$N249="x",'RELACIÓ DETALLADA - TVD'!G249,"")</f>
        <v/>
      </c>
      <c r="F208" t="str">
        <f>IF('RELACIÓ DETALLADA - TVD'!$N249="x",'RELACIÓ DETALLADA - TVD'!H249,"")</f>
        <v/>
      </c>
      <c r="G208" t="str">
        <f>IF('RELACIÓ DETALLADA - TVD'!$N249="x",'RELACIÓ DETALLADA - TVD'!I249,"")</f>
        <v/>
      </c>
      <c r="H208" s="57">
        <v>203</v>
      </c>
      <c r="I208" s="57"/>
      <c r="J208" s="69" t="str">
        <f t="shared" si="18"/>
        <v/>
      </c>
      <c r="K208" s="69" t="str">
        <f t="shared" si="19"/>
        <v/>
      </c>
      <c r="L208" s="69" t="str">
        <f t="shared" si="20"/>
        <v/>
      </c>
      <c r="M208" s="70" t="str">
        <f t="shared" si="21"/>
        <v/>
      </c>
      <c r="N208" s="69" t="str">
        <f t="shared" si="22"/>
        <v/>
      </c>
      <c r="O208" s="71" t="str">
        <f t="shared" si="23"/>
        <v/>
      </c>
    </row>
    <row r="209" spans="1:15" x14ac:dyDescent="0.2">
      <c r="A209" s="57" t="str">
        <f>IF(G209="","",COUNT($G$4:$G209))</f>
        <v/>
      </c>
      <c r="B209" t="str">
        <f>IF('RELACIÓ DETALLADA - TVD'!$N250="x",'RELACIÓ DETALLADA - TVD'!B250,"")</f>
        <v/>
      </c>
      <c r="C209" t="str">
        <f>IF('RELACIÓ DETALLADA - TVD'!$N250="x",'RELACIÓ DETALLADA - TVD'!E250,"")</f>
        <v/>
      </c>
      <c r="D209" t="str">
        <f>IF('RELACIÓ DETALLADA - TVD'!$N250="x",'RELACIÓ DETALLADA - TVD'!F250,"")</f>
        <v/>
      </c>
      <c r="E209" t="str">
        <f>IF('RELACIÓ DETALLADA - TVD'!$N250="x",'RELACIÓ DETALLADA - TVD'!G250,"")</f>
        <v/>
      </c>
      <c r="F209" t="str">
        <f>IF('RELACIÓ DETALLADA - TVD'!$N250="x",'RELACIÓ DETALLADA - TVD'!H250,"")</f>
        <v/>
      </c>
      <c r="G209" t="str">
        <f>IF('RELACIÓ DETALLADA - TVD'!$N250="x",'RELACIÓ DETALLADA - TVD'!I250,"")</f>
        <v/>
      </c>
      <c r="H209" s="57">
        <v>204</v>
      </c>
      <c r="I209" s="57"/>
      <c r="J209" s="69" t="str">
        <f t="shared" si="18"/>
        <v/>
      </c>
      <c r="K209" s="69" t="str">
        <f t="shared" si="19"/>
        <v/>
      </c>
      <c r="L209" s="69" t="str">
        <f t="shared" si="20"/>
        <v/>
      </c>
      <c r="M209" s="70" t="str">
        <f t="shared" si="21"/>
        <v/>
      </c>
      <c r="N209" s="69" t="str">
        <f t="shared" si="22"/>
        <v/>
      </c>
      <c r="O209" s="71" t="str">
        <f t="shared" si="23"/>
        <v/>
      </c>
    </row>
    <row r="210" spans="1:15" x14ac:dyDescent="0.2">
      <c r="A210" s="57" t="str">
        <f>IF(G210="","",COUNT($G$4:$G210))</f>
        <v/>
      </c>
      <c r="B210" t="str">
        <f>IF('RELACIÓ DETALLADA - TVD'!$N251="x",'RELACIÓ DETALLADA - TVD'!B251,"")</f>
        <v/>
      </c>
      <c r="C210" t="str">
        <f>IF('RELACIÓ DETALLADA - TVD'!$N251="x",'RELACIÓ DETALLADA - TVD'!E251,"")</f>
        <v/>
      </c>
      <c r="D210" t="str">
        <f>IF('RELACIÓ DETALLADA - TVD'!$N251="x",'RELACIÓ DETALLADA - TVD'!F251,"")</f>
        <v/>
      </c>
      <c r="E210" t="str">
        <f>IF('RELACIÓ DETALLADA - TVD'!$N251="x",'RELACIÓ DETALLADA - TVD'!G251,"")</f>
        <v/>
      </c>
      <c r="F210" t="str">
        <f>IF('RELACIÓ DETALLADA - TVD'!$N251="x",'RELACIÓ DETALLADA - TVD'!H251,"")</f>
        <v/>
      </c>
      <c r="G210" t="str">
        <f>IF('RELACIÓ DETALLADA - TVD'!$N251="x",'RELACIÓ DETALLADA - TVD'!I251,"")</f>
        <v/>
      </c>
      <c r="H210" s="57">
        <v>205</v>
      </c>
      <c r="I210" s="57"/>
      <c r="J210" s="69" t="str">
        <f t="shared" si="18"/>
        <v/>
      </c>
      <c r="K210" s="69" t="str">
        <f t="shared" si="19"/>
        <v/>
      </c>
      <c r="L210" s="69" t="str">
        <f t="shared" si="20"/>
        <v/>
      </c>
      <c r="M210" s="70" t="str">
        <f t="shared" si="21"/>
        <v/>
      </c>
      <c r="N210" s="69" t="str">
        <f t="shared" si="22"/>
        <v/>
      </c>
      <c r="O210" s="71" t="str">
        <f t="shared" si="23"/>
        <v/>
      </c>
    </row>
    <row r="211" spans="1:15" x14ac:dyDescent="0.2">
      <c r="A211" s="57" t="str">
        <f>IF(G211="","",COUNT($G$4:$G211))</f>
        <v/>
      </c>
      <c r="B211" t="str">
        <f>IF('RELACIÓ DETALLADA - TVD'!$N252="x",'RELACIÓ DETALLADA - TVD'!B252,"")</f>
        <v/>
      </c>
      <c r="C211" t="str">
        <f>IF('RELACIÓ DETALLADA - TVD'!$N252="x",'RELACIÓ DETALLADA - TVD'!E252,"")</f>
        <v/>
      </c>
      <c r="D211" t="str">
        <f>IF('RELACIÓ DETALLADA - TVD'!$N252="x",'RELACIÓ DETALLADA - TVD'!F252,"")</f>
        <v/>
      </c>
      <c r="E211" t="str">
        <f>IF('RELACIÓ DETALLADA - TVD'!$N252="x",'RELACIÓ DETALLADA - TVD'!G252,"")</f>
        <v/>
      </c>
      <c r="F211" t="str">
        <f>IF('RELACIÓ DETALLADA - TVD'!$N252="x",'RELACIÓ DETALLADA - TVD'!H252,"")</f>
        <v/>
      </c>
      <c r="G211" t="str">
        <f>IF('RELACIÓ DETALLADA - TVD'!$N252="x",'RELACIÓ DETALLADA - TVD'!I252,"")</f>
        <v/>
      </c>
      <c r="H211" s="57">
        <v>206</v>
      </c>
      <c r="I211" s="57"/>
      <c r="J211" s="69" t="str">
        <f t="shared" si="18"/>
        <v/>
      </c>
      <c r="K211" s="69" t="str">
        <f t="shared" si="19"/>
        <v/>
      </c>
      <c r="L211" s="69" t="str">
        <f t="shared" si="20"/>
        <v/>
      </c>
      <c r="M211" s="70" t="str">
        <f t="shared" si="21"/>
        <v/>
      </c>
      <c r="N211" s="69" t="str">
        <f t="shared" si="22"/>
        <v/>
      </c>
      <c r="O211" s="71" t="str">
        <f t="shared" si="23"/>
        <v/>
      </c>
    </row>
    <row r="212" spans="1:15" x14ac:dyDescent="0.2">
      <c r="A212" s="57" t="str">
        <f>IF(G212="","",COUNT($G$4:$G212))</f>
        <v/>
      </c>
      <c r="B212" t="str">
        <f>IF('RELACIÓ DETALLADA - TVD'!$N253="x",'RELACIÓ DETALLADA - TVD'!B253,"")</f>
        <v/>
      </c>
      <c r="C212" t="str">
        <f>IF('RELACIÓ DETALLADA - TVD'!$N253="x",'RELACIÓ DETALLADA - TVD'!E253,"")</f>
        <v/>
      </c>
      <c r="D212" t="str">
        <f>IF('RELACIÓ DETALLADA - TVD'!$N253="x",'RELACIÓ DETALLADA - TVD'!F253,"")</f>
        <v/>
      </c>
      <c r="E212" t="str">
        <f>IF('RELACIÓ DETALLADA - TVD'!$N253="x",'RELACIÓ DETALLADA - TVD'!G253,"")</f>
        <v/>
      </c>
      <c r="F212" t="str">
        <f>IF('RELACIÓ DETALLADA - TVD'!$N253="x",'RELACIÓ DETALLADA - TVD'!H253,"")</f>
        <v/>
      </c>
      <c r="G212" t="str">
        <f>IF('RELACIÓ DETALLADA - TVD'!$N253="x",'RELACIÓ DETALLADA - TVD'!I253,"")</f>
        <v/>
      </c>
      <c r="H212" s="57">
        <v>207</v>
      </c>
      <c r="I212" s="57"/>
      <c r="J212" s="69" t="str">
        <f t="shared" si="18"/>
        <v/>
      </c>
      <c r="K212" s="69" t="str">
        <f t="shared" si="19"/>
        <v/>
      </c>
      <c r="L212" s="69" t="str">
        <f t="shared" si="20"/>
        <v/>
      </c>
      <c r="M212" s="70" t="str">
        <f t="shared" si="21"/>
        <v/>
      </c>
      <c r="N212" s="69" t="str">
        <f t="shared" si="22"/>
        <v/>
      </c>
      <c r="O212" s="71" t="str">
        <f t="shared" si="23"/>
        <v/>
      </c>
    </row>
    <row r="213" spans="1:15" x14ac:dyDescent="0.2">
      <c r="A213" s="57" t="str">
        <f>IF(G213="","",COUNT($G$4:$G213))</f>
        <v/>
      </c>
      <c r="B213" t="str">
        <f>IF('RELACIÓ DETALLADA - TVD'!$N254="x",'RELACIÓ DETALLADA - TVD'!B254,"")</f>
        <v/>
      </c>
      <c r="C213" t="str">
        <f>IF('RELACIÓ DETALLADA - TVD'!$N254="x",'RELACIÓ DETALLADA - TVD'!E254,"")</f>
        <v/>
      </c>
      <c r="D213" t="str">
        <f>IF('RELACIÓ DETALLADA - TVD'!$N254="x",'RELACIÓ DETALLADA - TVD'!F254,"")</f>
        <v/>
      </c>
      <c r="E213" t="str">
        <f>IF('RELACIÓ DETALLADA - TVD'!$N254="x",'RELACIÓ DETALLADA - TVD'!G254,"")</f>
        <v/>
      </c>
      <c r="F213" t="str">
        <f>IF('RELACIÓ DETALLADA - TVD'!$N254="x",'RELACIÓ DETALLADA - TVD'!H254,"")</f>
        <v/>
      </c>
      <c r="G213" t="str">
        <f>IF('RELACIÓ DETALLADA - TVD'!$N254="x",'RELACIÓ DETALLADA - TVD'!I254,"")</f>
        <v/>
      </c>
      <c r="H213" s="57">
        <v>208</v>
      </c>
      <c r="I213" s="57"/>
      <c r="J213" s="69" t="str">
        <f t="shared" si="18"/>
        <v/>
      </c>
      <c r="K213" s="69" t="str">
        <f t="shared" si="19"/>
        <v/>
      </c>
      <c r="L213" s="69" t="str">
        <f t="shared" si="20"/>
        <v/>
      </c>
      <c r="M213" s="70" t="str">
        <f t="shared" si="21"/>
        <v/>
      </c>
      <c r="N213" s="69" t="str">
        <f t="shared" si="22"/>
        <v/>
      </c>
      <c r="O213" s="71" t="str">
        <f t="shared" si="23"/>
        <v/>
      </c>
    </row>
    <row r="214" spans="1:15" x14ac:dyDescent="0.2">
      <c r="A214" s="57" t="str">
        <f>IF(G214="","",COUNT($G$4:$G214))</f>
        <v/>
      </c>
      <c r="B214" t="str">
        <f>IF('RELACIÓ DETALLADA - TVD'!$N255="x",'RELACIÓ DETALLADA - TVD'!B255,"")</f>
        <v/>
      </c>
      <c r="C214" t="str">
        <f>IF('RELACIÓ DETALLADA - TVD'!$N255="x",'RELACIÓ DETALLADA - TVD'!E255,"")</f>
        <v/>
      </c>
      <c r="D214" t="str">
        <f>IF('RELACIÓ DETALLADA - TVD'!$N255="x",'RELACIÓ DETALLADA - TVD'!F255,"")</f>
        <v/>
      </c>
      <c r="E214" t="str">
        <f>IF('RELACIÓ DETALLADA - TVD'!$N255="x",'RELACIÓ DETALLADA - TVD'!G255,"")</f>
        <v/>
      </c>
      <c r="F214" t="str">
        <f>IF('RELACIÓ DETALLADA - TVD'!$N255="x",'RELACIÓ DETALLADA - TVD'!H255,"")</f>
        <v/>
      </c>
      <c r="G214" t="str">
        <f>IF('RELACIÓ DETALLADA - TVD'!$N255="x",'RELACIÓ DETALLADA - TVD'!I255,"")</f>
        <v/>
      </c>
      <c r="H214" s="57">
        <v>209</v>
      </c>
      <c r="I214" s="57"/>
      <c r="J214" s="69" t="str">
        <f t="shared" si="18"/>
        <v/>
      </c>
      <c r="K214" s="69" t="str">
        <f t="shared" si="19"/>
        <v/>
      </c>
      <c r="L214" s="69" t="str">
        <f t="shared" si="20"/>
        <v/>
      </c>
      <c r="M214" s="70" t="str">
        <f t="shared" si="21"/>
        <v/>
      </c>
      <c r="N214" s="69" t="str">
        <f t="shared" si="22"/>
        <v/>
      </c>
      <c r="O214" s="71" t="str">
        <f t="shared" si="23"/>
        <v/>
      </c>
    </row>
    <row r="215" spans="1:15" x14ac:dyDescent="0.2">
      <c r="A215" s="57" t="str">
        <f>IF(G215="","",COUNT($G$4:$G215))</f>
        <v/>
      </c>
      <c r="B215" t="str">
        <f>IF('RELACIÓ DETALLADA - TVD'!$N256="x",'RELACIÓ DETALLADA - TVD'!B256,"")</f>
        <v/>
      </c>
      <c r="C215" t="str">
        <f>IF('RELACIÓ DETALLADA - TVD'!$N256="x",'RELACIÓ DETALLADA - TVD'!E256,"")</f>
        <v/>
      </c>
      <c r="D215" t="str">
        <f>IF('RELACIÓ DETALLADA - TVD'!$N256="x",'RELACIÓ DETALLADA - TVD'!F256,"")</f>
        <v/>
      </c>
      <c r="E215" t="str">
        <f>IF('RELACIÓ DETALLADA - TVD'!$N256="x",'RELACIÓ DETALLADA - TVD'!G256,"")</f>
        <v/>
      </c>
      <c r="F215" t="str">
        <f>IF('RELACIÓ DETALLADA - TVD'!$N256="x",'RELACIÓ DETALLADA - TVD'!H256,"")</f>
        <v/>
      </c>
      <c r="G215" t="str">
        <f>IF('RELACIÓ DETALLADA - TVD'!$N256="x",'RELACIÓ DETALLADA - TVD'!I256,"")</f>
        <v/>
      </c>
      <c r="H215" s="57">
        <v>210</v>
      </c>
      <c r="I215" s="57"/>
      <c r="J215" s="69" t="str">
        <f t="shared" si="18"/>
        <v/>
      </c>
      <c r="K215" s="69" t="str">
        <f t="shared" si="19"/>
        <v/>
      </c>
      <c r="L215" s="69" t="str">
        <f t="shared" si="20"/>
        <v/>
      </c>
      <c r="M215" s="70" t="str">
        <f t="shared" si="21"/>
        <v/>
      </c>
      <c r="N215" s="69" t="str">
        <f t="shared" si="22"/>
        <v/>
      </c>
      <c r="O215" s="71" t="str">
        <f t="shared" si="23"/>
        <v/>
      </c>
    </row>
    <row r="216" spans="1:15" x14ac:dyDescent="0.2">
      <c r="A216" s="57" t="str">
        <f>IF(G216="","",COUNT($G$4:$G216))</f>
        <v/>
      </c>
      <c r="B216" t="str">
        <f>IF('RELACIÓ DETALLADA - TVD'!$N257="x",'RELACIÓ DETALLADA - TVD'!B257,"")</f>
        <v/>
      </c>
      <c r="C216" t="str">
        <f>IF('RELACIÓ DETALLADA - TVD'!$N257="x",'RELACIÓ DETALLADA - TVD'!E257,"")</f>
        <v/>
      </c>
      <c r="D216" t="str">
        <f>IF('RELACIÓ DETALLADA - TVD'!$N257="x",'RELACIÓ DETALLADA - TVD'!F257,"")</f>
        <v/>
      </c>
      <c r="E216" t="str">
        <f>IF('RELACIÓ DETALLADA - TVD'!$N257="x",'RELACIÓ DETALLADA - TVD'!G257,"")</f>
        <v/>
      </c>
      <c r="F216" t="str">
        <f>IF('RELACIÓ DETALLADA - TVD'!$N257="x",'RELACIÓ DETALLADA - TVD'!H257,"")</f>
        <v/>
      </c>
      <c r="G216" t="str">
        <f>IF('RELACIÓ DETALLADA - TVD'!$N257="x",'RELACIÓ DETALLADA - TVD'!I257,"")</f>
        <v/>
      </c>
      <c r="H216" s="57">
        <v>211</v>
      </c>
      <c r="I216" s="57"/>
      <c r="J216" s="69" t="str">
        <f t="shared" si="18"/>
        <v/>
      </c>
      <c r="K216" s="69" t="str">
        <f t="shared" si="19"/>
        <v/>
      </c>
      <c r="L216" s="69" t="str">
        <f t="shared" si="20"/>
        <v/>
      </c>
      <c r="M216" s="70" t="str">
        <f t="shared" si="21"/>
        <v/>
      </c>
      <c r="N216" s="69" t="str">
        <f t="shared" si="22"/>
        <v/>
      </c>
      <c r="O216" s="71" t="str">
        <f t="shared" si="23"/>
        <v/>
      </c>
    </row>
    <row r="217" spans="1:15" x14ac:dyDescent="0.2">
      <c r="A217" s="57" t="str">
        <f>IF(G217="","",COUNT($G$4:$G217))</f>
        <v/>
      </c>
      <c r="B217" t="str">
        <f>IF('RELACIÓ DETALLADA - TVD'!$N258="x",'RELACIÓ DETALLADA - TVD'!B258,"")</f>
        <v/>
      </c>
      <c r="C217" t="str">
        <f>IF('RELACIÓ DETALLADA - TVD'!$N258="x",'RELACIÓ DETALLADA - TVD'!E258,"")</f>
        <v/>
      </c>
      <c r="D217" t="str">
        <f>IF('RELACIÓ DETALLADA - TVD'!$N258="x",'RELACIÓ DETALLADA - TVD'!F258,"")</f>
        <v/>
      </c>
      <c r="E217" t="str">
        <f>IF('RELACIÓ DETALLADA - TVD'!$N258="x",'RELACIÓ DETALLADA - TVD'!G258,"")</f>
        <v/>
      </c>
      <c r="F217" t="str">
        <f>IF('RELACIÓ DETALLADA - TVD'!$N258="x",'RELACIÓ DETALLADA - TVD'!H258,"")</f>
        <v/>
      </c>
      <c r="G217" t="str">
        <f>IF('RELACIÓ DETALLADA - TVD'!$N258="x",'RELACIÓ DETALLADA - TVD'!I258,"")</f>
        <v/>
      </c>
      <c r="H217" s="57">
        <v>212</v>
      </c>
      <c r="I217" s="57"/>
      <c r="J217" s="69" t="str">
        <f t="shared" si="18"/>
        <v/>
      </c>
      <c r="K217" s="69" t="str">
        <f t="shared" si="19"/>
        <v/>
      </c>
      <c r="L217" s="69" t="str">
        <f t="shared" si="20"/>
        <v/>
      </c>
      <c r="M217" s="70" t="str">
        <f t="shared" si="21"/>
        <v/>
      </c>
      <c r="N217" s="69" t="str">
        <f t="shared" si="22"/>
        <v/>
      </c>
      <c r="O217" s="71" t="str">
        <f t="shared" si="23"/>
        <v/>
      </c>
    </row>
    <row r="218" spans="1:15" x14ac:dyDescent="0.2">
      <c r="A218" s="57" t="str">
        <f>IF(G218="","",COUNT($G$4:$G218))</f>
        <v/>
      </c>
      <c r="B218" t="str">
        <f>IF('RELACIÓ DETALLADA - TVD'!$N259="x",'RELACIÓ DETALLADA - TVD'!B259,"")</f>
        <v/>
      </c>
      <c r="C218" t="str">
        <f>IF('RELACIÓ DETALLADA - TVD'!$N259="x",'RELACIÓ DETALLADA - TVD'!E259,"")</f>
        <v/>
      </c>
      <c r="D218" t="str">
        <f>IF('RELACIÓ DETALLADA - TVD'!$N259="x",'RELACIÓ DETALLADA - TVD'!F259,"")</f>
        <v/>
      </c>
      <c r="E218" t="str">
        <f>IF('RELACIÓ DETALLADA - TVD'!$N259="x",'RELACIÓ DETALLADA - TVD'!G259,"")</f>
        <v/>
      </c>
      <c r="F218" t="str">
        <f>IF('RELACIÓ DETALLADA - TVD'!$N259="x",'RELACIÓ DETALLADA - TVD'!H259,"")</f>
        <v/>
      </c>
      <c r="G218" t="str">
        <f>IF('RELACIÓ DETALLADA - TVD'!$N259="x",'RELACIÓ DETALLADA - TVD'!I259,"")</f>
        <v/>
      </c>
      <c r="H218" s="57">
        <v>213</v>
      </c>
      <c r="I218" s="57"/>
      <c r="J218" s="69" t="str">
        <f t="shared" si="18"/>
        <v/>
      </c>
      <c r="K218" s="69" t="str">
        <f t="shared" si="19"/>
        <v/>
      </c>
      <c r="L218" s="69" t="str">
        <f t="shared" si="20"/>
        <v/>
      </c>
      <c r="M218" s="70" t="str">
        <f t="shared" si="21"/>
        <v/>
      </c>
      <c r="N218" s="69" t="str">
        <f t="shared" si="22"/>
        <v/>
      </c>
      <c r="O218" s="71" t="str">
        <f t="shared" si="23"/>
        <v/>
      </c>
    </row>
    <row r="219" spans="1:15" x14ac:dyDescent="0.2">
      <c r="A219" s="57" t="str">
        <f>IF(G219="","",COUNT($G$4:$G219))</f>
        <v/>
      </c>
      <c r="B219" t="str">
        <f>IF('RELACIÓ DETALLADA - TVD'!$N260="x",'RELACIÓ DETALLADA - TVD'!B260,"")</f>
        <v/>
      </c>
      <c r="C219" t="str">
        <f>IF('RELACIÓ DETALLADA - TVD'!$N260="x",'RELACIÓ DETALLADA - TVD'!E260,"")</f>
        <v/>
      </c>
      <c r="D219" t="str">
        <f>IF('RELACIÓ DETALLADA - TVD'!$N260="x",'RELACIÓ DETALLADA - TVD'!F260,"")</f>
        <v/>
      </c>
      <c r="E219" t="str">
        <f>IF('RELACIÓ DETALLADA - TVD'!$N260="x",'RELACIÓ DETALLADA - TVD'!G260,"")</f>
        <v/>
      </c>
      <c r="F219" t="str">
        <f>IF('RELACIÓ DETALLADA - TVD'!$N260="x",'RELACIÓ DETALLADA - TVD'!H260,"")</f>
        <v/>
      </c>
      <c r="G219" t="str">
        <f>IF('RELACIÓ DETALLADA - TVD'!$N260="x",'RELACIÓ DETALLADA - TVD'!I260,"")</f>
        <v/>
      </c>
      <c r="H219" s="57">
        <v>214</v>
      </c>
      <c r="I219" s="57"/>
      <c r="J219" s="69" t="str">
        <f t="shared" si="18"/>
        <v/>
      </c>
      <c r="K219" s="69" t="str">
        <f t="shared" si="19"/>
        <v/>
      </c>
      <c r="L219" s="69" t="str">
        <f t="shared" si="20"/>
        <v/>
      </c>
      <c r="M219" s="70" t="str">
        <f t="shared" si="21"/>
        <v/>
      </c>
      <c r="N219" s="69" t="str">
        <f t="shared" si="22"/>
        <v/>
      </c>
      <c r="O219" s="71" t="str">
        <f t="shared" si="23"/>
        <v/>
      </c>
    </row>
    <row r="220" spans="1:15" x14ac:dyDescent="0.2">
      <c r="A220" s="57" t="str">
        <f>IF(G220="","",COUNT($G$4:$G220))</f>
        <v/>
      </c>
      <c r="B220" t="str">
        <f>IF('RELACIÓ DETALLADA - TVD'!$N261="x",'RELACIÓ DETALLADA - TVD'!B261,"")</f>
        <v/>
      </c>
      <c r="C220" t="str">
        <f>IF('RELACIÓ DETALLADA - TVD'!$N261="x",'RELACIÓ DETALLADA - TVD'!E261,"")</f>
        <v/>
      </c>
      <c r="D220" t="str">
        <f>IF('RELACIÓ DETALLADA - TVD'!$N261="x",'RELACIÓ DETALLADA - TVD'!F261,"")</f>
        <v/>
      </c>
      <c r="E220" t="str">
        <f>IF('RELACIÓ DETALLADA - TVD'!$N261="x",'RELACIÓ DETALLADA - TVD'!G261,"")</f>
        <v/>
      </c>
      <c r="F220" t="str">
        <f>IF('RELACIÓ DETALLADA - TVD'!$N261="x",'RELACIÓ DETALLADA - TVD'!H261,"")</f>
        <v/>
      </c>
      <c r="G220" t="str">
        <f>IF('RELACIÓ DETALLADA - TVD'!$N261="x",'RELACIÓ DETALLADA - TVD'!I261,"")</f>
        <v/>
      </c>
      <c r="H220" s="57">
        <v>215</v>
      </c>
      <c r="I220" s="57"/>
      <c r="J220" s="69" t="str">
        <f t="shared" si="18"/>
        <v/>
      </c>
      <c r="K220" s="69" t="str">
        <f t="shared" si="19"/>
        <v/>
      </c>
      <c r="L220" s="69" t="str">
        <f t="shared" si="20"/>
        <v/>
      </c>
      <c r="M220" s="70" t="str">
        <f t="shared" si="21"/>
        <v/>
      </c>
      <c r="N220" s="69" t="str">
        <f t="shared" si="22"/>
        <v/>
      </c>
      <c r="O220" s="71" t="str">
        <f t="shared" si="23"/>
        <v/>
      </c>
    </row>
    <row r="221" spans="1:15" x14ac:dyDescent="0.2">
      <c r="A221" s="57" t="e">
        <f>IF(G221="","",COUNT($G$4:$G221))</f>
        <v>#REF!</v>
      </c>
      <c r="B221" t="e">
        <f>IF('RELACIÓ DETALLADA - TVD'!#REF!="x",'RELACIÓ DETALLADA - TVD'!#REF!,"")</f>
        <v>#REF!</v>
      </c>
      <c r="C221" t="e">
        <f>IF('RELACIÓ DETALLADA - TVD'!#REF!="x",'RELACIÓ DETALLADA - TVD'!#REF!,"")</f>
        <v>#REF!</v>
      </c>
      <c r="D221" t="e">
        <f>IF('RELACIÓ DETALLADA - TVD'!#REF!="x",'RELACIÓ DETALLADA - TVD'!#REF!,"")</f>
        <v>#REF!</v>
      </c>
      <c r="E221" t="e">
        <f>IF('RELACIÓ DETALLADA - TVD'!#REF!="x",'RELACIÓ DETALLADA - TVD'!#REF!,"")</f>
        <v>#REF!</v>
      </c>
      <c r="F221" t="e">
        <f>IF('RELACIÓ DETALLADA - TVD'!#REF!="x",'RELACIÓ DETALLADA - TVD'!#REF!,"")</f>
        <v>#REF!</v>
      </c>
      <c r="G221" t="e">
        <f>IF('RELACIÓ DETALLADA - TVD'!#REF!="x",'RELACIÓ DETALLADA - TVD'!#REF!,"")</f>
        <v>#REF!</v>
      </c>
      <c r="H221" s="57">
        <v>216</v>
      </c>
      <c r="I221" s="57"/>
      <c r="J221" s="69" t="str">
        <f t="shared" si="18"/>
        <v/>
      </c>
      <c r="K221" s="69" t="str">
        <f t="shared" si="19"/>
        <v/>
      </c>
      <c r="L221" s="69" t="str">
        <f t="shared" si="20"/>
        <v/>
      </c>
      <c r="M221" s="70" t="str">
        <f t="shared" si="21"/>
        <v/>
      </c>
      <c r="N221" s="69" t="str">
        <f t="shared" si="22"/>
        <v/>
      </c>
      <c r="O221" s="71" t="str">
        <f t="shared" si="23"/>
        <v/>
      </c>
    </row>
    <row r="222" spans="1:15" x14ac:dyDescent="0.2">
      <c r="A222" s="57" t="str">
        <f>IF(G222="","",COUNT($G$4:$G222))</f>
        <v/>
      </c>
      <c r="B222" t="str">
        <f>IF('RELACIÓ DETALLADA - TVD'!$N262="x",'RELACIÓ DETALLADA - TVD'!B262,"")</f>
        <v/>
      </c>
      <c r="C222" t="str">
        <f>IF('RELACIÓ DETALLADA - TVD'!$N262="x",'RELACIÓ DETALLADA - TVD'!E262,"")</f>
        <v/>
      </c>
      <c r="D222" t="str">
        <f>IF('RELACIÓ DETALLADA - TVD'!$N262="x",'RELACIÓ DETALLADA - TVD'!F262,"")</f>
        <v/>
      </c>
      <c r="E222" t="str">
        <f>IF('RELACIÓ DETALLADA - TVD'!$N262="x",'RELACIÓ DETALLADA - TVD'!G262,"")</f>
        <v/>
      </c>
      <c r="F222" t="str">
        <f>IF('RELACIÓ DETALLADA - TVD'!$N262="x",'RELACIÓ DETALLADA - TVD'!H262,"")</f>
        <v/>
      </c>
      <c r="G222" t="str">
        <f>IF('RELACIÓ DETALLADA - TVD'!$N262="x",'RELACIÓ DETALLADA - TVD'!I262,"")</f>
        <v/>
      </c>
      <c r="H222" s="57">
        <v>217</v>
      </c>
      <c r="I222" s="57"/>
      <c r="J222" s="69" t="str">
        <f t="shared" si="18"/>
        <v/>
      </c>
      <c r="K222" s="69" t="str">
        <f t="shared" si="19"/>
        <v/>
      </c>
      <c r="L222" s="69" t="str">
        <f t="shared" si="20"/>
        <v/>
      </c>
      <c r="M222" s="70" t="str">
        <f t="shared" si="21"/>
        <v/>
      </c>
      <c r="N222" s="69" t="str">
        <f t="shared" si="22"/>
        <v/>
      </c>
      <c r="O222" s="71" t="str">
        <f t="shared" si="23"/>
        <v/>
      </c>
    </row>
    <row r="223" spans="1:15" x14ac:dyDescent="0.2">
      <c r="A223" s="57" t="str">
        <f>IF(G223="","",COUNT($G$4:$G223))</f>
        <v/>
      </c>
      <c r="B223" t="str">
        <f>IF('RELACIÓ DETALLADA - TVD'!$N263="x",'RELACIÓ DETALLADA - TVD'!B263,"")</f>
        <v/>
      </c>
      <c r="C223" t="str">
        <f>IF('RELACIÓ DETALLADA - TVD'!$N263="x",'RELACIÓ DETALLADA - TVD'!E263,"")</f>
        <v/>
      </c>
      <c r="D223" t="str">
        <f>IF('RELACIÓ DETALLADA - TVD'!$N263="x",'RELACIÓ DETALLADA - TVD'!F263,"")</f>
        <v/>
      </c>
      <c r="E223" t="str">
        <f>IF('RELACIÓ DETALLADA - TVD'!$N263="x",'RELACIÓ DETALLADA - TVD'!G263,"")</f>
        <v/>
      </c>
      <c r="F223" t="str">
        <f>IF('RELACIÓ DETALLADA - TVD'!$N263="x",'RELACIÓ DETALLADA - TVD'!H263,"")</f>
        <v/>
      </c>
      <c r="G223" t="str">
        <f>IF('RELACIÓ DETALLADA - TVD'!$N263="x",'RELACIÓ DETALLADA - TVD'!I263,"")</f>
        <v/>
      </c>
      <c r="H223" s="57">
        <v>218</v>
      </c>
      <c r="I223" s="57"/>
      <c r="J223" s="69" t="str">
        <f t="shared" si="18"/>
        <v/>
      </c>
      <c r="K223" s="69" t="str">
        <f t="shared" si="19"/>
        <v/>
      </c>
      <c r="L223" s="69" t="str">
        <f t="shared" si="20"/>
        <v/>
      </c>
      <c r="M223" s="70" t="str">
        <f t="shared" si="21"/>
        <v/>
      </c>
      <c r="N223" s="69" t="str">
        <f t="shared" si="22"/>
        <v/>
      </c>
      <c r="O223" s="71" t="str">
        <f t="shared" si="23"/>
        <v/>
      </c>
    </row>
    <row r="224" spans="1:15" x14ac:dyDescent="0.2">
      <c r="A224" s="57" t="str">
        <f>IF(G224="","",COUNT($G$4:$G224))</f>
        <v/>
      </c>
      <c r="B224" t="str">
        <f>IF('RELACIÓ DETALLADA - TVD'!$N264="x",'RELACIÓ DETALLADA - TVD'!B264,"")</f>
        <v/>
      </c>
      <c r="C224" t="str">
        <f>IF('RELACIÓ DETALLADA - TVD'!$N264="x",'RELACIÓ DETALLADA - TVD'!E264,"")</f>
        <v/>
      </c>
      <c r="D224" t="str">
        <f>IF('RELACIÓ DETALLADA - TVD'!$N264="x",'RELACIÓ DETALLADA - TVD'!F264,"")</f>
        <v/>
      </c>
      <c r="E224" t="str">
        <f>IF('RELACIÓ DETALLADA - TVD'!$N264="x",'RELACIÓ DETALLADA - TVD'!G264,"")</f>
        <v/>
      </c>
      <c r="F224" t="str">
        <f>IF('RELACIÓ DETALLADA - TVD'!$N264="x",'RELACIÓ DETALLADA - TVD'!H264,"")</f>
        <v/>
      </c>
      <c r="G224" t="str">
        <f>IF('RELACIÓ DETALLADA - TVD'!$N264="x",'RELACIÓ DETALLADA - TVD'!I264,"")</f>
        <v/>
      </c>
      <c r="H224" s="57">
        <v>219</v>
      </c>
      <c r="I224" s="57"/>
      <c r="J224" s="69" t="str">
        <f t="shared" si="18"/>
        <v/>
      </c>
      <c r="K224" s="69" t="str">
        <f t="shared" si="19"/>
        <v/>
      </c>
      <c r="L224" s="69" t="str">
        <f t="shared" si="20"/>
        <v/>
      </c>
      <c r="M224" s="70" t="str">
        <f t="shared" si="21"/>
        <v/>
      </c>
      <c r="N224" s="69" t="str">
        <f t="shared" si="22"/>
        <v/>
      </c>
      <c r="O224" s="71" t="str">
        <f t="shared" si="23"/>
        <v/>
      </c>
    </row>
    <row r="225" spans="1:15" x14ac:dyDescent="0.2">
      <c r="A225" s="57" t="str">
        <f>IF(G225="","",COUNT($G$4:$G225))</f>
        <v/>
      </c>
      <c r="B225" t="str">
        <f>IF('RELACIÓ DETALLADA - TVD'!$N285="x",'RELACIÓ DETALLADA - TVD'!B285,"")</f>
        <v/>
      </c>
      <c r="C225" t="str">
        <f>IF('RELACIÓ DETALLADA - TVD'!$N285="x",'RELACIÓ DETALLADA - TVD'!E285,"")</f>
        <v/>
      </c>
      <c r="D225" t="str">
        <f>IF('RELACIÓ DETALLADA - TVD'!$N285="x",'RELACIÓ DETALLADA - TVD'!F285,"")</f>
        <v/>
      </c>
      <c r="E225" t="str">
        <f>IF('RELACIÓ DETALLADA - TVD'!$N285="x",'RELACIÓ DETALLADA - TVD'!G285,"")</f>
        <v/>
      </c>
      <c r="F225" t="str">
        <f>IF('RELACIÓ DETALLADA - TVD'!$N285="x",'RELACIÓ DETALLADA - TVD'!H285,"")</f>
        <v/>
      </c>
      <c r="G225" t="str">
        <f>IF('RELACIÓ DETALLADA - TVD'!$N285="x",'RELACIÓ DETALLADA - TVD'!I285,"")</f>
        <v/>
      </c>
      <c r="H225" s="57">
        <v>220</v>
      </c>
      <c r="I225" s="57"/>
      <c r="J225" s="69" t="str">
        <f t="shared" si="18"/>
        <v/>
      </c>
      <c r="K225" s="69" t="str">
        <f t="shared" si="19"/>
        <v/>
      </c>
      <c r="L225" s="69" t="str">
        <f t="shared" si="20"/>
        <v/>
      </c>
      <c r="M225" s="70" t="str">
        <f t="shared" si="21"/>
        <v/>
      </c>
      <c r="N225" s="69" t="str">
        <f t="shared" si="22"/>
        <v/>
      </c>
      <c r="O225" s="71" t="str">
        <f t="shared" si="23"/>
        <v/>
      </c>
    </row>
    <row r="226" spans="1:15" x14ac:dyDescent="0.2">
      <c r="A226" s="57" t="str">
        <f>IF(G226="","",COUNT($G$4:$G226))</f>
        <v/>
      </c>
      <c r="B226" t="str">
        <f>IF('RELACIÓ DETALLADA - TVD'!$N286="x",'RELACIÓ DETALLADA - TVD'!B286,"")</f>
        <v/>
      </c>
      <c r="C226" t="str">
        <f>IF('RELACIÓ DETALLADA - TVD'!$N286="x",'RELACIÓ DETALLADA - TVD'!E286,"")</f>
        <v/>
      </c>
      <c r="D226" t="str">
        <f>IF('RELACIÓ DETALLADA - TVD'!$N286="x",'RELACIÓ DETALLADA - TVD'!F286,"")</f>
        <v/>
      </c>
      <c r="E226" t="str">
        <f>IF('RELACIÓ DETALLADA - TVD'!$N286="x",'RELACIÓ DETALLADA - TVD'!G286,"")</f>
        <v/>
      </c>
      <c r="F226" t="str">
        <f>IF('RELACIÓ DETALLADA - TVD'!$N286="x",'RELACIÓ DETALLADA - TVD'!H286,"")</f>
        <v/>
      </c>
      <c r="G226" t="str">
        <f>IF('RELACIÓ DETALLADA - TVD'!$N286="x",'RELACIÓ DETALLADA - TVD'!I286,"")</f>
        <v/>
      </c>
      <c r="H226" s="57">
        <v>221</v>
      </c>
      <c r="I226" s="57"/>
      <c r="J226" s="69" t="str">
        <f t="shared" si="18"/>
        <v/>
      </c>
      <c r="K226" s="69" t="str">
        <f t="shared" si="19"/>
        <v/>
      </c>
      <c r="L226" s="69" t="str">
        <f t="shared" si="20"/>
        <v/>
      </c>
      <c r="M226" s="70" t="str">
        <f t="shared" si="21"/>
        <v/>
      </c>
      <c r="N226" s="69" t="str">
        <f t="shared" si="22"/>
        <v/>
      </c>
      <c r="O226" s="71" t="str">
        <f t="shared" si="23"/>
        <v/>
      </c>
    </row>
    <row r="227" spans="1:15" x14ac:dyDescent="0.2">
      <c r="A227" s="57" t="str">
        <f>IF(G227="","",COUNT($G$4:$G227))</f>
        <v/>
      </c>
      <c r="B227" t="str">
        <f>IF('RELACIÓ DETALLADA - TVD'!$N287="x",'RELACIÓ DETALLADA - TVD'!B287,"")</f>
        <v/>
      </c>
      <c r="C227" t="str">
        <f>IF('RELACIÓ DETALLADA - TVD'!$N287="x",'RELACIÓ DETALLADA - TVD'!E287,"")</f>
        <v/>
      </c>
      <c r="D227" t="str">
        <f>IF('RELACIÓ DETALLADA - TVD'!$N287="x",'RELACIÓ DETALLADA - TVD'!F287,"")</f>
        <v/>
      </c>
      <c r="E227" t="str">
        <f>IF('RELACIÓ DETALLADA - TVD'!$N287="x",'RELACIÓ DETALLADA - TVD'!G287,"")</f>
        <v/>
      </c>
      <c r="F227" t="str">
        <f>IF('RELACIÓ DETALLADA - TVD'!$N287="x",'RELACIÓ DETALLADA - TVD'!H287,"")</f>
        <v/>
      </c>
      <c r="G227" t="str">
        <f>IF('RELACIÓ DETALLADA - TVD'!$N287="x",'RELACIÓ DETALLADA - TVD'!I287,"")</f>
        <v/>
      </c>
      <c r="H227" s="57">
        <v>222</v>
      </c>
      <c r="I227" s="57"/>
      <c r="J227" s="69" t="str">
        <f t="shared" si="18"/>
        <v/>
      </c>
      <c r="K227" s="69" t="str">
        <f t="shared" si="19"/>
        <v/>
      </c>
      <c r="L227" s="69" t="str">
        <f t="shared" si="20"/>
        <v/>
      </c>
      <c r="M227" s="70" t="str">
        <f t="shared" si="21"/>
        <v/>
      </c>
      <c r="N227" s="69" t="str">
        <f t="shared" si="22"/>
        <v/>
      </c>
      <c r="O227" s="71" t="str">
        <f t="shared" si="23"/>
        <v/>
      </c>
    </row>
    <row r="228" spans="1:15" x14ac:dyDescent="0.2">
      <c r="A228" s="57" t="str">
        <f>IF(G228="","",COUNT($G$4:$G228))</f>
        <v/>
      </c>
      <c r="B228" t="str">
        <f>IF('RELACIÓ DETALLADA - TVD'!$N288="x",'RELACIÓ DETALLADA - TVD'!B288,"")</f>
        <v/>
      </c>
      <c r="C228" t="str">
        <f>IF('RELACIÓ DETALLADA - TVD'!$N288="x",'RELACIÓ DETALLADA - TVD'!E288,"")</f>
        <v/>
      </c>
      <c r="D228" t="str">
        <f>IF('RELACIÓ DETALLADA - TVD'!$N288="x",'RELACIÓ DETALLADA - TVD'!F288,"")</f>
        <v/>
      </c>
      <c r="E228" t="str">
        <f>IF('RELACIÓ DETALLADA - TVD'!$N288="x",'RELACIÓ DETALLADA - TVD'!G288,"")</f>
        <v/>
      </c>
      <c r="F228" t="str">
        <f>IF('RELACIÓ DETALLADA - TVD'!$N288="x",'RELACIÓ DETALLADA - TVD'!H288,"")</f>
        <v/>
      </c>
      <c r="G228" t="str">
        <f>IF('RELACIÓ DETALLADA - TVD'!$N288="x",'RELACIÓ DETALLADA - TVD'!I288,"")</f>
        <v/>
      </c>
      <c r="H228" s="57">
        <v>223</v>
      </c>
      <c r="I228" s="57"/>
      <c r="J228" s="69" t="str">
        <f t="shared" si="18"/>
        <v/>
      </c>
      <c r="K228" s="69" t="str">
        <f t="shared" si="19"/>
        <v/>
      </c>
      <c r="L228" s="69" t="str">
        <f t="shared" si="20"/>
        <v/>
      </c>
      <c r="M228" s="70" t="str">
        <f t="shared" si="21"/>
        <v/>
      </c>
      <c r="N228" s="69" t="str">
        <f t="shared" si="22"/>
        <v/>
      </c>
      <c r="O228" s="71" t="str">
        <f t="shared" si="23"/>
        <v/>
      </c>
    </row>
    <row r="229" spans="1:15" x14ac:dyDescent="0.2">
      <c r="A229" s="57" t="str">
        <f>IF(G229="","",COUNT($G$4:$G229))</f>
        <v/>
      </c>
      <c r="B229" t="str">
        <f>IF('RELACIÓ DETALLADA - TVD'!$N289="x",'RELACIÓ DETALLADA - TVD'!B289,"")</f>
        <v/>
      </c>
      <c r="C229" t="str">
        <f>IF('RELACIÓ DETALLADA - TVD'!$N289="x",'RELACIÓ DETALLADA - TVD'!E289,"")</f>
        <v/>
      </c>
      <c r="D229" t="str">
        <f>IF('RELACIÓ DETALLADA - TVD'!$N289="x",'RELACIÓ DETALLADA - TVD'!F289,"")</f>
        <v/>
      </c>
      <c r="E229" t="str">
        <f>IF('RELACIÓ DETALLADA - TVD'!$N289="x",'RELACIÓ DETALLADA - TVD'!G289,"")</f>
        <v/>
      </c>
      <c r="F229" t="str">
        <f>IF('RELACIÓ DETALLADA - TVD'!$N289="x",'RELACIÓ DETALLADA - TVD'!H289,"")</f>
        <v/>
      </c>
      <c r="G229" t="str">
        <f>IF('RELACIÓ DETALLADA - TVD'!$N289="x",'RELACIÓ DETALLADA - TVD'!I289,"")</f>
        <v/>
      </c>
      <c r="H229" s="57">
        <v>224</v>
      </c>
      <c r="I229" s="57"/>
      <c r="J229" s="69" t="str">
        <f t="shared" si="18"/>
        <v/>
      </c>
      <c r="K229" s="69" t="str">
        <f t="shared" si="19"/>
        <v/>
      </c>
      <c r="L229" s="69" t="str">
        <f t="shared" si="20"/>
        <v/>
      </c>
      <c r="M229" s="70" t="str">
        <f t="shared" si="21"/>
        <v/>
      </c>
      <c r="N229" s="69" t="str">
        <f t="shared" si="22"/>
        <v/>
      </c>
      <c r="O229" s="71" t="str">
        <f t="shared" si="23"/>
        <v/>
      </c>
    </row>
    <row r="230" spans="1:15" x14ac:dyDescent="0.2">
      <c r="A230" s="57" t="str">
        <f>IF(G230="","",COUNT($G$4:$G230))</f>
        <v/>
      </c>
      <c r="B230" t="str">
        <f>IF('RELACIÓ DETALLADA - TVD'!$N290="x",'RELACIÓ DETALLADA - TVD'!B290,"")</f>
        <v/>
      </c>
      <c r="C230" t="str">
        <f>IF('RELACIÓ DETALLADA - TVD'!$N290="x",'RELACIÓ DETALLADA - TVD'!E290,"")</f>
        <v/>
      </c>
      <c r="D230" t="str">
        <f>IF('RELACIÓ DETALLADA - TVD'!$N290="x",'RELACIÓ DETALLADA - TVD'!F290,"")</f>
        <v/>
      </c>
      <c r="E230" t="str">
        <f>IF('RELACIÓ DETALLADA - TVD'!$N290="x",'RELACIÓ DETALLADA - TVD'!G290,"")</f>
        <v/>
      </c>
      <c r="F230" t="str">
        <f>IF('RELACIÓ DETALLADA - TVD'!$N290="x",'RELACIÓ DETALLADA - TVD'!H290,"")</f>
        <v/>
      </c>
      <c r="G230" t="str">
        <f>IF('RELACIÓ DETALLADA - TVD'!$N290="x",'RELACIÓ DETALLADA - TVD'!I290,"")</f>
        <v/>
      </c>
      <c r="H230" s="57">
        <v>225</v>
      </c>
      <c r="I230" s="57"/>
      <c r="J230" s="69" t="str">
        <f t="shared" si="18"/>
        <v/>
      </c>
      <c r="K230" s="69" t="str">
        <f t="shared" si="19"/>
        <v/>
      </c>
      <c r="L230" s="69" t="str">
        <f t="shared" si="20"/>
        <v/>
      </c>
      <c r="M230" s="70" t="str">
        <f t="shared" si="21"/>
        <v/>
      </c>
      <c r="N230" s="69" t="str">
        <f t="shared" si="22"/>
        <v/>
      </c>
      <c r="O230" s="71" t="str">
        <f t="shared" si="23"/>
        <v/>
      </c>
    </row>
    <row r="231" spans="1:15" x14ac:dyDescent="0.2">
      <c r="A231" s="57" t="str">
        <f>IF(G231="","",COUNT($G$4:$G231))</f>
        <v/>
      </c>
      <c r="B231" t="str">
        <f>IF('RELACIÓ DETALLADA - TVD'!$N291="x",'RELACIÓ DETALLADA - TVD'!B291,"")</f>
        <v/>
      </c>
      <c r="C231" t="str">
        <f>IF('RELACIÓ DETALLADA - TVD'!$N291="x",'RELACIÓ DETALLADA - TVD'!E291,"")</f>
        <v/>
      </c>
      <c r="D231" t="str">
        <f>IF('RELACIÓ DETALLADA - TVD'!$N291="x",'RELACIÓ DETALLADA - TVD'!F291,"")</f>
        <v/>
      </c>
      <c r="E231" t="str">
        <f>IF('RELACIÓ DETALLADA - TVD'!$N291="x",'RELACIÓ DETALLADA - TVD'!G291,"")</f>
        <v/>
      </c>
      <c r="F231" t="str">
        <f>IF('RELACIÓ DETALLADA - TVD'!$N291="x",'RELACIÓ DETALLADA - TVD'!H291,"")</f>
        <v/>
      </c>
      <c r="G231" t="str">
        <f>IF('RELACIÓ DETALLADA - TVD'!$N291="x",'RELACIÓ DETALLADA - TVD'!I291,"")</f>
        <v/>
      </c>
      <c r="H231" s="57">
        <v>226</v>
      </c>
      <c r="I231" s="57"/>
      <c r="J231" s="69" t="str">
        <f t="shared" si="18"/>
        <v/>
      </c>
      <c r="K231" s="69" t="str">
        <f t="shared" si="19"/>
        <v/>
      </c>
      <c r="L231" s="69" t="str">
        <f t="shared" si="20"/>
        <v/>
      </c>
      <c r="M231" s="70" t="str">
        <f t="shared" si="21"/>
        <v/>
      </c>
      <c r="N231" s="69" t="str">
        <f t="shared" si="22"/>
        <v/>
      </c>
      <c r="O231" s="71" t="str">
        <f t="shared" si="23"/>
        <v/>
      </c>
    </row>
    <row r="232" spans="1:15" x14ac:dyDescent="0.2">
      <c r="A232" s="57" t="str">
        <f>IF(G232="","",COUNT($G$4:$G232))</f>
        <v/>
      </c>
      <c r="B232" t="str">
        <f>IF('RELACIÓ DETALLADA - TVD'!$N292="x",'RELACIÓ DETALLADA - TVD'!B292,"")</f>
        <v/>
      </c>
      <c r="C232" t="str">
        <f>IF('RELACIÓ DETALLADA - TVD'!$N292="x",'RELACIÓ DETALLADA - TVD'!E292,"")</f>
        <v/>
      </c>
      <c r="D232" t="str">
        <f>IF('RELACIÓ DETALLADA - TVD'!$N292="x",'RELACIÓ DETALLADA - TVD'!F292,"")</f>
        <v/>
      </c>
      <c r="E232" t="str">
        <f>IF('RELACIÓ DETALLADA - TVD'!$N292="x",'RELACIÓ DETALLADA - TVD'!G292,"")</f>
        <v/>
      </c>
      <c r="F232" t="str">
        <f>IF('RELACIÓ DETALLADA - TVD'!$N292="x",'RELACIÓ DETALLADA - TVD'!H292,"")</f>
        <v/>
      </c>
      <c r="G232" t="str">
        <f>IF('RELACIÓ DETALLADA - TVD'!$N292="x",'RELACIÓ DETALLADA - TVD'!I292,"")</f>
        <v/>
      </c>
      <c r="H232" s="57">
        <v>227</v>
      </c>
      <c r="I232" s="57"/>
      <c r="J232" s="69" t="str">
        <f t="shared" si="18"/>
        <v/>
      </c>
      <c r="K232" s="69" t="str">
        <f t="shared" si="19"/>
        <v/>
      </c>
      <c r="L232" s="69" t="str">
        <f t="shared" si="20"/>
        <v/>
      </c>
      <c r="M232" s="70" t="str">
        <f t="shared" si="21"/>
        <v/>
      </c>
      <c r="N232" s="69" t="str">
        <f t="shared" si="22"/>
        <v/>
      </c>
      <c r="O232" s="71" t="str">
        <f t="shared" si="23"/>
        <v/>
      </c>
    </row>
    <row r="233" spans="1:15" x14ac:dyDescent="0.2">
      <c r="A233" s="57" t="str">
        <f>IF(G233="","",COUNT($G$4:$G233))</f>
        <v/>
      </c>
      <c r="B233" t="str">
        <f>IF('RELACIÓ DETALLADA - TVD'!$N293="x",'RELACIÓ DETALLADA - TVD'!B293,"")</f>
        <v/>
      </c>
      <c r="C233" t="str">
        <f>IF('RELACIÓ DETALLADA - TVD'!$N293="x",'RELACIÓ DETALLADA - TVD'!E293,"")</f>
        <v/>
      </c>
      <c r="D233" t="str">
        <f>IF('RELACIÓ DETALLADA - TVD'!$N293="x",'RELACIÓ DETALLADA - TVD'!F293,"")</f>
        <v/>
      </c>
      <c r="E233" t="str">
        <f>IF('RELACIÓ DETALLADA - TVD'!$N293="x",'RELACIÓ DETALLADA - TVD'!G293,"")</f>
        <v/>
      </c>
      <c r="F233" t="str">
        <f>IF('RELACIÓ DETALLADA - TVD'!$N293="x",'RELACIÓ DETALLADA - TVD'!H293,"")</f>
        <v/>
      </c>
      <c r="G233" t="str">
        <f>IF('RELACIÓ DETALLADA - TVD'!$N293="x",'RELACIÓ DETALLADA - TVD'!I293,"")</f>
        <v/>
      </c>
      <c r="H233" s="57">
        <v>228</v>
      </c>
      <c r="I233" s="57"/>
      <c r="J233" s="69" t="str">
        <f t="shared" si="18"/>
        <v/>
      </c>
      <c r="K233" s="69" t="str">
        <f t="shared" si="19"/>
        <v/>
      </c>
      <c r="L233" s="69" t="str">
        <f t="shared" si="20"/>
        <v/>
      </c>
      <c r="M233" s="70" t="str">
        <f t="shared" si="21"/>
        <v/>
      </c>
      <c r="N233" s="69" t="str">
        <f t="shared" si="22"/>
        <v/>
      </c>
      <c r="O233" s="71" t="str">
        <f t="shared" si="23"/>
        <v/>
      </c>
    </row>
    <row r="234" spans="1:15" x14ac:dyDescent="0.2">
      <c r="A234" s="57" t="str">
        <f>IF(G234="","",COUNT($G$4:$G234))</f>
        <v/>
      </c>
      <c r="B234" t="str">
        <f>IF('RELACIÓ DETALLADA - TVD'!$N294="x",'RELACIÓ DETALLADA - TVD'!B294,"")</f>
        <v/>
      </c>
      <c r="C234" t="str">
        <f>IF('RELACIÓ DETALLADA - TVD'!$N294="x",'RELACIÓ DETALLADA - TVD'!E294,"")</f>
        <v/>
      </c>
      <c r="D234" t="str">
        <f>IF('RELACIÓ DETALLADA - TVD'!$N294="x",'RELACIÓ DETALLADA - TVD'!F294,"")</f>
        <v/>
      </c>
      <c r="E234" t="str">
        <f>IF('RELACIÓ DETALLADA - TVD'!$N294="x",'RELACIÓ DETALLADA - TVD'!G294,"")</f>
        <v/>
      </c>
      <c r="F234" t="str">
        <f>IF('RELACIÓ DETALLADA - TVD'!$N294="x",'RELACIÓ DETALLADA - TVD'!H294,"")</f>
        <v/>
      </c>
      <c r="G234" t="str">
        <f>IF('RELACIÓ DETALLADA - TVD'!$N294="x",'RELACIÓ DETALLADA - TVD'!I294,"")</f>
        <v/>
      </c>
      <c r="H234" s="57">
        <v>229</v>
      </c>
      <c r="I234" s="57"/>
      <c r="J234" s="69" t="str">
        <f t="shared" si="18"/>
        <v/>
      </c>
      <c r="K234" s="69" t="str">
        <f t="shared" si="19"/>
        <v/>
      </c>
      <c r="L234" s="69" t="str">
        <f t="shared" si="20"/>
        <v/>
      </c>
      <c r="M234" s="70" t="str">
        <f t="shared" si="21"/>
        <v/>
      </c>
      <c r="N234" s="69" t="str">
        <f t="shared" si="22"/>
        <v/>
      </c>
      <c r="O234" s="71" t="str">
        <f t="shared" si="23"/>
        <v/>
      </c>
    </row>
    <row r="235" spans="1:15" x14ac:dyDescent="0.2">
      <c r="A235" s="57" t="str">
        <f>IF(G235="","",COUNT($G$4:$G235))</f>
        <v/>
      </c>
      <c r="B235" t="str">
        <f>IF('RELACIÓ DETALLADA - TVD'!$N295="x",'RELACIÓ DETALLADA - TVD'!B295,"")</f>
        <v/>
      </c>
      <c r="C235" t="str">
        <f>IF('RELACIÓ DETALLADA - TVD'!$N295="x",'RELACIÓ DETALLADA - TVD'!E295,"")</f>
        <v/>
      </c>
      <c r="D235" t="str">
        <f>IF('RELACIÓ DETALLADA - TVD'!$N295="x",'RELACIÓ DETALLADA - TVD'!F295,"")</f>
        <v/>
      </c>
      <c r="E235" t="str">
        <f>IF('RELACIÓ DETALLADA - TVD'!$N295="x",'RELACIÓ DETALLADA - TVD'!G295,"")</f>
        <v/>
      </c>
      <c r="F235" t="str">
        <f>IF('RELACIÓ DETALLADA - TVD'!$N295="x",'RELACIÓ DETALLADA - TVD'!H295,"")</f>
        <v/>
      </c>
      <c r="G235" t="str">
        <f>IF('RELACIÓ DETALLADA - TVD'!$N295="x",'RELACIÓ DETALLADA - TVD'!I295,"")</f>
        <v/>
      </c>
      <c r="H235" s="57">
        <v>230</v>
      </c>
      <c r="I235" s="57"/>
      <c r="J235" s="69" t="str">
        <f t="shared" si="18"/>
        <v/>
      </c>
      <c r="K235" s="69" t="str">
        <f t="shared" si="19"/>
        <v/>
      </c>
      <c r="L235" s="69" t="str">
        <f t="shared" si="20"/>
        <v/>
      </c>
      <c r="M235" s="70" t="str">
        <f t="shared" si="21"/>
        <v/>
      </c>
      <c r="N235" s="69" t="str">
        <f t="shared" si="22"/>
        <v/>
      </c>
      <c r="O235" s="71" t="str">
        <f t="shared" si="23"/>
        <v/>
      </c>
    </row>
    <row r="236" spans="1:15" x14ac:dyDescent="0.2">
      <c r="A236" s="57" t="str">
        <f>IF(G236="","",COUNT($G$4:$G236))</f>
        <v/>
      </c>
      <c r="B236" t="str">
        <f>IF('RELACIÓ DETALLADA - TVD'!$N296="x",'RELACIÓ DETALLADA - TVD'!B296,"")</f>
        <v/>
      </c>
      <c r="C236" t="str">
        <f>IF('RELACIÓ DETALLADA - TVD'!$N296="x",'RELACIÓ DETALLADA - TVD'!E296,"")</f>
        <v/>
      </c>
      <c r="D236" t="str">
        <f>IF('RELACIÓ DETALLADA - TVD'!$N296="x",'RELACIÓ DETALLADA - TVD'!F296,"")</f>
        <v/>
      </c>
      <c r="E236" t="str">
        <f>IF('RELACIÓ DETALLADA - TVD'!$N296="x",'RELACIÓ DETALLADA - TVD'!G296,"")</f>
        <v/>
      </c>
      <c r="F236" t="str">
        <f>IF('RELACIÓ DETALLADA - TVD'!$N296="x",'RELACIÓ DETALLADA - TVD'!H296,"")</f>
        <v/>
      </c>
      <c r="G236" t="str">
        <f>IF('RELACIÓ DETALLADA - TVD'!$N296="x",'RELACIÓ DETALLADA - TVD'!I296,"")</f>
        <v/>
      </c>
      <c r="H236" s="57">
        <v>231</v>
      </c>
      <c r="I236" s="57"/>
      <c r="J236" s="69" t="str">
        <f t="shared" si="18"/>
        <v/>
      </c>
      <c r="K236" s="69" t="str">
        <f t="shared" si="19"/>
        <v/>
      </c>
      <c r="L236" s="69" t="str">
        <f t="shared" si="20"/>
        <v/>
      </c>
      <c r="M236" s="70" t="str">
        <f t="shared" si="21"/>
        <v/>
      </c>
      <c r="N236" s="69" t="str">
        <f t="shared" si="22"/>
        <v/>
      </c>
      <c r="O236" s="71" t="str">
        <f t="shared" si="23"/>
        <v/>
      </c>
    </row>
    <row r="237" spans="1:15" x14ac:dyDescent="0.2">
      <c r="A237" s="57" t="str">
        <f>IF(G237="","",COUNT($G$4:$G237))</f>
        <v/>
      </c>
      <c r="B237" t="str">
        <f>IF('RELACIÓ DETALLADA - TVD'!$N297="x",'RELACIÓ DETALLADA - TVD'!B297,"")</f>
        <v/>
      </c>
      <c r="C237" t="str">
        <f>IF('RELACIÓ DETALLADA - TVD'!$N297="x",'RELACIÓ DETALLADA - TVD'!E297,"")</f>
        <v/>
      </c>
      <c r="D237" t="str">
        <f>IF('RELACIÓ DETALLADA - TVD'!$N297="x",'RELACIÓ DETALLADA - TVD'!F297,"")</f>
        <v/>
      </c>
      <c r="E237" t="str">
        <f>IF('RELACIÓ DETALLADA - TVD'!$N297="x",'RELACIÓ DETALLADA - TVD'!G297,"")</f>
        <v/>
      </c>
      <c r="F237" t="str">
        <f>IF('RELACIÓ DETALLADA - TVD'!$N297="x",'RELACIÓ DETALLADA - TVD'!H297,"")</f>
        <v/>
      </c>
      <c r="G237" t="str">
        <f>IF('RELACIÓ DETALLADA - TVD'!$N297="x",'RELACIÓ DETALLADA - TVD'!I297,"")</f>
        <v/>
      </c>
      <c r="H237" s="57">
        <v>232</v>
      </c>
      <c r="I237" s="57"/>
      <c r="J237" s="69" t="str">
        <f t="shared" si="18"/>
        <v/>
      </c>
      <c r="K237" s="69" t="str">
        <f t="shared" si="19"/>
        <v/>
      </c>
      <c r="L237" s="69" t="str">
        <f t="shared" si="20"/>
        <v/>
      </c>
      <c r="M237" s="70" t="str">
        <f t="shared" si="21"/>
        <v/>
      </c>
      <c r="N237" s="69" t="str">
        <f t="shared" si="22"/>
        <v/>
      </c>
      <c r="O237" s="71" t="str">
        <f t="shared" si="23"/>
        <v/>
      </c>
    </row>
    <row r="238" spans="1:15" x14ac:dyDescent="0.2">
      <c r="A238" s="57" t="str">
        <f>IF(G238="","",COUNT($G$4:$G238))</f>
        <v/>
      </c>
      <c r="B238" t="str">
        <f>IF('RELACIÓ DETALLADA - TVD'!$N298="x",'RELACIÓ DETALLADA - TVD'!B298,"")</f>
        <v/>
      </c>
      <c r="C238" t="str">
        <f>IF('RELACIÓ DETALLADA - TVD'!$N298="x",'RELACIÓ DETALLADA - TVD'!E298,"")</f>
        <v/>
      </c>
      <c r="D238" t="str">
        <f>IF('RELACIÓ DETALLADA - TVD'!$N298="x",'RELACIÓ DETALLADA - TVD'!F298,"")</f>
        <v/>
      </c>
      <c r="E238" t="str">
        <f>IF('RELACIÓ DETALLADA - TVD'!$N298="x",'RELACIÓ DETALLADA - TVD'!G298,"")</f>
        <v/>
      </c>
      <c r="F238" t="str">
        <f>IF('RELACIÓ DETALLADA - TVD'!$N298="x",'RELACIÓ DETALLADA - TVD'!H298,"")</f>
        <v/>
      </c>
      <c r="G238" t="str">
        <f>IF('RELACIÓ DETALLADA - TVD'!$N298="x",'RELACIÓ DETALLADA - TVD'!I298,"")</f>
        <v/>
      </c>
      <c r="H238" s="57">
        <v>233</v>
      </c>
      <c r="I238" s="57"/>
      <c r="J238" s="69" t="str">
        <f t="shared" si="18"/>
        <v/>
      </c>
      <c r="K238" s="69" t="str">
        <f t="shared" si="19"/>
        <v/>
      </c>
      <c r="L238" s="69" t="str">
        <f t="shared" si="20"/>
        <v/>
      </c>
      <c r="M238" s="70" t="str">
        <f t="shared" si="21"/>
        <v/>
      </c>
      <c r="N238" s="69" t="str">
        <f t="shared" si="22"/>
        <v/>
      </c>
      <c r="O238" s="71" t="str">
        <f t="shared" si="23"/>
        <v/>
      </c>
    </row>
    <row r="239" spans="1:15" x14ac:dyDescent="0.2">
      <c r="A239" s="57" t="str">
        <f>IF(G239="","",COUNT($G$4:$G239))</f>
        <v/>
      </c>
      <c r="B239" t="str">
        <f>IF('RELACIÓ DETALLADA - TVD'!$N299="x",'RELACIÓ DETALLADA - TVD'!B299,"")</f>
        <v/>
      </c>
      <c r="C239" t="str">
        <f>IF('RELACIÓ DETALLADA - TVD'!$N299="x",'RELACIÓ DETALLADA - TVD'!E299,"")</f>
        <v/>
      </c>
      <c r="D239" t="str">
        <f>IF('RELACIÓ DETALLADA - TVD'!$N299="x",'RELACIÓ DETALLADA - TVD'!F299,"")</f>
        <v/>
      </c>
      <c r="E239" t="str">
        <f>IF('RELACIÓ DETALLADA - TVD'!$N299="x",'RELACIÓ DETALLADA - TVD'!G299,"")</f>
        <v/>
      </c>
      <c r="F239" t="str">
        <f>IF('RELACIÓ DETALLADA - TVD'!$N299="x",'RELACIÓ DETALLADA - TVD'!H299,"")</f>
        <v/>
      </c>
      <c r="G239" t="str">
        <f>IF('RELACIÓ DETALLADA - TVD'!$N299="x",'RELACIÓ DETALLADA - TVD'!I299,"")</f>
        <v/>
      </c>
      <c r="H239" s="57">
        <v>234</v>
      </c>
      <c r="I239" s="57"/>
      <c r="J239" s="69" t="str">
        <f t="shared" si="18"/>
        <v/>
      </c>
      <c r="K239" s="69" t="str">
        <f t="shared" si="19"/>
        <v/>
      </c>
      <c r="L239" s="69" t="str">
        <f t="shared" si="20"/>
        <v/>
      </c>
      <c r="M239" s="70" t="str">
        <f t="shared" si="21"/>
        <v/>
      </c>
      <c r="N239" s="69" t="str">
        <f t="shared" si="22"/>
        <v/>
      </c>
      <c r="O239" s="71" t="str">
        <f t="shared" si="23"/>
        <v/>
      </c>
    </row>
    <row r="240" spans="1:15" x14ac:dyDescent="0.2">
      <c r="A240" s="57" t="str">
        <f>IF(G240="","",COUNT($G$4:$G240))</f>
        <v/>
      </c>
      <c r="B240" t="str">
        <f>IF('RELACIÓ DETALLADA - TVD'!$N300="x",'RELACIÓ DETALLADA - TVD'!B300,"")</f>
        <v/>
      </c>
      <c r="C240" t="str">
        <f>IF('RELACIÓ DETALLADA - TVD'!$N300="x",'RELACIÓ DETALLADA - TVD'!E300,"")</f>
        <v/>
      </c>
      <c r="D240" t="str">
        <f>IF('RELACIÓ DETALLADA - TVD'!$N300="x",'RELACIÓ DETALLADA - TVD'!F300,"")</f>
        <v/>
      </c>
      <c r="E240" t="str">
        <f>IF('RELACIÓ DETALLADA - TVD'!$N300="x",'RELACIÓ DETALLADA - TVD'!G300,"")</f>
        <v/>
      </c>
      <c r="F240" t="str">
        <f>IF('RELACIÓ DETALLADA - TVD'!$N300="x",'RELACIÓ DETALLADA - TVD'!H300,"")</f>
        <v/>
      </c>
      <c r="G240" t="str">
        <f>IF('RELACIÓ DETALLADA - TVD'!$N300="x",'RELACIÓ DETALLADA - TVD'!I300,"")</f>
        <v/>
      </c>
      <c r="H240" s="57">
        <v>235</v>
      </c>
      <c r="I240" s="57"/>
      <c r="J240" s="69" t="str">
        <f t="shared" si="18"/>
        <v/>
      </c>
      <c r="K240" s="69" t="str">
        <f t="shared" si="19"/>
        <v/>
      </c>
      <c r="L240" s="69" t="str">
        <f t="shared" si="20"/>
        <v/>
      </c>
      <c r="M240" s="70" t="str">
        <f t="shared" si="21"/>
        <v/>
      </c>
      <c r="N240" s="69" t="str">
        <f t="shared" si="22"/>
        <v/>
      </c>
      <c r="O240" s="71" t="str">
        <f t="shared" si="23"/>
        <v/>
      </c>
    </row>
    <row r="241" spans="1:15" x14ac:dyDescent="0.2">
      <c r="A241" s="57" t="str">
        <f>IF(G241="","",COUNT($G$4:$G241))</f>
        <v/>
      </c>
      <c r="B241" t="str">
        <f>IF('RELACIÓ DETALLADA - TVD'!$N301="x",'RELACIÓ DETALLADA - TVD'!B301,"")</f>
        <v/>
      </c>
      <c r="C241" t="str">
        <f>IF('RELACIÓ DETALLADA - TVD'!$N301="x",'RELACIÓ DETALLADA - TVD'!E301,"")</f>
        <v/>
      </c>
      <c r="D241" t="str">
        <f>IF('RELACIÓ DETALLADA - TVD'!$N301="x",'RELACIÓ DETALLADA - TVD'!F301,"")</f>
        <v/>
      </c>
      <c r="E241" t="str">
        <f>IF('RELACIÓ DETALLADA - TVD'!$N301="x",'RELACIÓ DETALLADA - TVD'!G301,"")</f>
        <v/>
      </c>
      <c r="F241" t="str">
        <f>IF('RELACIÓ DETALLADA - TVD'!$N301="x",'RELACIÓ DETALLADA - TVD'!H301,"")</f>
        <v/>
      </c>
      <c r="G241" t="str">
        <f>IF('RELACIÓ DETALLADA - TVD'!$N301="x",'RELACIÓ DETALLADA - TVD'!I301,"")</f>
        <v/>
      </c>
      <c r="H241" s="57">
        <v>236</v>
      </c>
      <c r="I241" s="57"/>
      <c r="J241" s="69" t="str">
        <f t="shared" si="18"/>
        <v/>
      </c>
      <c r="K241" s="69" t="str">
        <f t="shared" si="19"/>
        <v/>
      </c>
      <c r="L241" s="69" t="str">
        <f t="shared" si="20"/>
        <v/>
      </c>
      <c r="M241" s="70" t="str">
        <f t="shared" si="21"/>
        <v/>
      </c>
      <c r="N241" s="69" t="str">
        <f t="shared" si="22"/>
        <v/>
      </c>
      <c r="O241" s="71" t="str">
        <f t="shared" si="23"/>
        <v/>
      </c>
    </row>
    <row r="242" spans="1:15" x14ac:dyDescent="0.2">
      <c r="A242" s="57" t="str">
        <f>IF(G242="","",COUNT($G$4:$G242))</f>
        <v/>
      </c>
      <c r="B242" t="str">
        <f>IF('RELACIÓ DETALLADA - TVD'!$N302="x",'RELACIÓ DETALLADA - TVD'!B302,"")</f>
        <v/>
      </c>
      <c r="C242" t="str">
        <f>IF('RELACIÓ DETALLADA - TVD'!$N302="x",'RELACIÓ DETALLADA - TVD'!E302,"")</f>
        <v/>
      </c>
      <c r="D242" t="str">
        <f>IF('RELACIÓ DETALLADA - TVD'!$N302="x",'RELACIÓ DETALLADA - TVD'!F302,"")</f>
        <v/>
      </c>
      <c r="E242" t="str">
        <f>IF('RELACIÓ DETALLADA - TVD'!$N302="x",'RELACIÓ DETALLADA - TVD'!G302,"")</f>
        <v/>
      </c>
      <c r="F242" t="str">
        <f>IF('RELACIÓ DETALLADA - TVD'!$N302="x",'RELACIÓ DETALLADA - TVD'!H302,"")</f>
        <v/>
      </c>
      <c r="G242" t="str">
        <f>IF('RELACIÓ DETALLADA - TVD'!$N302="x",'RELACIÓ DETALLADA - TVD'!I302,"")</f>
        <v/>
      </c>
      <c r="H242" s="57">
        <v>237</v>
      </c>
      <c r="I242" s="57"/>
      <c r="J242" s="69" t="str">
        <f t="shared" si="18"/>
        <v/>
      </c>
      <c r="K242" s="69" t="str">
        <f t="shared" si="19"/>
        <v/>
      </c>
      <c r="L242" s="69" t="str">
        <f t="shared" si="20"/>
        <v/>
      </c>
      <c r="M242" s="70" t="str">
        <f t="shared" si="21"/>
        <v/>
      </c>
      <c r="N242" s="69" t="str">
        <f t="shared" si="22"/>
        <v/>
      </c>
      <c r="O242" s="71" t="str">
        <f t="shared" si="23"/>
        <v/>
      </c>
    </row>
    <row r="243" spans="1:15" x14ac:dyDescent="0.2">
      <c r="A243" s="57" t="str">
        <f>IF(G243="","",COUNT($G$4:$G243))</f>
        <v/>
      </c>
      <c r="B243" t="str">
        <f>IF('RELACIÓ DETALLADA - TVD'!$N303="x",'RELACIÓ DETALLADA - TVD'!B303,"")</f>
        <v/>
      </c>
      <c r="C243" t="str">
        <f>IF('RELACIÓ DETALLADA - TVD'!$N303="x",'RELACIÓ DETALLADA - TVD'!E303,"")</f>
        <v/>
      </c>
      <c r="D243" t="str">
        <f>IF('RELACIÓ DETALLADA - TVD'!$N303="x",'RELACIÓ DETALLADA - TVD'!F303,"")</f>
        <v/>
      </c>
      <c r="E243" t="str">
        <f>IF('RELACIÓ DETALLADA - TVD'!$N303="x",'RELACIÓ DETALLADA - TVD'!G303,"")</f>
        <v/>
      </c>
      <c r="F243" t="str">
        <f>IF('RELACIÓ DETALLADA - TVD'!$N303="x",'RELACIÓ DETALLADA - TVD'!H303,"")</f>
        <v/>
      </c>
      <c r="G243" t="str">
        <f>IF('RELACIÓ DETALLADA - TVD'!$N303="x",'RELACIÓ DETALLADA - TVD'!I303,"")</f>
        <v/>
      </c>
      <c r="H243" s="57">
        <v>238</v>
      </c>
      <c r="I243" s="57"/>
      <c r="J243" s="69" t="str">
        <f t="shared" si="18"/>
        <v/>
      </c>
      <c r="K243" s="69" t="str">
        <f t="shared" si="19"/>
        <v/>
      </c>
      <c r="L243" s="69" t="str">
        <f t="shared" si="20"/>
        <v/>
      </c>
      <c r="M243" s="70" t="str">
        <f t="shared" si="21"/>
        <v/>
      </c>
      <c r="N243" s="69" t="str">
        <f t="shared" si="22"/>
        <v/>
      </c>
      <c r="O243" s="71" t="str">
        <f t="shared" si="23"/>
        <v/>
      </c>
    </row>
    <row r="244" spans="1:15" x14ac:dyDescent="0.2">
      <c r="A244" s="57" t="str">
        <f>IF(G244="","",COUNT($G$4:$G244))</f>
        <v/>
      </c>
      <c r="B244" t="str">
        <f>IF('RELACIÓ DETALLADA - TVD'!$N304="x",'RELACIÓ DETALLADA - TVD'!B304,"")</f>
        <v/>
      </c>
      <c r="C244" t="str">
        <f>IF('RELACIÓ DETALLADA - TVD'!$N304="x",'RELACIÓ DETALLADA - TVD'!E304,"")</f>
        <v/>
      </c>
      <c r="D244" t="str">
        <f>IF('RELACIÓ DETALLADA - TVD'!$N304="x",'RELACIÓ DETALLADA - TVD'!F304,"")</f>
        <v/>
      </c>
      <c r="E244" t="str">
        <f>IF('RELACIÓ DETALLADA - TVD'!$N304="x",'RELACIÓ DETALLADA - TVD'!G304,"")</f>
        <v/>
      </c>
      <c r="F244" t="str">
        <f>IF('RELACIÓ DETALLADA - TVD'!$N304="x",'RELACIÓ DETALLADA - TVD'!H304,"")</f>
        <v/>
      </c>
      <c r="G244" t="str">
        <f>IF('RELACIÓ DETALLADA - TVD'!$N304="x",'RELACIÓ DETALLADA - TVD'!I304,"")</f>
        <v/>
      </c>
      <c r="H244" s="57">
        <v>239</v>
      </c>
      <c r="I244" s="57"/>
      <c r="J244" s="69" t="str">
        <f t="shared" si="18"/>
        <v/>
      </c>
      <c r="K244" s="69" t="str">
        <f t="shared" si="19"/>
        <v/>
      </c>
      <c r="L244" s="69" t="str">
        <f t="shared" si="20"/>
        <v/>
      </c>
      <c r="M244" s="70" t="str">
        <f t="shared" si="21"/>
        <v/>
      </c>
      <c r="N244" s="69" t="str">
        <f t="shared" si="22"/>
        <v/>
      </c>
      <c r="O244" s="71" t="str">
        <f t="shared" si="23"/>
        <v/>
      </c>
    </row>
    <row r="245" spans="1:15" x14ac:dyDescent="0.2">
      <c r="A245" s="57" t="str">
        <f>IF(G245="","",COUNT($G$4:$G245))</f>
        <v/>
      </c>
      <c r="B245" t="str">
        <f>IF('RELACIÓ DETALLADA - TVD'!$N305="x",'RELACIÓ DETALLADA - TVD'!B305,"")</f>
        <v/>
      </c>
      <c r="C245" t="str">
        <f>IF('RELACIÓ DETALLADA - TVD'!$N305="x",'RELACIÓ DETALLADA - TVD'!E305,"")</f>
        <v/>
      </c>
      <c r="D245" t="str">
        <f>IF('RELACIÓ DETALLADA - TVD'!$N305="x",'RELACIÓ DETALLADA - TVD'!F305,"")</f>
        <v/>
      </c>
      <c r="E245" t="str">
        <f>IF('RELACIÓ DETALLADA - TVD'!$N305="x",'RELACIÓ DETALLADA - TVD'!G305,"")</f>
        <v/>
      </c>
      <c r="F245" t="str">
        <f>IF('RELACIÓ DETALLADA - TVD'!$N305="x",'RELACIÓ DETALLADA - TVD'!H305,"")</f>
        <v/>
      </c>
      <c r="G245" t="str">
        <f>IF('RELACIÓ DETALLADA - TVD'!$N305="x",'RELACIÓ DETALLADA - TVD'!I305,"")</f>
        <v/>
      </c>
      <c r="H245" s="57">
        <v>240</v>
      </c>
      <c r="I245" s="57"/>
      <c r="J245" s="69" t="str">
        <f t="shared" si="18"/>
        <v/>
      </c>
      <c r="K245" s="69" t="str">
        <f t="shared" si="19"/>
        <v/>
      </c>
      <c r="L245" s="69" t="str">
        <f t="shared" si="20"/>
        <v/>
      </c>
      <c r="M245" s="70" t="str">
        <f t="shared" si="21"/>
        <v/>
      </c>
      <c r="N245" s="69" t="str">
        <f t="shared" si="22"/>
        <v/>
      </c>
      <c r="O245" s="71" t="str">
        <f t="shared" si="23"/>
        <v/>
      </c>
    </row>
    <row r="246" spans="1:15" x14ac:dyDescent="0.2">
      <c r="A246" s="57" t="str">
        <f>IF(G246="","",COUNT($G$4:$G246))</f>
        <v/>
      </c>
      <c r="B246" t="str">
        <f>IF('RELACIÓ DETALLADA - TVD'!$N306="x",'RELACIÓ DETALLADA - TVD'!B306,"")</f>
        <v/>
      </c>
      <c r="C246" t="str">
        <f>IF('RELACIÓ DETALLADA - TVD'!$N306="x",'RELACIÓ DETALLADA - TVD'!E306,"")</f>
        <v/>
      </c>
      <c r="D246" t="str">
        <f>IF('RELACIÓ DETALLADA - TVD'!$N306="x",'RELACIÓ DETALLADA - TVD'!F306,"")</f>
        <v/>
      </c>
      <c r="E246" t="str">
        <f>IF('RELACIÓ DETALLADA - TVD'!$N306="x",'RELACIÓ DETALLADA - TVD'!G306,"")</f>
        <v/>
      </c>
      <c r="F246" t="str">
        <f>IF('RELACIÓ DETALLADA - TVD'!$N306="x",'RELACIÓ DETALLADA - TVD'!H306,"")</f>
        <v/>
      </c>
      <c r="G246" t="str">
        <f>IF('RELACIÓ DETALLADA - TVD'!$N306="x",'RELACIÓ DETALLADA - TVD'!I306,"")</f>
        <v/>
      </c>
      <c r="H246" s="57">
        <v>241</v>
      </c>
      <c r="I246" s="57"/>
      <c r="J246" s="69" t="str">
        <f t="shared" si="18"/>
        <v/>
      </c>
      <c r="K246" s="69" t="str">
        <f t="shared" si="19"/>
        <v/>
      </c>
      <c r="L246" s="69" t="str">
        <f t="shared" si="20"/>
        <v/>
      </c>
      <c r="M246" s="70" t="str">
        <f t="shared" si="21"/>
        <v/>
      </c>
      <c r="N246" s="69" t="str">
        <f t="shared" si="22"/>
        <v/>
      </c>
      <c r="O246" s="71" t="str">
        <f t="shared" si="23"/>
        <v/>
      </c>
    </row>
    <row r="247" spans="1:15" x14ac:dyDescent="0.2">
      <c r="A247" s="57" t="str">
        <f>IF(G247="","",COUNT($G$4:$G247))</f>
        <v/>
      </c>
      <c r="B247" t="str">
        <f>IF('RELACIÓ DETALLADA - TVD'!$N307="x",'RELACIÓ DETALLADA - TVD'!B307,"")</f>
        <v/>
      </c>
      <c r="C247" t="str">
        <f>IF('RELACIÓ DETALLADA - TVD'!$N307="x",'RELACIÓ DETALLADA - TVD'!E307,"")</f>
        <v/>
      </c>
      <c r="D247" t="str">
        <f>IF('RELACIÓ DETALLADA - TVD'!$N307="x",'RELACIÓ DETALLADA - TVD'!F307,"")</f>
        <v/>
      </c>
      <c r="E247" t="str">
        <f>IF('RELACIÓ DETALLADA - TVD'!$N307="x",'RELACIÓ DETALLADA - TVD'!G307,"")</f>
        <v/>
      </c>
      <c r="F247" t="str">
        <f>IF('RELACIÓ DETALLADA - TVD'!$N307="x",'RELACIÓ DETALLADA - TVD'!H307,"")</f>
        <v/>
      </c>
      <c r="G247" t="str">
        <f>IF('RELACIÓ DETALLADA - TVD'!$N307="x",'RELACIÓ DETALLADA - TVD'!I307,"")</f>
        <v/>
      </c>
      <c r="H247" s="57">
        <v>242</v>
      </c>
      <c r="I247" s="57"/>
      <c r="J247" s="69" t="str">
        <f t="shared" si="18"/>
        <v/>
      </c>
      <c r="K247" s="69" t="str">
        <f t="shared" si="19"/>
        <v/>
      </c>
      <c r="L247" s="69" t="str">
        <f t="shared" si="20"/>
        <v/>
      </c>
      <c r="M247" s="70" t="str">
        <f t="shared" si="21"/>
        <v/>
      </c>
      <c r="N247" s="69" t="str">
        <f t="shared" si="22"/>
        <v/>
      </c>
      <c r="O247" s="71" t="str">
        <f t="shared" si="23"/>
        <v/>
      </c>
    </row>
    <row r="248" spans="1:15" x14ac:dyDescent="0.2">
      <c r="A248" s="57" t="str">
        <f>IF(G248="","",COUNT($G$4:$G248))</f>
        <v/>
      </c>
      <c r="B248" t="str">
        <f>IF('RELACIÓ DETALLADA - TVD'!$N317="x",'RELACIÓ DETALLADA - TVD'!B317,"")</f>
        <v/>
      </c>
      <c r="C248" t="str">
        <f>IF('RELACIÓ DETALLADA - TVD'!$N317="x",'RELACIÓ DETALLADA - TVD'!E317,"")</f>
        <v/>
      </c>
      <c r="D248" t="str">
        <f>IF('RELACIÓ DETALLADA - TVD'!$N317="x",'RELACIÓ DETALLADA - TVD'!F317,"")</f>
        <v/>
      </c>
      <c r="E248" t="str">
        <f>IF('RELACIÓ DETALLADA - TVD'!$N317="x",'RELACIÓ DETALLADA - TVD'!G317,"")</f>
        <v/>
      </c>
      <c r="F248" t="str">
        <f>IF('RELACIÓ DETALLADA - TVD'!$N317="x",'RELACIÓ DETALLADA - TVD'!H317,"")</f>
        <v/>
      </c>
      <c r="G248" t="str">
        <f>IF('RELACIÓ DETALLADA - TVD'!$N317="x",'RELACIÓ DETALLADA - TVD'!I317,"")</f>
        <v/>
      </c>
      <c r="H248" s="57">
        <v>243</v>
      </c>
      <c r="I248" s="57"/>
      <c r="J248" s="69" t="str">
        <f t="shared" si="18"/>
        <v/>
      </c>
      <c r="K248" s="69" t="str">
        <f t="shared" si="19"/>
        <v/>
      </c>
      <c r="L248" s="69" t="str">
        <f t="shared" si="20"/>
        <v/>
      </c>
      <c r="M248" s="70" t="str">
        <f t="shared" si="21"/>
        <v/>
      </c>
      <c r="N248" s="69" t="str">
        <f t="shared" si="22"/>
        <v/>
      </c>
      <c r="O248" s="71" t="str">
        <f t="shared" si="23"/>
        <v/>
      </c>
    </row>
    <row r="249" spans="1:15" x14ac:dyDescent="0.2">
      <c r="A249" s="57" t="str">
        <f>IF(G249="","",COUNT($G$4:$G249))</f>
        <v/>
      </c>
      <c r="B249" t="str">
        <f>IF('RELACIÓ DETALLADA - TVD'!$N318="x",'RELACIÓ DETALLADA - TVD'!B318,"")</f>
        <v/>
      </c>
      <c r="C249" t="str">
        <f>IF('RELACIÓ DETALLADA - TVD'!$N318="x",'RELACIÓ DETALLADA - TVD'!E318,"")</f>
        <v/>
      </c>
      <c r="D249" t="str">
        <f>IF('RELACIÓ DETALLADA - TVD'!$N318="x",'RELACIÓ DETALLADA - TVD'!F318,"")</f>
        <v/>
      </c>
      <c r="E249" t="str">
        <f>IF('RELACIÓ DETALLADA - TVD'!$N318="x",'RELACIÓ DETALLADA - TVD'!G318,"")</f>
        <v/>
      </c>
      <c r="F249" t="str">
        <f>IF('RELACIÓ DETALLADA - TVD'!$N318="x",'RELACIÓ DETALLADA - TVD'!H318,"")</f>
        <v/>
      </c>
      <c r="G249" t="str">
        <f>IF('RELACIÓ DETALLADA - TVD'!$N318="x",'RELACIÓ DETALLADA - TVD'!I318,"")</f>
        <v/>
      </c>
      <c r="H249" s="57">
        <v>244</v>
      </c>
      <c r="I249" s="57"/>
      <c r="J249" s="69" t="str">
        <f t="shared" si="18"/>
        <v/>
      </c>
      <c r="K249" s="69" t="str">
        <f t="shared" si="19"/>
        <v/>
      </c>
      <c r="L249" s="69" t="str">
        <f t="shared" si="20"/>
        <v/>
      </c>
      <c r="M249" s="70" t="str">
        <f t="shared" si="21"/>
        <v/>
      </c>
      <c r="N249" s="69" t="str">
        <f t="shared" si="22"/>
        <v/>
      </c>
      <c r="O249" s="71" t="str">
        <f t="shared" si="23"/>
        <v/>
      </c>
    </row>
    <row r="250" spans="1:15" x14ac:dyDescent="0.2">
      <c r="A250" s="57" t="str">
        <f>IF(G250="","",COUNT($G$4:$G250))</f>
        <v/>
      </c>
      <c r="B250" t="str">
        <f>IF('RELACIÓ DETALLADA - TVD'!$N319="x",'RELACIÓ DETALLADA - TVD'!B319,"")</f>
        <v/>
      </c>
      <c r="C250" t="str">
        <f>IF('RELACIÓ DETALLADA - TVD'!$N319="x",'RELACIÓ DETALLADA - TVD'!E319,"")</f>
        <v/>
      </c>
      <c r="D250" t="str">
        <f>IF('RELACIÓ DETALLADA - TVD'!$N319="x",'RELACIÓ DETALLADA - TVD'!F319,"")</f>
        <v/>
      </c>
      <c r="E250" t="str">
        <f>IF('RELACIÓ DETALLADA - TVD'!$N319="x",'RELACIÓ DETALLADA - TVD'!G319,"")</f>
        <v/>
      </c>
      <c r="F250" t="str">
        <f>IF('RELACIÓ DETALLADA - TVD'!$N319="x",'RELACIÓ DETALLADA - TVD'!H319,"")</f>
        <v/>
      </c>
      <c r="G250" t="str">
        <f>IF('RELACIÓ DETALLADA - TVD'!$N319="x",'RELACIÓ DETALLADA - TVD'!I319,"")</f>
        <v/>
      </c>
      <c r="H250" s="57">
        <v>245</v>
      </c>
      <c r="I250" s="57"/>
      <c r="J250" s="69" t="str">
        <f t="shared" si="18"/>
        <v/>
      </c>
      <c r="K250" s="69" t="str">
        <f t="shared" si="19"/>
        <v/>
      </c>
      <c r="L250" s="69" t="str">
        <f t="shared" si="20"/>
        <v/>
      </c>
      <c r="M250" s="70" t="str">
        <f t="shared" si="21"/>
        <v/>
      </c>
      <c r="N250" s="69" t="str">
        <f t="shared" si="22"/>
        <v/>
      </c>
      <c r="O250" s="71" t="str">
        <f t="shared" si="23"/>
        <v/>
      </c>
    </row>
    <row r="251" spans="1:15" x14ac:dyDescent="0.2">
      <c r="A251" s="57" t="str">
        <f>IF(G251="","",COUNT($G$4:$G251))</f>
        <v/>
      </c>
      <c r="B251" t="str">
        <f>IF('RELACIÓ DETALLADA - TVD'!$N320="x",'RELACIÓ DETALLADA - TVD'!B320,"")</f>
        <v/>
      </c>
      <c r="C251" t="str">
        <f>IF('RELACIÓ DETALLADA - TVD'!$N320="x",'RELACIÓ DETALLADA - TVD'!E320,"")</f>
        <v/>
      </c>
      <c r="D251" t="str">
        <f>IF('RELACIÓ DETALLADA - TVD'!$N320="x",'RELACIÓ DETALLADA - TVD'!F320,"")</f>
        <v/>
      </c>
      <c r="E251" t="str">
        <f>IF('RELACIÓ DETALLADA - TVD'!$N320="x",'RELACIÓ DETALLADA - TVD'!G320,"")</f>
        <v/>
      </c>
      <c r="F251" t="str">
        <f>IF('RELACIÓ DETALLADA - TVD'!$N320="x",'RELACIÓ DETALLADA - TVD'!H320,"")</f>
        <v/>
      </c>
      <c r="G251" t="str">
        <f>IF('RELACIÓ DETALLADA - TVD'!$N320="x",'RELACIÓ DETALLADA - TVD'!I320,"")</f>
        <v/>
      </c>
      <c r="H251" s="57">
        <v>246</v>
      </c>
      <c r="I251" s="57"/>
      <c r="J251" s="69" t="str">
        <f t="shared" si="18"/>
        <v/>
      </c>
      <c r="K251" s="69" t="str">
        <f t="shared" si="19"/>
        <v/>
      </c>
      <c r="L251" s="69" t="str">
        <f t="shared" si="20"/>
        <v/>
      </c>
      <c r="M251" s="70" t="str">
        <f t="shared" si="21"/>
        <v/>
      </c>
      <c r="N251" s="69" t="str">
        <f t="shared" si="22"/>
        <v/>
      </c>
      <c r="O251" s="71" t="str">
        <f t="shared" si="23"/>
        <v/>
      </c>
    </row>
    <row r="252" spans="1:15" x14ac:dyDescent="0.2">
      <c r="A252" s="57" t="str">
        <f>IF(G252="","",COUNT($G$4:$G252))</f>
        <v/>
      </c>
      <c r="B252" t="str">
        <f>IF('RELACIÓ DETALLADA - TVD'!$N321="x",'RELACIÓ DETALLADA - TVD'!B321,"")</f>
        <v/>
      </c>
      <c r="C252" t="str">
        <f>IF('RELACIÓ DETALLADA - TVD'!$N321="x",'RELACIÓ DETALLADA - TVD'!E321,"")</f>
        <v/>
      </c>
      <c r="D252" t="str">
        <f>IF('RELACIÓ DETALLADA - TVD'!$N321="x",'RELACIÓ DETALLADA - TVD'!F321,"")</f>
        <v/>
      </c>
      <c r="E252" t="str">
        <f>IF('RELACIÓ DETALLADA - TVD'!$N321="x",'RELACIÓ DETALLADA - TVD'!G321,"")</f>
        <v/>
      </c>
      <c r="F252" t="str">
        <f>IF('RELACIÓ DETALLADA - TVD'!$N321="x",'RELACIÓ DETALLADA - TVD'!H321,"")</f>
        <v/>
      </c>
      <c r="G252" t="str">
        <f>IF('RELACIÓ DETALLADA - TVD'!$N321="x",'RELACIÓ DETALLADA - TVD'!I321,"")</f>
        <v/>
      </c>
      <c r="H252" s="57">
        <v>247</v>
      </c>
      <c r="I252" s="57"/>
      <c r="J252" s="69" t="str">
        <f t="shared" si="18"/>
        <v/>
      </c>
      <c r="K252" s="69" t="str">
        <f t="shared" si="19"/>
        <v/>
      </c>
      <c r="L252" s="69" t="str">
        <f t="shared" si="20"/>
        <v/>
      </c>
      <c r="M252" s="70" t="str">
        <f t="shared" si="21"/>
        <v/>
      </c>
      <c r="N252" s="69" t="str">
        <f t="shared" si="22"/>
        <v/>
      </c>
      <c r="O252" s="71" t="str">
        <f t="shared" si="23"/>
        <v/>
      </c>
    </row>
    <row r="253" spans="1:15" x14ac:dyDescent="0.2">
      <c r="A253" s="57" t="str">
        <f>IF(G253="","",COUNT($G$4:$G253))</f>
        <v/>
      </c>
      <c r="B253" t="str">
        <f>IF('RELACIÓ DETALLADA - TVD'!$N322="x",'RELACIÓ DETALLADA - TVD'!B322,"")</f>
        <v/>
      </c>
      <c r="C253" t="str">
        <f>IF('RELACIÓ DETALLADA - TVD'!$N322="x",'RELACIÓ DETALLADA - TVD'!E322,"")</f>
        <v/>
      </c>
      <c r="D253" t="str">
        <f>IF('RELACIÓ DETALLADA - TVD'!$N322="x",'RELACIÓ DETALLADA - TVD'!F322,"")</f>
        <v/>
      </c>
      <c r="E253" t="str">
        <f>IF('RELACIÓ DETALLADA - TVD'!$N322="x",'RELACIÓ DETALLADA - TVD'!G322,"")</f>
        <v/>
      </c>
      <c r="F253" t="str">
        <f>IF('RELACIÓ DETALLADA - TVD'!$N322="x",'RELACIÓ DETALLADA - TVD'!H322,"")</f>
        <v/>
      </c>
      <c r="G253" t="str">
        <f>IF('RELACIÓ DETALLADA - TVD'!$N322="x",'RELACIÓ DETALLADA - TVD'!I322,"")</f>
        <v/>
      </c>
      <c r="H253" s="57">
        <v>248</v>
      </c>
      <c r="I253" s="57"/>
      <c r="J253" s="69" t="str">
        <f t="shared" si="18"/>
        <v/>
      </c>
      <c r="K253" s="69" t="str">
        <f t="shared" si="19"/>
        <v/>
      </c>
      <c r="L253" s="69" t="str">
        <f t="shared" si="20"/>
        <v/>
      </c>
      <c r="M253" s="70" t="str">
        <f t="shared" si="21"/>
        <v/>
      </c>
      <c r="N253" s="69" t="str">
        <f t="shared" si="22"/>
        <v/>
      </c>
      <c r="O253" s="71" t="str">
        <f t="shared" si="23"/>
        <v/>
      </c>
    </row>
    <row r="254" spans="1:15" x14ac:dyDescent="0.2">
      <c r="A254" s="57" t="str">
        <f>IF(G254="","",COUNT($G$4:$G254))</f>
        <v/>
      </c>
      <c r="B254" t="str">
        <f>IF('RELACIÓ DETALLADA - TVD'!$N323="x",'RELACIÓ DETALLADA - TVD'!B323,"")</f>
        <v/>
      </c>
      <c r="C254" t="str">
        <f>IF('RELACIÓ DETALLADA - TVD'!$N323="x",'RELACIÓ DETALLADA - TVD'!E323,"")</f>
        <v/>
      </c>
      <c r="D254" t="str">
        <f>IF('RELACIÓ DETALLADA - TVD'!$N323="x",'RELACIÓ DETALLADA - TVD'!F323,"")</f>
        <v/>
      </c>
      <c r="E254" t="str">
        <f>IF('RELACIÓ DETALLADA - TVD'!$N323="x",'RELACIÓ DETALLADA - TVD'!G323,"")</f>
        <v/>
      </c>
      <c r="F254" t="str">
        <f>IF('RELACIÓ DETALLADA - TVD'!$N323="x",'RELACIÓ DETALLADA - TVD'!H323,"")</f>
        <v/>
      </c>
      <c r="G254" t="str">
        <f>IF('RELACIÓ DETALLADA - TVD'!$N323="x",'RELACIÓ DETALLADA - TVD'!I323,"")</f>
        <v/>
      </c>
      <c r="H254" s="57">
        <v>249</v>
      </c>
      <c r="I254" s="57"/>
      <c r="J254" s="69" t="str">
        <f t="shared" si="18"/>
        <v/>
      </c>
      <c r="K254" s="69" t="str">
        <f t="shared" si="19"/>
        <v/>
      </c>
      <c r="L254" s="69" t="str">
        <f t="shared" si="20"/>
        <v/>
      </c>
      <c r="M254" s="70" t="str">
        <f t="shared" si="21"/>
        <v/>
      </c>
      <c r="N254" s="69" t="str">
        <f t="shared" si="22"/>
        <v/>
      </c>
      <c r="O254" s="71" t="str">
        <f t="shared" si="23"/>
        <v/>
      </c>
    </row>
    <row r="255" spans="1:15" x14ac:dyDescent="0.2">
      <c r="A255" s="57" t="str">
        <f>IF(G255="","",COUNT($G$4:$G255))</f>
        <v/>
      </c>
      <c r="B255" t="str">
        <f>IF('RELACIÓ DETALLADA - TVD'!$N324="x",'RELACIÓ DETALLADA - TVD'!B324,"")</f>
        <v/>
      </c>
      <c r="C255" t="str">
        <f>IF('RELACIÓ DETALLADA - TVD'!$N324="x",'RELACIÓ DETALLADA - TVD'!E324,"")</f>
        <v/>
      </c>
      <c r="D255" t="str">
        <f>IF('RELACIÓ DETALLADA - TVD'!$N324="x",'RELACIÓ DETALLADA - TVD'!F324,"")</f>
        <v/>
      </c>
      <c r="E255" t="str">
        <f>IF('RELACIÓ DETALLADA - TVD'!$N324="x",'RELACIÓ DETALLADA - TVD'!G324,"")</f>
        <v/>
      </c>
      <c r="F255" t="str">
        <f>IF('RELACIÓ DETALLADA - TVD'!$N324="x",'RELACIÓ DETALLADA - TVD'!H324,"")</f>
        <v/>
      </c>
      <c r="G255" t="str">
        <f>IF('RELACIÓ DETALLADA - TVD'!$N324="x",'RELACIÓ DETALLADA - TVD'!I324,"")</f>
        <v/>
      </c>
      <c r="H255" s="57">
        <v>250</v>
      </c>
      <c r="I255" s="57"/>
      <c r="J255" s="69" t="str">
        <f t="shared" si="18"/>
        <v/>
      </c>
      <c r="K255" s="69" t="str">
        <f t="shared" si="19"/>
        <v/>
      </c>
      <c r="L255" s="69" t="str">
        <f t="shared" si="20"/>
        <v/>
      </c>
      <c r="M255" s="70" t="str">
        <f t="shared" si="21"/>
        <v/>
      </c>
      <c r="N255" s="69" t="str">
        <f t="shared" si="22"/>
        <v/>
      </c>
      <c r="O255" s="71" t="str">
        <f t="shared" si="23"/>
        <v/>
      </c>
    </row>
    <row r="256" spans="1:15" x14ac:dyDescent="0.2">
      <c r="A256" s="57" t="str">
        <f>IF(G256="","",COUNT($G$4:$G256))</f>
        <v/>
      </c>
      <c r="B256" t="str">
        <f>IF('RELACIÓ DETALLADA - TVD'!$N325="x",'RELACIÓ DETALLADA - TVD'!B325,"")</f>
        <v/>
      </c>
      <c r="C256" t="str">
        <f>IF('RELACIÓ DETALLADA - TVD'!$N325="x",'RELACIÓ DETALLADA - TVD'!E325,"")</f>
        <v/>
      </c>
      <c r="D256" t="str">
        <f>IF('RELACIÓ DETALLADA - TVD'!$N325="x",'RELACIÓ DETALLADA - TVD'!F325,"")</f>
        <v/>
      </c>
      <c r="E256" t="str">
        <f>IF('RELACIÓ DETALLADA - TVD'!$N325="x",'RELACIÓ DETALLADA - TVD'!G325,"")</f>
        <v/>
      </c>
      <c r="F256" t="str">
        <f>IF('RELACIÓ DETALLADA - TVD'!$N325="x",'RELACIÓ DETALLADA - TVD'!H325,"")</f>
        <v/>
      </c>
      <c r="G256" t="str">
        <f>IF('RELACIÓ DETALLADA - TVD'!$N325="x",'RELACIÓ DETALLADA - TVD'!I325,"")</f>
        <v/>
      </c>
      <c r="H256" s="57">
        <v>251</v>
      </c>
      <c r="I256" s="57"/>
      <c r="J256" s="69" t="str">
        <f t="shared" si="18"/>
        <v/>
      </c>
      <c r="K256" s="69" t="str">
        <f t="shared" si="19"/>
        <v/>
      </c>
      <c r="L256" s="69" t="str">
        <f t="shared" si="20"/>
        <v/>
      </c>
      <c r="M256" s="70" t="str">
        <f t="shared" si="21"/>
        <v/>
      </c>
      <c r="N256" s="69" t="str">
        <f t="shared" si="22"/>
        <v/>
      </c>
      <c r="O256" s="71" t="str">
        <f t="shared" si="23"/>
        <v/>
      </c>
    </row>
    <row r="257" spans="1:15" x14ac:dyDescent="0.2">
      <c r="A257" s="57" t="str">
        <f>IF(G257="","",COUNT($G$4:$G257))</f>
        <v/>
      </c>
      <c r="B257" t="str">
        <f>IF('RELACIÓ DETALLADA - TVD'!$N326="x",'RELACIÓ DETALLADA - TVD'!B326,"")</f>
        <v/>
      </c>
      <c r="C257" t="str">
        <f>IF('RELACIÓ DETALLADA - TVD'!$N326="x",'RELACIÓ DETALLADA - TVD'!E326,"")</f>
        <v/>
      </c>
      <c r="D257" t="str">
        <f>IF('RELACIÓ DETALLADA - TVD'!$N326="x",'RELACIÓ DETALLADA - TVD'!F326,"")</f>
        <v/>
      </c>
      <c r="E257" t="str">
        <f>IF('RELACIÓ DETALLADA - TVD'!$N326="x",'RELACIÓ DETALLADA - TVD'!G326,"")</f>
        <v/>
      </c>
      <c r="F257" t="str">
        <f>IF('RELACIÓ DETALLADA - TVD'!$N326="x",'RELACIÓ DETALLADA - TVD'!H326,"")</f>
        <v/>
      </c>
      <c r="G257" t="str">
        <f>IF('RELACIÓ DETALLADA - TVD'!$N326="x",'RELACIÓ DETALLADA - TVD'!I326,"")</f>
        <v/>
      </c>
      <c r="H257" s="57">
        <v>252</v>
      </c>
      <c r="I257" s="57"/>
      <c r="J257" s="69" t="str">
        <f t="shared" si="18"/>
        <v/>
      </c>
      <c r="K257" s="69" t="str">
        <f t="shared" si="19"/>
        <v/>
      </c>
      <c r="L257" s="69" t="str">
        <f t="shared" si="20"/>
        <v/>
      </c>
      <c r="M257" s="70" t="str">
        <f t="shared" si="21"/>
        <v/>
      </c>
      <c r="N257" s="69" t="str">
        <f t="shared" si="22"/>
        <v/>
      </c>
      <c r="O257" s="71" t="str">
        <f t="shared" si="23"/>
        <v/>
      </c>
    </row>
    <row r="258" spans="1:15" x14ac:dyDescent="0.2">
      <c r="A258" s="57" t="str">
        <f>IF(G258="","",COUNT($G$4:$G258))</f>
        <v/>
      </c>
      <c r="B258" t="str">
        <f>IF('RELACIÓ DETALLADA - TVD'!$N327="x",'RELACIÓ DETALLADA - TVD'!B327,"")</f>
        <v/>
      </c>
      <c r="C258" t="str">
        <f>IF('RELACIÓ DETALLADA - TVD'!$N327="x",'RELACIÓ DETALLADA - TVD'!E327,"")</f>
        <v/>
      </c>
      <c r="D258" t="str">
        <f>IF('RELACIÓ DETALLADA - TVD'!$N327="x",'RELACIÓ DETALLADA - TVD'!F327,"")</f>
        <v/>
      </c>
      <c r="E258" t="str">
        <f>IF('RELACIÓ DETALLADA - TVD'!$N327="x",'RELACIÓ DETALLADA - TVD'!G327,"")</f>
        <v/>
      </c>
      <c r="F258" t="str">
        <f>IF('RELACIÓ DETALLADA - TVD'!$N327="x",'RELACIÓ DETALLADA - TVD'!H327,"")</f>
        <v/>
      </c>
      <c r="G258" t="str">
        <f>IF('RELACIÓ DETALLADA - TVD'!$N327="x",'RELACIÓ DETALLADA - TVD'!I327,"")</f>
        <v/>
      </c>
      <c r="H258" s="57">
        <v>253</v>
      </c>
      <c r="I258" s="57"/>
      <c r="J258" s="69" t="str">
        <f t="shared" si="18"/>
        <v/>
      </c>
      <c r="K258" s="69" t="str">
        <f t="shared" si="19"/>
        <v/>
      </c>
      <c r="L258" s="69" t="str">
        <f t="shared" si="20"/>
        <v/>
      </c>
      <c r="M258" s="70" t="str">
        <f t="shared" si="21"/>
        <v/>
      </c>
      <c r="N258" s="69" t="str">
        <f t="shared" si="22"/>
        <v/>
      </c>
      <c r="O258" s="71" t="str">
        <f t="shared" si="23"/>
        <v/>
      </c>
    </row>
    <row r="259" spans="1:15" x14ac:dyDescent="0.2">
      <c r="A259" s="57" t="str">
        <f>IF(G259="","",COUNT($G$4:$G259))</f>
        <v/>
      </c>
      <c r="B259" t="str">
        <f>IF('RELACIÓ DETALLADA - TVD'!$N328="x",'RELACIÓ DETALLADA - TVD'!B328,"")</f>
        <v/>
      </c>
      <c r="C259" t="str">
        <f>IF('RELACIÓ DETALLADA - TVD'!$N328="x",'RELACIÓ DETALLADA - TVD'!E328,"")</f>
        <v/>
      </c>
      <c r="D259" t="str">
        <f>IF('RELACIÓ DETALLADA - TVD'!$N328="x",'RELACIÓ DETALLADA - TVD'!F328,"")</f>
        <v/>
      </c>
      <c r="E259" t="str">
        <f>IF('RELACIÓ DETALLADA - TVD'!$N328="x",'RELACIÓ DETALLADA - TVD'!G328,"")</f>
        <v/>
      </c>
      <c r="F259" t="str">
        <f>IF('RELACIÓ DETALLADA - TVD'!$N328="x",'RELACIÓ DETALLADA - TVD'!H328,"")</f>
        <v/>
      </c>
      <c r="G259" t="str">
        <f>IF('RELACIÓ DETALLADA - TVD'!$N328="x",'RELACIÓ DETALLADA - TVD'!I328,"")</f>
        <v/>
      </c>
      <c r="H259" s="57">
        <v>254</v>
      </c>
      <c r="I259" s="57"/>
      <c r="J259" s="69" t="str">
        <f t="shared" si="18"/>
        <v/>
      </c>
      <c r="K259" s="69" t="str">
        <f t="shared" si="19"/>
        <v/>
      </c>
      <c r="L259" s="69" t="str">
        <f t="shared" si="20"/>
        <v/>
      </c>
      <c r="M259" s="70" t="str">
        <f t="shared" si="21"/>
        <v/>
      </c>
      <c r="N259" s="69" t="str">
        <f t="shared" si="22"/>
        <v/>
      </c>
      <c r="O259" s="71" t="str">
        <f t="shared" si="23"/>
        <v/>
      </c>
    </row>
    <row r="260" spans="1:15" x14ac:dyDescent="0.2">
      <c r="A260" s="57" t="str">
        <f>IF(G260="","",COUNT($G$4:$G260))</f>
        <v/>
      </c>
      <c r="B260" t="str">
        <f>IF('RELACIÓ DETALLADA - TVD'!$N336="x",'RELACIÓ DETALLADA - TVD'!B336,"")</f>
        <v/>
      </c>
      <c r="C260" t="str">
        <f>IF('RELACIÓ DETALLADA - TVD'!$N336="x",'RELACIÓ DETALLADA - TVD'!E336,"")</f>
        <v/>
      </c>
      <c r="D260" t="str">
        <f>IF('RELACIÓ DETALLADA - TVD'!$N336="x",'RELACIÓ DETALLADA - TVD'!F336,"")</f>
        <v/>
      </c>
      <c r="E260" t="str">
        <f>IF('RELACIÓ DETALLADA - TVD'!$N336="x",'RELACIÓ DETALLADA - TVD'!G336,"")</f>
        <v/>
      </c>
      <c r="F260" t="str">
        <f>IF('RELACIÓ DETALLADA - TVD'!$N336="x",'RELACIÓ DETALLADA - TVD'!H336,"")</f>
        <v/>
      </c>
      <c r="G260" t="str">
        <f>IF('RELACIÓ DETALLADA - TVD'!$N336="x",'RELACIÓ DETALLADA - TVD'!I336,"")</f>
        <v/>
      </c>
      <c r="H260" s="57">
        <v>255</v>
      </c>
      <c r="I260" s="57"/>
      <c r="J260" s="69" t="str">
        <f t="shared" si="18"/>
        <v/>
      </c>
      <c r="K260" s="69" t="str">
        <f t="shared" si="19"/>
        <v/>
      </c>
      <c r="L260" s="69" t="str">
        <f t="shared" si="20"/>
        <v/>
      </c>
      <c r="M260" s="70" t="str">
        <f t="shared" si="21"/>
        <v/>
      </c>
      <c r="N260" s="69" t="str">
        <f t="shared" si="22"/>
        <v/>
      </c>
      <c r="O260" s="71" t="str">
        <f t="shared" si="23"/>
        <v/>
      </c>
    </row>
    <row r="261" spans="1:15" x14ac:dyDescent="0.2">
      <c r="A261" s="57" t="str">
        <f>IF(G261="","",COUNT($G$4:$G261))</f>
        <v/>
      </c>
      <c r="B261" t="str">
        <f>IF('RELACIÓ DETALLADA - TVD'!$N337="x",'RELACIÓ DETALLADA - TVD'!B337,"")</f>
        <v/>
      </c>
      <c r="C261" t="str">
        <f>IF('RELACIÓ DETALLADA - TVD'!$N337="x",'RELACIÓ DETALLADA - TVD'!E337,"")</f>
        <v/>
      </c>
      <c r="D261" t="str">
        <f>IF('RELACIÓ DETALLADA - TVD'!$N337="x",'RELACIÓ DETALLADA - TVD'!F337,"")</f>
        <v/>
      </c>
      <c r="E261" t="str">
        <f>IF('RELACIÓ DETALLADA - TVD'!$N337="x",'RELACIÓ DETALLADA - TVD'!G337,"")</f>
        <v/>
      </c>
      <c r="F261" t="str">
        <f>IF('RELACIÓ DETALLADA - TVD'!$N337="x",'RELACIÓ DETALLADA - TVD'!H337,"")</f>
        <v/>
      </c>
      <c r="G261" t="str">
        <f>IF('RELACIÓ DETALLADA - TVD'!$N337="x",'RELACIÓ DETALLADA - TVD'!I337,"")</f>
        <v/>
      </c>
      <c r="H261" s="57">
        <v>256</v>
      </c>
      <c r="I261" s="57"/>
      <c r="J261" s="69" t="str">
        <f t="shared" si="18"/>
        <v/>
      </c>
      <c r="K261" s="69" t="str">
        <f t="shared" si="19"/>
        <v/>
      </c>
      <c r="L261" s="69" t="str">
        <f t="shared" si="20"/>
        <v/>
      </c>
      <c r="M261" s="70" t="str">
        <f t="shared" si="21"/>
        <v/>
      </c>
      <c r="N261" s="69" t="str">
        <f t="shared" si="22"/>
        <v/>
      </c>
      <c r="O261" s="71" t="str">
        <f t="shared" si="23"/>
        <v/>
      </c>
    </row>
    <row r="262" spans="1:15" x14ac:dyDescent="0.2">
      <c r="A262" s="57" t="str">
        <f>IF(G262="","",COUNT($G$4:$G262))</f>
        <v/>
      </c>
      <c r="B262" t="str">
        <f>IF('RELACIÓ DETALLADA - TVD'!$N338="x",'RELACIÓ DETALLADA - TVD'!B338,"")</f>
        <v/>
      </c>
      <c r="C262" t="str">
        <f>IF('RELACIÓ DETALLADA - TVD'!$N338="x",'RELACIÓ DETALLADA - TVD'!E338,"")</f>
        <v/>
      </c>
      <c r="D262" t="str">
        <f>IF('RELACIÓ DETALLADA - TVD'!$N338="x",'RELACIÓ DETALLADA - TVD'!F338,"")</f>
        <v/>
      </c>
      <c r="E262" t="str">
        <f>IF('RELACIÓ DETALLADA - TVD'!$N338="x",'RELACIÓ DETALLADA - TVD'!G338,"")</f>
        <v/>
      </c>
      <c r="F262" t="str">
        <f>IF('RELACIÓ DETALLADA - TVD'!$N338="x",'RELACIÓ DETALLADA - TVD'!H338,"")</f>
        <v/>
      </c>
      <c r="G262" t="str">
        <f>IF('RELACIÓ DETALLADA - TVD'!$N338="x",'RELACIÓ DETALLADA - TVD'!I338,"")</f>
        <v/>
      </c>
      <c r="H262" s="57">
        <v>257</v>
      </c>
      <c r="I262" s="57"/>
      <c r="J262" s="69" t="str">
        <f t="shared" ref="J262:J281" si="24">IFERROR(VLOOKUP($H262,$A$4:$G$381,2,FALSE),"")</f>
        <v/>
      </c>
      <c r="K262" s="69" t="str">
        <f t="shared" ref="K262:K281" si="25">IFERROR(VLOOKUP($H262,$A$4:$G$381,3,FALSE),"")</f>
        <v/>
      </c>
      <c r="L262" s="69" t="str">
        <f t="shared" ref="L262:L281" si="26">IFERROR(VLOOKUP($H262,$A$4:$G$381,4,FALSE),"")</f>
        <v/>
      </c>
      <c r="M262" s="70" t="str">
        <f t="shared" ref="M262:M281" si="27">IFERROR(VLOOKUP($H262,$A$4:$G$381,5,FALSE),"")</f>
        <v/>
      </c>
      <c r="N262" s="69" t="str">
        <f t="shared" ref="N262:N281" si="28">IFERROR(VLOOKUP($H262,$A$4:$G$381,6,FALSE),"")</f>
        <v/>
      </c>
      <c r="O262" s="71" t="str">
        <f t="shared" ref="O262:O281" si="29">IFERROR(VLOOKUP($H262,$A$4:$G$381,7,FALSE),"")</f>
        <v/>
      </c>
    </row>
    <row r="263" spans="1:15" x14ac:dyDescent="0.2">
      <c r="A263" s="57" t="str">
        <f>IF(G263="","",COUNT($G$4:$G263))</f>
        <v/>
      </c>
      <c r="B263" t="str">
        <f>IF('RELACIÓ DETALLADA - TVD'!$N339="x",'RELACIÓ DETALLADA - TVD'!B339,"")</f>
        <v/>
      </c>
      <c r="C263" t="str">
        <f>IF('RELACIÓ DETALLADA - TVD'!$N339="x",'RELACIÓ DETALLADA - TVD'!E339,"")</f>
        <v/>
      </c>
      <c r="D263" t="str">
        <f>IF('RELACIÓ DETALLADA - TVD'!$N339="x",'RELACIÓ DETALLADA - TVD'!F339,"")</f>
        <v/>
      </c>
      <c r="E263" t="str">
        <f>IF('RELACIÓ DETALLADA - TVD'!$N339="x",'RELACIÓ DETALLADA - TVD'!G339,"")</f>
        <v/>
      </c>
      <c r="F263" t="str">
        <f>IF('RELACIÓ DETALLADA - TVD'!$N339="x",'RELACIÓ DETALLADA - TVD'!H339,"")</f>
        <v/>
      </c>
      <c r="G263" t="str">
        <f>IF('RELACIÓ DETALLADA - TVD'!$N339="x",'RELACIÓ DETALLADA - TVD'!I339,"")</f>
        <v/>
      </c>
      <c r="H263" s="57">
        <v>258</v>
      </c>
      <c r="I263" s="57"/>
      <c r="J263" s="69" t="str">
        <f t="shared" si="24"/>
        <v/>
      </c>
      <c r="K263" s="69" t="str">
        <f t="shared" si="25"/>
        <v/>
      </c>
      <c r="L263" s="69" t="str">
        <f t="shared" si="26"/>
        <v/>
      </c>
      <c r="M263" s="70" t="str">
        <f t="shared" si="27"/>
        <v/>
      </c>
      <c r="N263" s="69" t="str">
        <f t="shared" si="28"/>
        <v/>
      </c>
      <c r="O263" s="71" t="str">
        <f t="shared" si="29"/>
        <v/>
      </c>
    </row>
    <row r="264" spans="1:15" x14ac:dyDescent="0.2">
      <c r="A264" s="57" t="str">
        <f>IF(G264="","",COUNT($G$4:$G264))</f>
        <v/>
      </c>
      <c r="B264" t="str">
        <f>IF('RELACIÓ DETALLADA - TVD'!$N340="x",'RELACIÓ DETALLADA - TVD'!B340,"")</f>
        <v/>
      </c>
      <c r="C264" t="str">
        <f>IF('RELACIÓ DETALLADA - TVD'!$N340="x",'RELACIÓ DETALLADA - TVD'!E340,"")</f>
        <v/>
      </c>
      <c r="D264" t="str">
        <f>IF('RELACIÓ DETALLADA - TVD'!$N340="x",'RELACIÓ DETALLADA - TVD'!F340,"")</f>
        <v/>
      </c>
      <c r="E264" t="str">
        <f>IF('RELACIÓ DETALLADA - TVD'!$N340="x",'RELACIÓ DETALLADA - TVD'!G340,"")</f>
        <v/>
      </c>
      <c r="F264" t="str">
        <f>IF('RELACIÓ DETALLADA - TVD'!$N340="x",'RELACIÓ DETALLADA - TVD'!H340,"")</f>
        <v/>
      </c>
      <c r="G264" t="str">
        <f>IF('RELACIÓ DETALLADA - TVD'!$N340="x",'RELACIÓ DETALLADA - TVD'!I340,"")</f>
        <v/>
      </c>
      <c r="H264" s="57">
        <v>259</v>
      </c>
      <c r="I264" s="57"/>
      <c r="J264" s="69" t="str">
        <f t="shared" si="24"/>
        <v/>
      </c>
      <c r="K264" s="69" t="str">
        <f t="shared" si="25"/>
        <v/>
      </c>
      <c r="L264" s="69" t="str">
        <f t="shared" si="26"/>
        <v/>
      </c>
      <c r="M264" s="70" t="str">
        <f t="shared" si="27"/>
        <v/>
      </c>
      <c r="N264" s="69" t="str">
        <f t="shared" si="28"/>
        <v/>
      </c>
      <c r="O264" s="71" t="str">
        <f t="shared" si="29"/>
        <v/>
      </c>
    </row>
    <row r="265" spans="1:15" x14ac:dyDescent="0.2">
      <c r="A265" s="57" t="str">
        <f>IF(G265="","",COUNT($G$4:$G265))</f>
        <v/>
      </c>
      <c r="B265" t="str">
        <f>IF('RELACIÓ DETALLADA - TVD'!$N341="x",'RELACIÓ DETALLADA - TVD'!B341,"")</f>
        <v/>
      </c>
      <c r="C265" t="str">
        <f>IF('RELACIÓ DETALLADA - TVD'!$N341="x",'RELACIÓ DETALLADA - TVD'!E341,"")</f>
        <v/>
      </c>
      <c r="D265" t="str">
        <f>IF('RELACIÓ DETALLADA - TVD'!$N341="x",'RELACIÓ DETALLADA - TVD'!F341,"")</f>
        <v/>
      </c>
      <c r="E265" t="str">
        <f>IF('RELACIÓ DETALLADA - TVD'!$N341="x",'RELACIÓ DETALLADA - TVD'!G341,"")</f>
        <v/>
      </c>
      <c r="F265" t="str">
        <f>IF('RELACIÓ DETALLADA - TVD'!$N341="x",'RELACIÓ DETALLADA - TVD'!H341,"")</f>
        <v/>
      </c>
      <c r="G265" t="str">
        <f>IF('RELACIÓ DETALLADA - TVD'!$N341="x",'RELACIÓ DETALLADA - TVD'!I341,"")</f>
        <v/>
      </c>
      <c r="H265" s="57">
        <v>260</v>
      </c>
      <c r="I265" s="57"/>
      <c r="J265" s="69" t="str">
        <f t="shared" si="24"/>
        <v/>
      </c>
      <c r="K265" s="69" t="str">
        <f t="shared" si="25"/>
        <v/>
      </c>
      <c r="L265" s="69" t="str">
        <f t="shared" si="26"/>
        <v/>
      </c>
      <c r="M265" s="70" t="str">
        <f t="shared" si="27"/>
        <v/>
      </c>
      <c r="N265" s="69" t="str">
        <f t="shared" si="28"/>
        <v/>
      </c>
      <c r="O265" s="71" t="str">
        <f t="shared" si="29"/>
        <v/>
      </c>
    </row>
    <row r="266" spans="1:15" x14ac:dyDescent="0.2">
      <c r="A266" s="57" t="str">
        <f>IF(G266="","",COUNT($G$4:$G266))</f>
        <v/>
      </c>
      <c r="B266" t="str">
        <f>IF('RELACIÓ DETALLADA - TVD'!$N342="x",'RELACIÓ DETALLADA - TVD'!B342,"")</f>
        <v/>
      </c>
      <c r="C266" t="str">
        <f>IF('RELACIÓ DETALLADA - TVD'!$N342="x",'RELACIÓ DETALLADA - TVD'!E342,"")</f>
        <v/>
      </c>
      <c r="D266" t="str">
        <f>IF('RELACIÓ DETALLADA - TVD'!$N342="x",'RELACIÓ DETALLADA - TVD'!F342,"")</f>
        <v/>
      </c>
      <c r="E266" t="str">
        <f>IF('RELACIÓ DETALLADA - TVD'!$N342="x",'RELACIÓ DETALLADA - TVD'!G342,"")</f>
        <v/>
      </c>
      <c r="F266" t="str">
        <f>IF('RELACIÓ DETALLADA - TVD'!$N342="x",'RELACIÓ DETALLADA - TVD'!H342,"")</f>
        <v/>
      </c>
      <c r="G266" t="str">
        <f>IF('RELACIÓ DETALLADA - TVD'!$N342="x",'RELACIÓ DETALLADA - TVD'!I342,"")</f>
        <v/>
      </c>
      <c r="H266" s="57">
        <v>261</v>
      </c>
      <c r="I266" s="57"/>
      <c r="J266" s="69" t="str">
        <f t="shared" si="24"/>
        <v/>
      </c>
      <c r="K266" s="69" t="str">
        <f t="shared" si="25"/>
        <v/>
      </c>
      <c r="L266" s="69" t="str">
        <f t="shared" si="26"/>
        <v/>
      </c>
      <c r="M266" s="70" t="str">
        <f t="shared" si="27"/>
        <v/>
      </c>
      <c r="N266" s="69" t="str">
        <f t="shared" si="28"/>
        <v/>
      </c>
      <c r="O266" s="71" t="str">
        <f t="shared" si="29"/>
        <v/>
      </c>
    </row>
    <row r="267" spans="1:15" x14ac:dyDescent="0.2">
      <c r="A267" s="57" t="str">
        <f>IF(G267="","",COUNT($G$4:$G267))</f>
        <v/>
      </c>
      <c r="B267" t="str">
        <f>IF('RELACIÓ DETALLADA - TVD'!$N343="x",'RELACIÓ DETALLADA - TVD'!B343,"")</f>
        <v/>
      </c>
      <c r="C267" t="str">
        <f>IF('RELACIÓ DETALLADA - TVD'!$N343="x",'RELACIÓ DETALLADA - TVD'!E343,"")</f>
        <v/>
      </c>
      <c r="D267" t="str">
        <f>IF('RELACIÓ DETALLADA - TVD'!$N343="x",'RELACIÓ DETALLADA - TVD'!F343,"")</f>
        <v/>
      </c>
      <c r="E267" t="str">
        <f>IF('RELACIÓ DETALLADA - TVD'!$N343="x",'RELACIÓ DETALLADA - TVD'!G343,"")</f>
        <v/>
      </c>
      <c r="F267" t="str">
        <f>IF('RELACIÓ DETALLADA - TVD'!$N343="x",'RELACIÓ DETALLADA - TVD'!H343,"")</f>
        <v/>
      </c>
      <c r="G267" t="str">
        <f>IF('RELACIÓ DETALLADA - TVD'!$N343="x",'RELACIÓ DETALLADA - TVD'!I343,"")</f>
        <v/>
      </c>
      <c r="H267" s="57">
        <v>262</v>
      </c>
      <c r="I267" s="57"/>
      <c r="J267" s="69" t="str">
        <f t="shared" si="24"/>
        <v/>
      </c>
      <c r="K267" s="69" t="str">
        <f t="shared" si="25"/>
        <v/>
      </c>
      <c r="L267" s="69" t="str">
        <f t="shared" si="26"/>
        <v/>
      </c>
      <c r="M267" s="70" t="str">
        <f t="shared" si="27"/>
        <v/>
      </c>
      <c r="N267" s="69" t="str">
        <f t="shared" si="28"/>
        <v/>
      </c>
      <c r="O267" s="71" t="str">
        <f t="shared" si="29"/>
        <v/>
      </c>
    </row>
    <row r="268" spans="1:15" x14ac:dyDescent="0.2">
      <c r="A268" s="57" t="str">
        <f>IF(G268="","",COUNT($G$4:$G268))</f>
        <v/>
      </c>
      <c r="B268" t="str">
        <f>IF('RELACIÓ DETALLADA - TVD'!$N344="x",'RELACIÓ DETALLADA - TVD'!B344,"")</f>
        <v/>
      </c>
      <c r="C268" t="str">
        <f>IF('RELACIÓ DETALLADA - TVD'!$N344="x",'RELACIÓ DETALLADA - TVD'!E344,"")</f>
        <v/>
      </c>
      <c r="D268" t="str">
        <f>IF('RELACIÓ DETALLADA - TVD'!$N344="x",'RELACIÓ DETALLADA - TVD'!F344,"")</f>
        <v/>
      </c>
      <c r="E268" t="str">
        <f>IF('RELACIÓ DETALLADA - TVD'!$N344="x",'RELACIÓ DETALLADA - TVD'!G344,"")</f>
        <v/>
      </c>
      <c r="F268" t="str">
        <f>IF('RELACIÓ DETALLADA - TVD'!$N344="x",'RELACIÓ DETALLADA - TVD'!H344,"")</f>
        <v/>
      </c>
      <c r="G268" t="str">
        <f>IF('RELACIÓ DETALLADA - TVD'!$N344="x",'RELACIÓ DETALLADA - TVD'!I344,"")</f>
        <v/>
      </c>
      <c r="H268" s="57">
        <v>263</v>
      </c>
      <c r="I268" s="57"/>
      <c r="J268" s="69" t="str">
        <f t="shared" si="24"/>
        <v/>
      </c>
      <c r="K268" s="69" t="str">
        <f t="shared" si="25"/>
        <v/>
      </c>
      <c r="L268" s="69" t="str">
        <f t="shared" si="26"/>
        <v/>
      </c>
      <c r="M268" s="70" t="str">
        <f t="shared" si="27"/>
        <v/>
      </c>
      <c r="N268" s="69" t="str">
        <f t="shared" si="28"/>
        <v/>
      </c>
      <c r="O268" s="71" t="str">
        <f t="shared" si="29"/>
        <v/>
      </c>
    </row>
    <row r="269" spans="1:15" x14ac:dyDescent="0.2">
      <c r="A269" s="57" t="str">
        <f>IF(G269="","",COUNT($G$4:$G269))</f>
        <v/>
      </c>
      <c r="B269" t="str">
        <f>IF('RELACIÓ DETALLADA - TVD'!$N345="x",'RELACIÓ DETALLADA - TVD'!B345,"")</f>
        <v/>
      </c>
      <c r="C269" t="str">
        <f>IF('RELACIÓ DETALLADA - TVD'!$N345="x",'RELACIÓ DETALLADA - TVD'!E345,"")</f>
        <v/>
      </c>
      <c r="D269" t="str">
        <f>IF('RELACIÓ DETALLADA - TVD'!$N345="x",'RELACIÓ DETALLADA - TVD'!F345,"")</f>
        <v/>
      </c>
      <c r="E269" t="str">
        <f>IF('RELACIÓ DETALLADA - TVD'!$N345="x",'RELACIÓ DETALLADA - TVD'!G345,"")</f>
        <v/>
      </c>
      <c r="F269" t="str">
        <f>IF('RELACIÓ DETALLADA - TVD'!$N345="x",'RELACIÓ DETALLADA - TVD'!H345,"")</f>
        <v/>
      </c>
      <c r="G269" t="str">
        <f>IF('RELACIÓ DETALLADA - TVD'!$N345="x",'RELACIÓ DETALLADA - TVD'!I345,"")</f>
        <v/>
      </c>
      <c r="H269" s="57">
        <v>264</v>
      </c>
      <c r="I269" s="57"/>
      <c r="J269" s="69" t="str">
        <f t="shared" si="24"/>
        <v/>
      </c>
      <c r="K269" s="69" t="str">
        <f t="shared" si="25"/>
        <v/>
      </c>
      <c r="L269" s="69" t="str">
        <f t="shared" si="26"/>
        <v/>
      </c>
      <c r="M269" s="70" t="str">
        <f t="shared" si="27"/>
        <v/>
      </c>
      <c r="N269" s="69" t="str">
        <f t="shared" si="28"/>
        <v/>
      </c>
      <c r="O269" s="71" t="str">
        <f t="shared" si="29"/>
        <v/>
      </c>
    </row>
    <row r="270" spans="1:15" x14ac:dyDescent="0.2">
      <c r="A270" s="57" t="str">
        <f>IF(G270="","",COUNT($G$4:$G270))</f>
        <v/>
      </c>
      <c r="B270" t="str">
        <f>IF('RELACIÓ DETALLADA - TVD'!$N346="x",'RELACIÓ DETALLADA - TVD'!B346,"")</f>
        <v/>
      </c>
      <c r="C270" t="str">
        <f>IF('RELACIÓ DETALLADA - TVD'!$N346="x",'RELACIÓ DETALLADA - TVD'!E346,"")</f>
        <v/>
      </c>
      <c r="D270" t="str">
        <f>IF('RELACIÓ DETALLADA - TVD'!$N346="x",'RELACIÓ DETALLADA - TVD'!F346,"")</f>
        <v/>
      </c>
      <c r="E270" t="str">
        <f>IF('RELACIÓ DETALLADA - TVD'!$N346="x",'RELACIÓ DETALLADA - TVD'!G346,"")</f>
        <v/>
      </c>
      <c r="F270" t="str">
        <f>IF('RELACIÓ DETALLADA - TVD'!$N346="x",'RELACIÓ DETALLADA - TVD'!H346,"")</f>
        <v/>
      </c>
      <c r="G270" t="str">
        <f>IF('RELACIÓ DETALLADA - TVD'!$N346="x",'RELACIÓ DETALLADA - TVD'!I346,"")</f>
        <v/>
      </c>
      <c r="H270" s="57">
        <v>265</v>
      </c>
      <c r="I270" s="57"/>
      <c r="J270" s="69" t="str">
        <f t="shared" si="24"/>
        <v/>
      </c>
      <c r="K270" s="69" t="str">
        <f t="shared" si="25"/>
        <v/>
      </c>
      <c r="L270" s="69" t="str">
        <f t="shared" si="26"/>
        <v/>
      </c>
      <c r="M270" s="70" t="str">
        <f t="shared" si="27"/>
        <v/>
      </c>
      <c r="N270" s="69" t="str">
        <f t="shared" si="28"/>
        <v/>
      </c>
      <c r="O270" s="71" t="str">
        <f t="shared" si="29"/>
        <v/>
      </c>
    </row>
    <row r="271" spans="1:15" x14ac:dyDescent="0.2">
      <c r="A271" s="57" t="str">
        <f>IF(G271="","",COUNT($G$4:$G271))</f>
        <v/>
      </c>
      <c r="B271" t="str">
        <f>IF('RELACIÓ DETALLADA - TVD'!$N347="x",'RELACIÓ DETALLADA - TVD'!B347,"")</f>
        <v/>
      </c>
      <c r="C271" t="str">
        <f>IF('RELACIÓ DETALLADA - TVD'!$N347="x",'RELACIÓ DETALLADA - TVD'!E347,"")</f>
        <v/>
      </c>
      <c r="D271" t="str">
        <f>IF('RELACIÓ DETALLADA - TVD'!$N347="x",'RELACIÓ DETALLADA - TVD'!F347,"")</f>
        <v/>
      </c>
      <c r="E271" t="str">
        <f>IF('RELACIÓ DETALLADA - TVD'!$N347="x",'RELACIÓ DETALLADA - TVD'!G347,"")</f>
        <v/>
      </c>
      <c r="F271" t="str">
        <f>IF('RELACIÓ DETALLADA - TVD'!$N347="x",'RELACIÓ DETALLADA - TVD'!H347,"")</f>
        <v/>
      </c>
      <c r="G271" t="str">
        <f>IF('RELACIÓ DETALLADA - TVD'!$N347="x",'RELACIÓ DETALLADA - TVD'!I347,"")</f>
        <v/>
      </c>
      <c r="H271" s="57">
        <v>266</v>
      </c>
      <c r="I271" s="57"/>
      <c r="J271" s="69" t="str">
        <f t="shared" si="24"/>
        <v/>
      </c>
      <c r="K271" s="69" t="str">
        <f t="shared" si="25"/>
        <v/>
      </c>
      <c r="L271" s="69" t="str">
        <f t="shared" si="26"/>
        <v/>
      </c>
      <c r="M271" s="70" t="str">
        <f t="shared" si="27"/>
        <v/>
      </c>
      <c r="N271" s="69" t="str">
        <f t="shared" si="28"/>
        <v/>
      </c>
      <c r="O271" s="71" t="str">
        <f t="shared" si="29"/>
        <v/>
      </c>
    </row>
    <row r="272" spans="1:15" x14ac:dyDescent="0.2">
      <c r="A272" s="57" t="str">
        <f>IF(G272="","",COUNT($G$4:$G272))</f>
        <v/>
      </c>
      <c r="B272" t="str">
        <f>IF('RELACIÓ DETALLADA - TVD'!$N348="x",'RELACIÓ DETALLADA - TVD'!B348,"")</f>
        <v/>
      </c>
      <c r="C272" t="str">
        <f>IF('RELACIÓ DETALLADA - TVD'!$N348="x",'RELACIÓ DETALLADA - TVD'!E348,"")</f>
        <v/>
      </c>
      <c r="D272" t="str">
        <f>IF('RELACIÓ DETALLADA - TVD'!$N348="x",'RELACIÓ DETALLADA - TVD'!F348,"")</f>
        <v/>
      </c>
      <c r="E272" t="str">
        <f>IF('RELACIÓ DETALLADA - TVD'!$N348="x",'RELACIÓ DETALLADA - TVD'!G348,"")</f>
        <v/>
      </c>
      <c r="F272" t="str">
        <f>IF('RELACIÓ DETALLADA - TVD'!$N348="x",'RELACIÓ DETALLADA - TVD'!H348,"")</f>
        <v/>
      </c>
      <c r="G272" t="str">
        <f>IF('RELACIÓ DETALLADA - TVD'!$N348="x",'RELACIÓ DETALLADA - TVD'!I348,"")</f>
        <v/>
      </c>
      <c r="H272" s="57">
        <v>267</v>
      </c>
      <c r="I272" s="57"/>
      <c r="J272" s="69" t="str">
        <f t="shared" si="24"/>
        <v/>
      </c>
      <c r="K272" s="69" t="str">
        <f t="shared" si="25"/>
        <v/>
      </c>
      <c r="L272" s="69" t="str">
        <f t="shared" si="26"/>
        <v/>
      </c>
      <c r="M272" s="70" t="str">
        <f t="shared" si="27"/>
        <v/>
      </c>
      <c r="N272" s="69" t="str">
        <f t="shared" si="28"/>
        <v/>
      </c>
      <c r="O272" s="71" t="str">
        <f t="shared" si="29"/>
        <v/>
      </c>
    </row>
    <row r="273" spans="1:15" x14ac:dyDescent="0.2">
      <c r="A273" s="57" t="str">
        <f>IF(G273="","",COUNT($G$4:$G273))</f>
        <v/>
      </c>
      <c r="B273" t="str">
        <f>IF('RELACIÓ DETALLADA - TVD'!$N349="x",'RELACIÓ DETALLADA - TVD'!B349,"")</f>
        <v/>
      </c>
      <c r="C273" t="str">
        <f>IF('RELACIÓ DETALLADA - TVD'!$N349="x",'RELACIÓ DETALLADA - TVD'!E349,"")</f>
        <v/>
      </c>
      <c r="D273" t="str">
        <f>IF('RELACIÓ DETALLADA - TVD'!$N349="x",'RELACIÓ DETALLADA - TVD'!F349,"")</f>
        <v/>
      </c>
      <c r="E273" t="str">
        <f>IF('RELACIÓ DETALLADA - TVD'!$N349="x",'RELACIÓ DETALLADA - TVD'!G349,"")</f>
        <v/>
      </c>
      <c r="F273" t="str">
        <f>IF('RELACIÓ DETALLADA - TVD'!$N349="x",'RELACIÓ DETALLADA - TVD'!H349,"")</f>
        <v/>
      </c>
      <c r="G273" t="str">
        <f>IF('RELACIÓ DETALLADA - TVD'!$N349="x",'RELACIÓ DETALLADA - TVD'!I349,"")</f>
        <v/>
      </c>
      <c r="H273" s="57">
        <v>268</v>
      </c>
      <c r="I273" s="57"/>
      <c r="J273" s="69" t="str">
        <f t="shared" si="24"/>
        <v/>
      </c>
      <c r="K273" s="69" t="str">
        <f t="shared" si="25"/>
        <v/>
      </c>
      <c r="L273" s="69" t="str">
        <f t="shared" si="26"/>
        <v/>
      </c>
      <c r="M273" s="70" t="str">
        <f t="shared" si="27"/>
        <v/>
      </c>
      <c r="N273" s="69" t="str">
        <f t="shared" si="28"/>
        <v/>
      </c>
      <c r="O273" s="71" t="str">
        <f t="shared" si="29"/>
        <v/>
      </c>
    </row>
    <row r="274" spans="1:15" x14ac:dyDescent="0.2">
      <c r="A274" s="57" t="str">
        <f>IF(G274="","",COUNT($G$4:$G274))</f>
        <v/>
      </c>
      <c r="B274" t="str">
        <f>IF('RELACIÓ DETALLADA - TVD'!$N350="x",'RELACIÓ DETALLADA - TVD'!B350,"")</f>
        <v/>
      </c>
      <c r="C274" t="str">
        <f>IF('RELACIÓ DETALLADA - TVD'!$N350="x",'RELACIÓ DETALLADA - TVD'!E350,"")</f>
        <v/>
      </c>
      <c r="D274" t="str">
        <f>IF('RELACIÓ DETALLADA - TVD'!$N350="x",'RELACIÓ DETALLADA - TVD'!F350,"")</f>
        <v/>
      </c>
      <c r="E274" t="str">
        <f>IF('RELACIÓ DETALLADA - TVD'!$N350="x",'RELACIÓ DETALLADA - TVD'!G350,"")</f>
        <v/>
      </c>
      <c r="F274" t="str">
        <f>IF('RELACIÓ DETALLADA - TVD'!$N350="x",'RELACIÓ DETALLADA - TVD'!H350,"")</f>
        <v/>
      </c>
      <c r="G274" t="str">
        <f>IF('RELACIÓ DETALLADA - TVD'!$N350="x",'RELACIÓ DETALLADA - TVD'!I350,"")</f>
        <v/>
      </c>
      <c r="H274" s="57">
        <v>269</v>
      </c>
      <c r="I274" s="57"/>
      <c r="J274" s="69" t="str">
        <f t="shared" si="24"/>
        <v/>
      </c>
      <c r="K274" s="69" t="str">
        <f t="shared" si="25"/>
        <v/>
      </c>
      <c r="L274" s="69" t="str">
        <f t="shared" si="26"/>
        <v/>
      </c>
      <c r="M274" s="70" t="str">
        <f t="shared" si="27"/>
        <v/>
      </c>
      <c r="N274" s="69" t="str">
        <f t="shared" si="28"/>
        <v/>
      </c>
      <c r="O274" s="71" t="str">
        <f t="shared" si="29"/>
        <v/>
      </c>
    </row>
    <row r="275" spans="1:15" x14ac:dyDescent="0.2">
      <c r="A275" s="57" t="str">
        <f>IF(G275="","",COUNT($G$4:$G275))</f>
        <v/>
      </c>
      <c r="B275" t="str">
        <f>IF('RELACIÓ DETALLADA - TVD'!$N351="x",'RELACIÓ DETALLADA - TVD'!B351,"")</f>
        <v/>
      </c>
      <c r="C275" t="str">
        <f>IF('RELACIÓ DETALLADA - TVD'!$N351="x",'RELACIÓ DETALLADA - TVD'!E351,"")</f>
        <v/>
      </c>
      <c r="D275" t="str">
        <f>IF('RELACIÓ DETALLADA - TVD'!$N351="x",'RELACIÓ DETALLADA - TVD'!F351,"")</f>
        <v/>
      </c>
      <c r="E275" t="str">
        <f>IF('RELACIÓ DETALLADA - TVD'!$N351="x",'RELACIÓ DETALLADA - TVD'!G351,"")</f>
        <v/>
      </c>
      <c r="F275" t="str">
        <f>IF('RELACIÓ DETALLADA - TVD'!$N351="x",'RELACIÓ DETALLADA - TVD'!H351,"")</f>
        <v/>
      </c>
      <c r="G275" t="str">
        <f>IF('RELACIÓ DETALLADA - TVD'!$N351="x",'RELACIÓ DETALLADA - TVD'!I351,"")</f>
        <v/>
      </c>
      <c r="H275" s="57">
        <v>270</v>
      </c>
      <c r="I275" s="57"/>
      <c r="J275" s="69" t="str">
        <f t="shared" si="24"/>
        <v/>
      </c>
      <c r="K275" s="69" t="str">
        <f t="shared" si="25"/>
        <v/>
      </c>
      <c r="L275" s="69" t="str">
        <f t="shared" si="26"/>
        <v/>
      </c>
      <c r="M275" s="70" t="str">
        <f t="shared" si="27"/>
        <v/>
      </c>
      <c r="N275" s="69" t="str">
        <f t="shared" si="28"/>
        <v/>
      </c>
      <c r="O275" s="71" t="str">
        <f t="shared" si="29"/>
        <v/>
      </c>
    </row>
    <row r="276" spans="1:15" x14ac:dyDescent="0.2">
      <c r="A276" s="57" t="str">
        <f>IF(G276="","",COUNT($G$4:$G276))</f>
        <v/>
      </c>
      <c r="B276" t="str">
        <f>IF('RELACIÓ DETALLADA - TVD'!$N352="x",'RELACIÓ DETALLADA - TVD'!B352,"")</f>
        <v/>
      </c>
      <c r="C276" t="str">
        <f>IF('RELACIÓ DETALLADA - TVD'!$N352="x",'RELACIÓ DETALLADA - TVD'!E352,"")</f>
        <v/>
      </c>
      <c r="D276" t="str">
        <f>IF('RELACIÓ DETALLADA - TVD'!$N352="x",'RELACIÓ DETALLADA - TVD'!F352,"")</f>
        <v/>
      </c>
      <c r="E276" t="str">
        <f>IF('RELACIÓ DETALLADA - TVD'!$N352="x",'RELACIÓ DETALLADA - TVD'!G352,"")</f>
        <v/>
      </c>
      <c r="F276" t="str">
        <f>IF('RELACIÓ DETALLADA - TVD'!$N352="x",'RELACIÓ DETALLADA - TVD'!H352,"")</f>
        <v/>
      </c>
      <c r="G276" t="str">
        <f>IF('RELACIÓ DETALLADA - TVD'!$N352="x",'RELACIÓ DETALLADA - TVD'!I352,"")</f>
        <v/>
      </c>
      <c r="H276" s="57">
        <v>271</v>
      </c>
      <c r="I276" s="57"/>
      <c r="J276" s="69" t="str">
        <f t="shared" si="24"/>
        <v/>
      </c>
      <c r="K276" s="69" t="str">
        <f t="shared" si="25"/>
        <v/>
      </c>
      <c r="L276" s="69" t="str">
        <f t="shared" si="26"/>
        <v/>
      </c>
      <c r="M276" s="70" t="str">
        <f t="shared" si="27"/>
        <v/>
      </c>
      <c r="N276" s="69" t="str">
        <f t="shared" si="28"/>
        <v/>
      </c>
      <c r="O276" s="71" t="str">
        <f t="shared" si="29"/>
        <v/>
      </c>
    </row>
    <row r="277" spans="1:15" x14ac:dyDescent="0.2">
      <c r="A277" s="57" t="str">
        <f>IF(G277="","",COUNT($G$4:$G277))</f>
        <v/>
      </c>
      <c r="B277" t="str">
        <f>IF('RELACIÓ DETALLADA - TVD'!$N353="x",'RELACIÓ DETALLADA - TVD'!B353,"")</f>
        <v/>
      </c>
      <c r="C277" t="str">
        <f>IF('RELACIÓ DETALLADA - TVD'!$N353="x",'RELACIÓ DETALLADA - TVD'!E353,"")</f>
        <v/>
      </c>
      <c r="D277" t="str">
        <f>IF('RELACIÓ DETALLADA - TVD'!$N353="x",'RELACIÓ DETALLADA - TVD'!F353,"")</f>
        <v/>
      </c>
      <c r="E277" t="str">
        <f>IF('RELACIÓ DETALLADA - TVD'!$N353="x",'RELACIÓ DETALLADA - TVD'!G353,"")</f>
        <v/>
      </c>
      <c r="F277" t="str">
        <f>IF('RELACIÓ DETALLADA - TVD'!$N353="x",'RELACIÓ DETALLADA - TVD'!H353,"")</f>
        <v/>
      </c>
      <c r="G277" t="str">
        <f>IF('RELACIÓ DETALLADA - TVD'!$N353="x",'RELACIÓ DETALLADA - TVD'!I353,"")</f>
        <v/>
      </c>
      <c r="H277" s="57">
        <v>272</v>
      </c>
      <c r="I277" s="57"/>
      <c r="J277" s="69" t="str">
        <f t="shared" si="24"/>
        <v/>
      </c>
      <c r="K277" s="69" t="str">
        <f t="shared" si="25"/>
        <v/>
      </c>
      <c r="L277" s="69" t="str">
        <f t="shared" si="26"/>
        <v/>
      </c>
      <c r="M277" s="70" t="str">
        <f t="shared" si="27"/>
        <v/>
      </c>
      <c r="N277" s="69" t="str">
        <f t="shared" si="28"/>
        <v/>
      </c>
      <c r="O277" s="71" t="str">
        <f t="shared" si="29"/>
        <v/>
      </c>
    </row>
    <row r="278" spans="1:15" x14ac:dyDescent="0.2">
      <c r="A278" s="57" t="str">
        <f>IF(G278="","",COUNT($G$4:$G278))</f>
        <v/>
      </c>
      <c r="B278" t="str">
        <f>IF('RELACIÓ DETALLADA - TVD'!$N354="x",'RELACIÓ DETALLADA - TVD'!B354,"")</f>
        <v/>
      </c>
      <c r="C278" t="str">
        <f>IF('RELACIÓ DETALLADA - TVD'!$N354="x",'RELACIÓ DETALLADA - TVD'!E354,"")</f>
        <v/>
      </c>
      <c r="D278" t="str">
        <f>IF('RELACIÓ DETALLADA - TVD'!$N354="x",'RELACIÓ DETALLADA - TVD'!F354,"")</f>
        <v/>
      </c>
      <c r="E278" t="str">
        <f>IF('RELACIÓ DETALLADA - TVD'!$N354="x",'RELACIÓ DETALLADA - TVD'!G354,"")</f>
        <v/>
      </c>
      <c r="F278" t="str">
        <f>IF('RELACIÓ DETALLADA - TVD'!$N354="x",'RELACIÓ DETALLADA - TVD'!H354,"")</f>
        <v/>
      </c>
      <c r="G278" t="str">
        <f>IF('RELACIÓ DETALLADA - TVD'!$N354="x",'RELACIÓ DETALLADA - TVD'!I354,"")</f>
        <v/>
      </c>
      <c r="H278" s="57">
        <v>273</v>
      </c>
      <c r="I278" s="57"/>
      <c r="J278" s="69" t="str">
        <f t="shared" si="24"/>
        <v/>
      </c>
      <c r="K278" s="69" t="str">
        <f t="shared" si="25"/>
        <v/>
      </c>
      <c r="L278" s="69" t="str">
        <f t="shared" si="26"/>
        <v/>
      </c>
      <c r="M278" s="70" t="str">
        <f t="shared" si="27"/>
        <v/>
      </c>
      <c r="N278" s="69" t="str">
        <f t="shared" si="28"/>
        <v/>
      </c>
      <c r="O278" s="71" t="str">
        <f t="shared" si="29"/>
        <v/>
      </c>
    </row>
    <row r="279" spans="1:15" x14ac:dyDescent="0.2">
      <c r="A279" s="57" t="str">
        <f>IF(G279="","",COUNT($G$4:$G279))</f>
        <v/>
      </c>
      <c r="B279" t="str">
        <f>IF('RELACIÓ DETALLADA - TVD'!$N355="x",'RELACIÓ DETALLADA - TVD'!B355,"")</f>
        <v/>
      </c>
      <c r="C279" t="str">
        <f>IF('RELACIÓ DETALLADA - TVD'!$N355="x",'RELACIÓ DETALLADA - TVD'!E355,"")</f>
        <v/>
      </c>
      <c r="D279" t="str">
        <f>IF('RELACIÓ DETALLADA - TVD'!$N355="x",'RELACIÓ DETALLADA - TVD'!F355,"")</f>
        <v/>
      </c>
      <c r="E279" t="str">
        <f>IF('RELACIÓ DETALLADA - TVD'!$N355="x",'RELACIÓ DETALLADA - TVD'!G355,"")</f>
        <v/>
      </c>
      <c r="F279" t="str">
        <f>IF('RELACIÓ DETALLADA - TVD'!$N355="x",'RELACIÓ DETALLADA - TVD'!H355,"")</f>
        <v/>
      </c>
      <c r="G279" t="str">
        <f>IF('RELACIÓ DETALLADA - TVD'!$N355="x",'RELACIÓ DETALLADA - TVD'!I355,"")</f>
        <v/>
      </c>
      <c r="H279" s="57">
        <v>274</v>
      </c>
      <c r="I279" s="57"/>
      <c r="J279" s="69" t="str">
        <f t="shared" si="24"/>
        <v/>
      </c>
      <c r="K279" s="69" t="str">
        <f t="shared" si="25"/>
        <v/>
      </c>
      <c r="L279" s="69" t="str">
        <f t="shared" si="26"/>
        <v/>
      </c>
      <c r="M279" s="70" t="str">
        <f t="shared" si="27"/>
        <v/>
      </c>
      <c r="N279" s="69" t="str">
        <f t="shared" si="28"/>
        <v/>
      </c>
      <c r="O279" s="71" t="str">
        <f t="shared" si="29"/>
        <v/>
      </c>
    </row>
    <row r="280" spans="1:15" x14ac:dyDescent="0.2">
      <c r="A280" s="57" t="str">
        <f>IF(G280="","",COUNT($G$4:$G280))</f>
        <v/>
      </c>
      <c r="B280" t="str">
        <f>IF('RELACIÓ DETALLADA - TVD'!$N356="x",'RELACIÓ DETALLADA - TVD'!B356,"")</f>
        <v/>
      </c>
      <c r="C280" t="str">
        <f>IF('RELACIÓ DETALLADA - TVD'!$N356="x",'RELACIÓ DETALLADA - TVD'!E356,"")</f>
        <v/>
      </c>
      <c r="D280" t="str">
        <f>IF('RELACIÓ DETALLADA - TVD'!$N356="x",'RELACIÓ DETALLADA - TVD'!F356,"")</f>
        <v/>
      </c>
      <c r="E280" t="str">
        <f>IF('RELACIÓ DETALLADA - TVD'!$N356="x",'RELACIÓ DETALLADA - TVD'!G356,"")</f>
        <v/>
      </c>
      <c r="F280" t="str">
        <f>IF('RELACIÓ DETALLADA - TVD'!$N356="x",'RELACIÓ DETALLADA - TVD'!H356,"")</f>
        <v/>
      </c>
      <c r="G280" t="str">
        <f>IF('RELACIÓ DETALLADA - TVD'!$N356="x",'RELACIÓ DETALLADA - TVD'!I356,"")</f>
        <v/>
      </c>
      <c r="H280" s="57">
        <v>275</v>
      </c>
      <c r="I280" s="57"/>
      <c r="J280" s="69" t="str">
        <f t="shared" si="24"/>
        <v/>
      </c>
      <c r="K280" s="69" t="str">
        <f t="shared" si="25"/>
        <v/>
      </c>
      <c r="L280" s="69" t="str">
        <f t="shared" si="26"/>
        <v/>
      </c>
      <c r="M280" s="70" t="str">
        <f t="shared" si="27"/>
        <v/>
      </c>
      <c r="N280" s="69" t="str">
        <f t="shared" si="28"/>
        <v/>
      </c>
      <c r="O280" s="71" t="str">
        <f t="shared" si="29"/>
        <v/>
      </c>
    </row>
    <row r="281" spans="1:15" x14ac:dyDescent="0.2">
      <c r="A281" s="57" t="str">
        <f>IF(G281="","",COUNT($G$4:$G281))</f>
        <v/>
      </c>
      <c r="B281" t="str">
        <f>IF('RELACIÓ DETALLADA - TVD'!$N357="x",'RELACIÓ DETALLADA - TVD'!B357,"")</f>
        <v/>
      </c>
      <c r="C281" t="str">
        <f>IF('RELACIÓ DETALLADA - TVD'!$N357="x",'RELACIÓ DETALLADA - TVD'!E357,"")</f>
        <v/>
      </c>
      <c r="D281" t="str">
        <f>IF('RELACIÓ DETALLADA - TVD'!$N357="x",'RELACIÓ DETALLADA - TVD'!F357,"")</f>
        <v/>
      </c>
      <c r="E281" t="str">
        <f>IF('RELACIÓ DETALLADA - TVD'!$N357="x",'RELACIÓ DETALLADA - TVD'!G357,"")</f>
        <v/>
      </c>
      <c r="F281" t="str">
        <f>IF('RELACIÓ DETALLADA - TVD'!$N357="x",'RELACIÓ DETALLADA - TVD'!H357,"")</f>
        <v/>
      </c>
      <c r="G281" t="str">
        <f>IF('RELACIÓ DETALLADA - TVD'!$N357="x",'RELACIÓ DETALLADA - TVD'!I357,"")</f>
        <v/>
      </c>
      <c r="H281" s="57">
        <v>276</v>
      </c>
      <c r="I281" s="57"/>
      <c r="J281" s="69" t="str">
        <f t="shared" si="24"/>
        <v/>
      </c>
      <c r="K281" s="69" t="str">
        <f t="shared" si="25"/>
        <v/>
      </c>
      <c r="L281" s="69" t="str">
        <f t="shared" si="26"/>
        <v/>
      </c>
      <c r="M281" s="70" t="str">
        <f t="shared" si="27"/>
        <v/>
      </c>
      <c r="N281" s="69" t="str">
        <f t="shared" si="28"/>
        <v/>
      </c>
      <c r="O281" s="71" t="str">
        <f t="shared" si="29"/>
        <v/>
      </c>
    </row>
    <row r="282" spans="1:15" x14ac:dyDescent="0.2">
      <c r="A282" s="57" t="str">
        <f>IF(G282="","",COUNT($G$4:$G282))</f>
        <v/>
      </c>
      <c r="B282" t="str">
        <f>IF('RELACIÓ DETALLADA - TVD'!$N358="x",'RELACIÓ DETALLADA - TVD'!B358,"")</f>
        <v/>
      </c>
      <c r="C282" t="str">
        <f>IF('RELACIÓ DETALLADA - TVD'!$N358="x",'RELACIÓ DETALLADA - TVD'!E358,"")</f>
        <v/>
      </c>
      <c r="D282" t="str">
        <f>IF('RELACIÓ DETALLADA - TVD'!$N358="x",'RELACIÓ DETALLADA - TVD'!F358,"")</f>
        <v/>
      </c>
      <c r="E282" t="str">
        <f>IF('RELACIÓ DETALLADA - TVD'!$N358="x",'RELACIÓ DETALLADA - TVD'!G358,"")</f>
        <v/>
      </c>
      <c r="F282" t="str">
        <f>IF('RELACIÓ DETALLADA - TVD'!$N358="x",'RELACIÓ DETALLADA - TVD'!H358,"")</f>
        <v/>
      </c>
      <c r="G282" t="str">
        <f>IF('RELACIÓ DETALLADA - TVD'!$N358="x",'RELACIÓ DETALLADA - TVD'!I358,"")</f>
        <v/>
      </c>
      <c r="H282" s="57">
        <v>277</v>
      </c>
      <c r="I282" s="57"/>
    </row>
    <row r="283" spans="1:15" x14ac:dyDescent="0.2">
      <c r="A283" s="57" t="str">
        <f>IF(G283="","",COUNT($G$4:$G283))</f>
        <v/>
      </c>
      <c r="B283" t="str">
        <f>IF('RELACIÓ DETALLADA - TVD'!$N359="x",'RELACIÓ DETALLADA - TVD'!B359,"")</f>
        <v/>
      </c>
      <c r="C283" t="str">
        <f>IF('RELACIÓ DETALLADA - TVD'!$N359="x",'RELACIÓ DETALLADA - TVD'!E359,"")</f>
        <v/>
      </c>
      <c r="D283" t="str">
        <f>IF('RELACIÓ DETALLADA - TVD'!$N359="x",'RELACIÓ DETALLADA - TVD'!F359,"")</f>
        <v/>
      </c>
      <c r="E283" t="str">
        <f>IF('RELACIÓ DETALLADA - TVD'!$N359="x",'RELACIÓ DETALLADA - TVD'!G359,"")</f>
        <v/>
      </c>
      <c r="F283" t="str">
        <f>IF('RELACIÓ DETALLADA - TVD'!$N359="x",'RELACIÓ DETALLADA - TVD'!H359,"")</f>
        <v/>
      </c>
      <c r="G283" t="str">
        <f>IF('RELACIÓ DETALLADA - TVD'!$N359="x",'RELACIÓ DETALLADA - TVD'!I359,"")</f>
        <v/>
      </c>
      <c r="H283" s="57">
        <v>278</v>
      </c>
      <c r="I283" s="57"/>
    </row>
    <row r="284" spans="1:15" x14ac:dyDescent="0.2">
      <c r="A284" s="57" t="str">
        <f>IF(G284="","",COUNT($G$4:$G284))</f>
        <v/>
      </c>
      <c r="B284" t="str">
        <f>IF('RELACIÓ DETALLADA - TVD'!$N360="x",'RELACIÓ DETALLADA - TVD'!B360,"")</f>
        <v/>
      </c>
      <c r="C284" t="str">
        <f>IF('RELACIÓ DETALLADA - TVD'!$N360="x",'RELACIÓ DETALLADA - TVD'!E360,"")</f>
        <v/>
      </c>
      <c r="D284" t="str">
        <f>IF('RELACIÓ DETALLADA - TVD'!$N360="x",'RELACIÓ DETALLADA - TVD'!F360,"")</f>
        <v/>
      </c>
      <c r="E284" t="str">
        <f>IF('RELACIÓ DETALLADA - TVD'!$N360="x",'RELACIÓ DETALLADA - TVD'!G360,"")</f>
        <v/>
      </c>
      <c r="F284" t="str">
        <f>IF('RELACIÓ DETALLADA - TVD'!$N360="x",'RELACIÓ DETALLADA - TVD'!H360,"")</f>
        <v/>
      </c>
      <c r="G284" t="str">
        <f>IF('RELACIÓ DETALLADA - TVD'!$N360="x",'RELACIÓ DETALLADA - TVD'!I360,"")</f>
        <v/>
      </c>
      <c r="H284" s="57">
        <v>279</v>
      </c>
      <c r="I284" s="57"/>
    </row>
    <row r="285" spans="1:15" x14ac:dyDescent="0.2">
      <c r="A285" s="57" t="str">
        <f>IF(G285="","",COUNT($G$4:$G285))</f>
        <v/>
      </c>
      <c r="B285" t="str">
        <f>IF('RELACIÓ DETALLADA - TVD'!$N361="x",'RELACIÓ DETALLADA - TVD'!B361,"")</f>
        <v/>
      </c>
      <c r="C285" t="str">
        <f>IF('RELACIÓ DETALLADA - TVD'!$N361="x",'RELACIÓ DETALLADA - TVD'!E361,"")</f>
        <v/>
      </c>
      <c r="D285" t="str">
        <f>IF('RELACIÓ DETALLADA - TVD'!$N361="x",'RELACIÓ DETALLADA - TVD'!F361,"")</f>
        <v/>
      </c>
      <c r="E285" t="str">
        <f>IF('RELACIÓ DETALLADA - TVD'!$N361="x",'RELACIÓ DETALLADA - TVD'!G361,"")</f>
        <v/>
      </c>
      <c r="F285" t="str">
        <f>IF('RELACIÓ DETALLADA - TVD'!$N361="x",'RELACIÓ DETALLADA - TVD'!H361,"")</f>
        <v/>
      </c>
      <c r="G285" t="str">
        <f>IF('RELACIÓ DETALLADA - TVD'!$N361="x",'RELACIÓ DETALLADA - TVD'!I361,"")</f>
        <v/>
      </c>
      <c r="H285" s="57">
        <v>280</v>
      </c>
      <c r="I285" s="57"/>
    </row>
    <row r="286" spans="1:15" x14ac:dyDescent="0.2">
      <c r="A286" s="57" t="str">
        <f>IF(G286="","",COUNT($G$4:$G286))</f>
        <v/>
      </c>
      <c r="B286" t="str">
        <f>IF('RELACIÓ DETALLADA - TVD'!$N362="x",'RELACIÓ DETALLADA - TVD'!B362,"")</f>
        <v/>
      </c>
      <c r="C286" t="str">
        <f>IF('RELACIÓ DETALLADA - TVD'!$N362="x",'RELACIÓ DETALLADA - TVD'!E362,"")</f>
        <v/>
      </c>
      <c r="D286" t="str">
        <f>IF('RELACIÓ DETALLADA - TVD'!$N362="x",'RELACIÓ DETALLADA - TVD'!F362,"")</f>
        <v/>
      </c>
      <c r="E286" t="str">
        <f>IF('RELACIÓ DETALLADA - TVD'!$N362="x",'RELACIÓ DETALLADA - TVD'!G362,"")</f>
        <v/>
      </c>
      <c r="F286" t="str">
        <f>IF('RELACIÓ DETALLADA - TVD'!$N362="x",'RELACIÓ DETALLADA - TVD'!H362,"")</f>
        <v/>
      </c>
      <c r="G286" t="str">
        <f>IF('RELACIÓ DETALLADA - TVD'!$N362="x",'RELACIÓ DETALLADA - TVD'!I362,"")</f>
        <v/>
      </c>
      <c r="H286" s="57">
        <v>281</v>
      </c>
      <c r="I286" s="57"/>
    </row>
    <row r="287" spans="1:15" x14ac:dyDescent="0.2">
      <c r="A287" s="57" t="str">
        <f>IF(G287="","",COUNT($G$4:$G287))</f>
        <v/>
      </c>
      <c r="B287" t="str">
        <f>IF('RELACIÓ DETALLADA - TVD'!$N363="x",'RELACIÓ DETALLADA - TVD'!B363,"")</f>
        <v/>
      </c>
      <c r="C287" t="str">
        <f>IF('RELACIÓ DETALLADA - TVD'!$N363="x",'RELACIÓ DETALLADA - TVD'!E363,"")</f>
        <v/>
      </c>
      <c r="D287" t="str">
        <f>IF('RELACIÓ DETALLADA - TVD'!$N363="x",'RELACIÓ DETALLADA - TVD'!F363,"")</f>
        <v/>
      </c>
      <c r="E287" t="str">
        <f>IF('RELACIÓ DETALLADA - TVD'!$N363="x",'RELACIÓ DETALLADA - TVD'!G363,"")</f>
        <v/>
      </c>
      <c r="F287" t="str">
        <f>IF('RELACIÓ DETALLADA - TVD'!$N363="x",'RELACIÓ DETALLADA - TVD'!H363,"")</f>
        <v/>
      </c>
      <c r="G287" t="str">
        <f>IF('RELACIÓ DETALLADA - TVD'!$N363="x",'RELACIÓ DETALLADA - TVD'!I363,"")</f>
        <v/>
      </c>
      <c r="H287" s="57">
        <v>282</v>
      </c>
      <c r="I287" s="57"/>
    </row>
    <row r="288" spans="1:15" x14ac:dyDescent="0.2">
      <c r="A288" s="57" t="str">
        <f>IF(G288="","",COUNT($G$4:$G288))</f>
        <v/>
      </c>
      <c r="B288" t="str">
        <f>IF('RELACIÓ DETALLADA - TVD'!$N364="x",'RELACIÓ DETALLADA - TVD'!B364,"")</f>
        <v/>
      </c>
      <c r="C288" t="str">
        <f>IF('RELACIÓ DETALLADA - TVD'!$N364="x",'RELACIÓ DETALLADA - TVD'!E364,"")</f>
        <v/>
      </c>
      <c r="D288" t="str">
        <f>IF('RELACIÓ DETALLADA - TVD'!$N364="x",'RELACIÓ DETALLADA - TVD'!F364,"")</f>
        <v/>
      </c>
      <c r="E288" t="str">
        <f>IF('RELACIÓ DETALLADA - TVD'!$N364="x",'RELACIÓ DETALLADA - TVD'!G364,"")</f>
        <v/>
      </c>
      <c r="F288" t="str">
        <f>IF('RELACIÓ DETALLADA - TVD'!$N364="x",'RELACIÓ DETALLADA - TVD'!H364,"")</f>
        <v/>
      </c>
      <c r="G288" t="str">
        <f>IF('RELACIÓ DETALLADA - TVD'!$N364="x",'RELACIÓ DETALLADA - TVD'!I364,"")</f>
        <v/>
      </c>
      <c r="H288" s="57">
        <v>283</v>
      </c>
      <c r="I288" s="57"/>
    </row>
    <row r="289" spans="1:9" x14ac:dyDescent="0.2">
      <c r="A289" s="57" t="str">
        <f>IF(G289="","",COUNT($G$4:$G289))</f>
        <v/>
      </c>
      <c r="B289" t="str">
        <f>IF('RELACIÓ DETALLADA - TVD'!$N365="x",'RELACIÓ DETALLADA - TVD'!B365,"")</f>
        <v/>
      </c>
      <c r="C289" t="str">
        <f>IF('RELACIÓ DETALLADA - TVD'!$N365="x",'RELACIÓ DETALLADA - TVD'!E365,"")</f>
        <v/>
      </c>
      <c r="D289" t="str">
        <f>IF('RELACIÓ DETALLADA - TVD'!$N365="x",'RELACIÓ DETALLADA - TVD'!F365,"")</f>
        <v/>
      </c>
      <c r="E289" t="str">
        <f>IF('RELACIÓ DETALLADA - TVD'!$N365="x",'RELACIÓ DETALLADA - TVD'!G365,"")</f>
        <v/>
      </c>
      <c r="F289" t="str">
        <f>IF('RELACIÓ DETALLADA - TVD'!$N365="x",'RELACIÓ DETALLADA - TVD'!H365,"")</f>
        <v/>
      </c>
      <c r="G289" t="str">
        <f>IF('RELACIÓ DETALLADA - TVD'!$N365="x",'RELACIÓ DETALLADA - TVD'!I365,"")</f>
        <v/>
      </c>
      <c r="H289" s="57">
        <v>284</v>
      </c>
      <c r="I289" s="57"/>
    </row>
    <row r="290" spans="1:9" x14ac:dyDescent="0.2">
      <c r="A290" s="57" t="str">
        <f>IF(G290="","",COUNT($G$4:$G290))</f>
        <v/>
      </c>
      <c r="B290" t="str">
        <f>IF('RELACIÓ DETALLADA - TVD'!$N366="x",'RELACIÓ DETALLADA - TVD'!B366,"")</f>
        <v/>
      </c>
      <c r="C290" t="str">
        <f>IF('RELACIÓ DETALLADA - TVD'!$N366="x",'RELACIÓ DETALLADA - TVD'!E366,"")</f>
        <v/>
      </c>
      <c r="D290" t="str">
        <f>IF('RELACIÓ DETALLADA - TVD'!$N366="x",'RELACIÓ DETALLADA - TVD'!F366,"")</f>
        <v/>
      </c>
      <c r="E290" t="str">
        <f>IF('RELACIÓ DETALLADA - TVD'!$N366="x",'RELACIÓ DETALLADA - TVD'!G366,"")</f>
        <v/>
      </c>
      <c r="F290" t="str">
        <f>IF('RELACIÓ DETALLADA - TVD'!$N366="x",'RELACIÓ DETALLADA - TVD'!H366,"")</f>
        <v/>
      </c>
      <c r="G290" t="str">
        <f>IF('RELACIÓ DETALLADA - TVD'!$N366="x",'RELACIÓ DETALLADA - TVD'!I366,"")</f>
        <v/>
      </c>
      <c r="H290" s="57">
        <v>285</v>
      </c>
      <c r="I290" s="57"/>
    </row>
    <row r="291" spans="1:9" x14ac:dyDescent="0.2">
      <c r="A291" s="57" t="str">
        <f>IF(G291="","",COUNT($G$4:$G291))</f>
        <v/>
      </c>
      <c r="B291" t="str">
        <f>IF('RELACIÓ DETALLADA - TVD'!$N367="x",'RELACIÓ DETALLADA - TVD'!B367,"")</f>
        <v/>
      </c>
      <c r="C291" t="str">
        <f>IF('RELACIÓ DETALLADA - TVD'!$N367="x",'RELACIÓ DETALLADA - TVD'!E367,"")</f>
        <v/>
      </c>
      <c r="D291" t="str">
        <f>IF('RELACIÓ DETALLADA - TVD'!$N367="x",'RELACIÓ DETALLADA - TVD'!F367,"")</f>
        <v/>
      </c>
      <c r="E291" t="str">
        <f>IF('RELACIÓ DETALLADA - TVD'!$N367="x",'RELACIÓ DETALLADA - TVD'!G367,"")</f>
        <v/>
      </c>
      <c r="F291" t="str">
        <f>IF('RELACIÓ DETALLADA - TVD'!$N367="x",'RELACIÓ DETALLADA - TVD'!H367,"")</f>
        <v/>
      </c>
      <c r="G291" t="str">
        <f>IF('RELACIÓ DETALLADA - TVD'!$N367="x",'RELACIÓ DETALLADA - TVD'!I367,"")</f>
        <v/>
      </c>
      <c r="H291" s="57">
        <v>286</v>
      </c>
      <c r="I291" s="57"/>
    </row>
    <row r="292" spans="1:9" x14ac:dyDescent="0.2">
      <c r="A292" s="57" t="str">
        <f>IF(G292="","",COUNT($G$4:$G292))</f>
        <v/>
      </c>
      <c r="B292" t="str">
        <f>IF('RELACIÓ DETALLADA - TVD'!$N368="x",'RELACIÓ DETALLADA - TVD'!B368,"")</f>
        <v/>
      </c>
      <c r="C292" t="str">
        <f>IF('RELACIÓ DETALLADA - TVD'!$N368="x",'RELACIÓ DETALLADA - TVD'!E368,"")</f>
        <v/>
      </c>
      <c r="D292" t="str">
        <f>IF('RELACIÓ DETALLADA - TVD'!$N368="x",'RELACIÓ DETALLADA - TVD'!F368,"")</f>
        <v/>
      </c>
      <c r="E292" t="str">
        <f>IF('RELACIÓ DETALLADA - TVD'!$N368="x",'RELACIÓ DETALLADA - TVD'!G368,"")</f>
        <v/>
      </c>
      <c r="F292" t="str">
        <f>IF('RELACIÓ DETALLADA - TVD'!$N368="x",'RELACIÓ DETALLADA - TVD'!H368,"")</f>
        <v/>
      </c>
      <c r="G292" t="str">
        <f>IF('RELACIÓ DETALLADA - TVD'!$N368="x",'RELACIÓ DETALLADA - TVD'!I368,"")</f>
        <v/>
      </c>
      <c r="H292" s="57">
        <v>287</v>
      </c>
      <c r="I292" s="57"/>
    </row>
    <row r="293" spans="1:9" x14ac:dyDescent="0.2">
      <c r="A293" s="57" t="str">
        <f>IF(G293="","",COUNT($G$4:$G293))</f>
        <v/>
      </c>
      <c r="B293" t="str">
        <f>IF('RELACIÓ DETALLADA - TVD'!$N369="x",'RELACIÓ DETALLADA - TVD'!B369,"")</f>
        <v/>
      </c>
      <c r="C293" t="str">
        <f>IF('RELACIÓ DETALLADA - TVD'!$N369="x",'RELACIÓ DETALLADA - TVD'!E369,"")</f>
        <v/>
      </c>
      <c r="D293" t="str">
        <f>IF('RELACIÓ DETALLADA - TVD'!$N369="x",'RELACIÓ DETALLADA - TVD'!F369,"")</f>
        <v/>
      </c>
      <c r="E293" t="str">
        <f>IF('RELACIÓ DETALLADA - TVD'!$N369="x",'RELACIÓ DETALLADA - TVD'!G369,"")</f>
        <v/>
      </c>
      <c r="F293" t="str">
        <f>IF('RELACIÓ DETALLADA - TVD'!$N369="x",'RELACIÓ DETALLADA - TVD'!H369,"")</f>
        <v/>
      </c>
      <c r="G293" t="str">
        <f>IF('RELACIÓ DETALLADA - TVD'!$N369="x",'RELACIÓ DETALLADA - TVD'!I369,"")</f>
        <v/>
      </c>
      <c r="H293" s="57">
        <v>288</v>
      </c>
      <c r="I293" s="57"/>
    </row>
    <row r="294" spans="1:9" x14ac:dyDescent="0.2">
      <c r="A294" s="57" t="str">
        <f>IF(G294="","",COUNT($G$4:$G294))</f>
        <v/>
      </c>
      <c r="B294" t="str">
        <f>IF('RELACIÓ DETALLADA - TVD'!$N370="x",'RELACIÓ DETALLADA - TVD'!B370,"")</f>
        <v/>
      </c>
      <c r="C294" t="str">
        <f>IF('RELACIÓ DETALLADA - TVD'!$N370="x",'RELACIÓ DETALLADA - TVD'!E370,"")</f>
        <v/>
      </c>
      <c r="D294" t="str">
        <f>IF('RELACIÓ DETALLADA - TVD'!$N370="x",'RELACIÓ DETALLADA - TVD'!F370,"")</f>
        <v/>
      </c>
      <c r="E294" t="str">
        <f>IF('RELACIÓ DETALLADA - TVD'!$N370="x",'RELACIÓ DETALLADA - TVD'!G370,"")</f>
        <v/>
      </c>
      <c r="F294" t="str">
        <f>IF('RELACIÓ DETALLADA - TVD'!$N370="x",'RELACIÓ DETALLADA - TVD'!H370,"")</f>
        <v/>
      </c>
      <c r="G294" t="str">
        <f>IF('RELACIÓ DETALLADA - TVD'!$N370="x",'RELACIÓ DETALLADA - TVD'!I370,"")</f>
        <v/>
      </c>
      <c r="H294" s="57">
        <v>289</v>
      </c>
      <c r="I294" s="57"/>
    </row>
    <row r="295" spans="1:9" x14ac:dyDescent="0.2">
      <c r="A295" s="57" t="str">
        <f>IF(G295="","",COUNT($G$4:$G295))</f>
        <v/>
      </c>
      <c r="B295" t="str">
        <f>IF('RELACIÓ DETALLADA - TVD'!$N371="x",'RELACIÓ DETALLADA - TVD'!B371,"")</f>
        <v/>
      </c>
      <c r="C295" t="str">
        <f>IF('RELACIÓ DETALLADA - TVD'!$N371="x",'RELACIÓ DETALLADA - TVD'!E371,"")</f>
        <v/>
      </c>
      <c r="D295" t="str">
        <f>IF('RELACIÓ DETALLADA - TVD'!$N371="x",'RELACIÓ DETALLADA - TVD'!F371,"")</f>
        <v/>
      </c>
      <c r="E295" t="str">
        <f>IF('RELACIÓ DETALLADA - TVD'!$N371="x",'RELACIÓ DETALLADA - TVD'!G371,"")</f>
        <v/>
      </c>
      <c r="F295" t="str">
        <f>IF('RELACIÓ DETALLADA - TVD'!$N371="x",'RELACIÓ DETALLADA - TVD'!H371,"")</f>
        <v/>
      </c>
      <c r="G295" t="str">
        <f>IF('RELACIÓ DETALLADA - TVD'!$N371="x",'RELACIÓ DETALLADA - TVD'!I371,"")</f>
        <v/>
      </c>
      <c r="H295" s="57">
        <v>290</v>
      </c>
      <c r="I295" s="57"/>
    </row>
    <row r="296" spans="1:9" x14ac:dyDescent="0.2">
      <c r="A296" s="57" t="str">
        <f>IF(G296="","",COUNT($G$4:$G296))</f>
        <v/>
      </c>
      <c r="B296" t="str">
        <f>IF('RELACIÓ DETALLADA - TVD'!$N372="x",'RELACIÓ DETALLADA - TVD'!B372,"")</f>
        <v/>
      </c>
      <c r="C296" t="str">
        <f>IF('RELACIÓ DETALLADA - TVD'!$N372="x",'RELACIÓ DETALLADA - TVD'!E372,"")</f>
        <v/>
      </c>
      <c r="D296" t="str">
        <f>IF('RELACIÓ DETALLADA - TVD'!$N372="x",'RELACIÓ DETALLADA - TVD'!F372,"")</f>
        <v/>
      </c>
      <c r="E296" t="str">
        <f>IF('RELACIÓ DETALLADA - TVD'!$N372="x",'RELACIÓ DETALLADA - TVD'!G372,"")</f>
        <v/>
      </c>
      <c r="F296" t="str">
        <f>IF('RELACIÓ DETALLADA - TVD'!$N372="x",'RELACIÓ DETALLADA - TVD'!H372,"")</f>
        <v/>
      </c>
      <c r="G296" t="str">
        <f>IF('RELACIÓ DETALLADA - TVD'!$N372="x",'RELACIÓ DETALLADA - TVD'!I372,"")</f>
        <v/>
      </c>
      <c r="H296" s="57">
        <v>291</v>
      </c>
      <c r="I296" s="57"/>
    </row>
    <row r="297" spans="1:9" x14ac:dyDescent="0.2">
      <c r="A297" s="57" t="str">
        <f>IF(G297="","",COUNT($G$4:$G297))</f>
        <v/>
      </c>
      <c r="B297" t="str">
        <f>IF('RELACIÓ DETALLADA - TVD'!$N373="x",'RELACIÓ DETALLADA - TVD'!B373,"")</f>
        <v/>
      </c>
      <c r="C297" t="str">
        <f>IF('RELACIÓ DETALLADA - TVD'!$N373="x",'RELACIÓ DETALLADA - TVD'!E373,"")</f>
        <v/>
      </c>
      <c r="D297" t="str">
        <f>IF('RELACIÓ DETALLADA - TVD'!$N373="x",'RELACIÓ DETALLADA - TVD'!F373,"")</f>
        <v/>
      </c>
      <c r="E297" t="str">
        <f>IF('RELACIÓ DETALLADA - TVD'!$N373="x",'RELACIÓ DETALLADA - TVD'!G373,"")</f>
        <v/>
      </c>
      <c r="F297" t="str">
        <f>IF('RELACIÓ DETALLADA - TVD'!$N373="x",'RELACIÓ DETALLADA - TVD'!H373,"")</f>
        <v/>
      </c>
      <c r="G297" t="str">
        <f>IF('RELACIÓ DETALLADA - TVD'!$N373="x",'RELACIÓ DETALLADA - TVD'!I373,"")</f>
        <v/>
      </c>
      <c r="H297" s="57">
        <v>292</v>
      </c>
      <c r="I297" s="57"/>
    </row>
    <row r="298" spans="1:9" x14ac:dyDescent="0.2">
      <c r="A298" s="57" t="str">
        <f>IF(G298="","",COUNT($G$4:$G298))</f>
        <v/>
      </c>
      <c r="B298" t="str">
        <f>IF('RELACIÓ DETALLADA - TVD'!$N374="x",'RELACIÓ DETALLADA - TVD'!B374,"")</f>
        <v/>
      </c>
      <c r="C298" t="str">
        <f>IF('RELACIÓ DETALLADA - TVD'!$N374="x",'RELACIÓ DETALLADA - TVD'!E374,"")</f>
        <v/>
      </c>
      <c r="D298" t="str">
        <f>IF('RELACIÓ DETALLADA - TVD'!$N374="x",'RELACIÓ DETALLADA - TVD'!F374,"")</f>
        <v/>
      </c>
      <c r="E298" t="str">
        <f>IF('RELACIÓ DETALLADA - TVD'!$N374="x",'RELACIÓ DETALLADA - TVD'!G374,"")</f>
        <v/>
      </c>
      <c r="F298" t="str">
        <f>IF('RELACIÓ DETALLADA - TVD'!$N374="x",'RELACIÓ DETALLADA - TVD'!H374,"")</f>
        <v/>
      </c>
      <c r="G298" t="str">
        <f>IF('RELACIÓ DETALLADA - TVD'!$N374="x",'RELACIÓ DETALLADA - TVD'!I374,"")</f>
        <v/>
      </c>
      <c r="H298" s="57">
        <v>293</v>
      </c>
      <c r="I298" s="57"/>
    </row>
    <row r="299" spans="1:9" x14ac:dyDescent="0.2">
      <c r="A299" s="57" t="str">
        <f>IF(G299="","",COUNT($G$4:$G299))</f>
        <v/>
      </c>
      <c r="B299" t="str">
        <f>IF('RELACIÓ DETALLADA - TVD'!$N375="x",'RELACIÓ DETALLADA - TVD'!B375,"")</f>
        <v/>
      </c>
      <c r="C299" t="str">
        <f>IF('RELACIÓ DETALLADA - TVD'!$N375="x",'RELACIÓ DETALLADA - TVD'!E375,"")</f>
        <v/>
      </c>
      <c r="D299" t="str">
        <f>IF('RELACIÓ DETALLADA - TVD'!$N375="x",'RELACIÓ DETALLADA - TVD'!F375,"")</f>
        <v/>
      </c>
      <c r="E299" t="str">
        <f>IF('RELACIÓ DETALLADA - TVD'!$N375="x",'RELACIÓ DETALLADA - TVD'!G375,"")</f>
        <v/>
      </c>
      <c r="F299" t="str">
        <f>IF('RELACIÓ DETALLADA - TVD'!$N375="x",'RELACIÓ DETALLADA - TVD'!H375,"")</f>
        <v/>
      </c>
      <c r="G299" t="str">
        <f>IF('RELACIÓ DETALLADA - TVD'!$N375="x",'RELACIÓ DETALLADA - TVD'!I375,"")</f>
        <v/>
      </c>
      <c r="H299" s="57">
        <v>294</v>
      </c>
      <c r="I299" s="57"/>
    </row>
    <row r="300" spans="1:9" x14ac:dyDescent="0.2">
      <c r="A300" s="57" t="str">
        <f>IF(G300="","",COUNT($G$4:$G300))</f>
        <v/>
      </c>
      <c r="B300" t="str">
        <f>IF('RELACIÓ DETALLADA - TVD'!$N376="x",'RELACIÓ DETALLADA - TVD'!B376,"")</f>
        <v/>
      </c>
      <c r="C300" t="str">
        <f>IF('RELACIÓ DETALLADA - TVD'!$N376="x",'RELACIÓ DETALLADA - TVD'!E376,"")</f>
        <v/>
      </c>
      <c r="D300" t="str">
        <f>IF('RELACIÓ DETALLADA - TVD'!$N376="x",'RELACIÓ DETALLADA - TVD'!F376,"")</f>
        <v/>
      </c>
      <c r="E300" t="str">
        <f>IF('RELACIÓ DETALLADA - TVD'!$N376="x",'RELACIÓ DETALLADA - TVD'!G376,"")</f>
        <v/>
      </c>
      <c r="F300" t="str">
        <f>IF('RELACIÓ DETALLADA - TVD'!$N376="x",'RELACIÓ DETALLADA - TVD'!H376,"")</f>
        <v/>
      </c>
      <c r="G300" t="str">
        <f>IF('RELACIÓ DETALLADA - TVD'!$N376="x",'RELACIÓ DETALLADA - TVD'!I376,"")</f>
        <v/>
      </c>
      <c r="H300" s="57">
        <v>295</v>
      </c>
      <c r="I300" s="57"/>
    </row>
    <row r="301" spans="1:9" x14ac:dyDescent="0.2">
      <c r="A301" s="57" t="str">
        <f>IF(G301="","",COUNT($G$4:$G301))</f>
        <v/>
      </c>
      <c r="B301" t="str">
        <f>IF('RELACIÓ DETALLADA - TVD'!$N377="x",'RELACIÓ DETALLADA - TVD'!B377,"")</f>
        <v/>
      </c>
      <c r="C301" t="str">
        <f>IF('RELACIÓ DETALLADA - TVD'!$N377="x",'RELACIÓ DETALLADA - TVD'!E377,"")</f>
        <v/>
      </c>
      <c r="D301" t="str">
        <f>IF('RELACIÓ DETALLADA - TVD'!$N377="x",'RELACIÓ DETALLADA - TVD'!F377,"")</f>
        <v/>
      </c>
      <c r="E301" t="str">
        <f>IF('RELACIÓ DETALLADA - TVD'!$N377="x",'RELACIÓ DETALLADA - TVD'!G377,"")</f>
        <v/>
      </c>
      <c r="F301" t="str">
        <f>IF('RELACIÓ DETALLADA - TVD'!$N377="x",'RELACIÓ DETALLADA - TVD'!H377,"")</f>
        <v/>
      </c>
      <c r="G301" t="str">
        <f>IF('RELACIÓ DETALLADA - TVD'!$N377="x",'RELACIÓ DETALLADA - TVD'!I377,"")</f>
        <v/>
      </c>
      <c r="H301" s="57">
        <v>296</v>
      </c>
      <c r="I301" s="57"/>
    </row>
    <row r="302" spans="1:9" x14ac:dyDescent="0.2">
      <c r="A302" s="57" t="str">
        <f>IF(G302="","",COUNT($G$4:$G302))</f>
        <v/>
      </c>
      <c r="B302" t="str">
        <f>IF('RELACIÓ DETALLADA - TVD'!$N378="x",'RELACIÓ DETALLADA - TVD'!B378,"")</f>
        <v/>
      </c>
      <c r="C302" t="str">
        <f>IF('RELACIÓ DETALLADA - TVD'!$N378="x",'RELACIÓ DETALLADA - TVD'!E378,"")</f>
        <v/>
      </c>
      <c r="D302" t="str">
        <f>IF('RELACIÓ DETALLADA - TVD'!$N378="x",'RELACIÓ DETALLADA - TVD'!F378,"")</f>
        <v/>
      </c>
      <c r="E302" t="str">
        <f>IF('RELACIÓ DETALLADA - TVD'!$N378="x",'RELACIÓ DETALLADA - TVD'!G378,"")</f>
        <v/>
      </c>
      <c r="F302" t="str">
        <f>IF('RELACIÓ DETALLADA - TVD'!$N378="x",'RELACIÓ DETALLADA - TVD'!H378,"")</f>
        <v/>
      </c>
      <c r="G302" t="str">
        <f>IF('RELACIÓ DETALLADA - TVD'!$N378="x",'RELACIÓ DETALLADA - TVD'!I378,"")</f>
        <v/>
      </c>
      <c r="H302" s="57">
        <v>297</v>
      </c>
      <c r="I302" s="57"/>
    </row>
    <row r="303" spans="1:9" x14ac:dyDescent="0.2">
      <c r="A303" s="57" t="str">
        <f>IF(G303="","",COUNT($G$4:$G303))</f>
        <v/>
      </c>
      <c r="B303" t="str">
        <f>IF('RELACIÓ DETALLADA - TVD'!$N379="x",'RELACIÓ DETALLADA - TVD'!B379,"")</f>
        <v/>
      </c>
      <c r="C303" t="str">
        <f>IF('RELACIÓ DETALLADA - TVD'!$N379="x",'RELACIÓ DETALLADA - TVD'!E379,"")</f>
        <v/>
      </c>
      <c r="D303" t="str">
        <f>IF('RELACIÓ DETALLADA - TVD'!$N379="x",'RELACIÓ DETALLADA - TVD'!F379,"")</f>
        <v/>
      </c>
      <c r="E303" t="str">
        <f>IF('RELACIÓ DETALLADA - TVD'!$N379="x",'RELACIÓ DETALLADA - TVD'!G379,"")</f>
        <v/>
      </c>
      <c r="F303" t="str">
        <f>IF('RELACIÓ DETALLADA - TVD'!$N379="x",'RELACIÓ DETALLADA - TVD'!H379,"")</f>
        <v/>
      </c>
      <c r="G303" t="str">
        <f>IF('RELACIÓ DETALLADA - TVD'!$N379="x",'RELACIÓ DETALLADA - TVD'!I379,"")</f>
        <v/>
      </c>
      <c r="H303" s="57">
        <v>298</v>
      </c>
      <c r="I303" s="57"/>
    </row>
    <row r="304" spans="1:9" x14ac:dyDescent="0.2">
      <c r="A304" s="57" t="str">
        <f>IF(G304="","",COUNT($G$4:$G304))</f>
        <v/>
      </c>
      <c r="B304" t="str">
        <f>IF('RELACIÓ DETALLADA - TVD'!$N380="x",'RELACIÓ DETALLADA - TVD'!B380,"")</f>
        <v/>
      </c>
      <c r="C304" t="str">
        <f>IF('RELACIÓ DETALLADA - TVD'!$N380="x",'RELACIÓ DETALLADA - TVD'!E380,"")</f>
        <v/>
      </c>
      <c r="D304" t="str">
        <f>IF('RELACIÓ DETALLADA - TVD'!$N380="x",'RELACIÓ DETALLADA - TVD'!F380,"")</f>
        <v/>
      </c>
      <c r="E304" t="str">
        <f>IF('RELACIÓ DETALLADA - TVD'!$N380="x",'RELACIÓ DETALLADA - TVD'!G380,"")</f>
        <v/>
      </c>
      <c r="F304" t="str">
        <f>IF('RELACIÓ DETALLADA - TVD'!$N380="x",'RELACIÓ DETALLADA - TVD'!H380,"")</f>
        <v/>
      </c>
      <c r="G304" t="str">
        <f>IF('RELACIÓ DETALLADA - TVD'!$N380="x",'RELACIÓ DETALLADA - TVD'!I380,"")</f>
        <v/>
      </c>
      <c r="H304" s="57">
        <v>299</v>
      </c>
      <c r="I304" s="57"/>
    </row>
    <row r="305" spans="1:9" x14ac:dyDescent="0.2">
      <c r="A305" s="57" t="str">
        <f>IF(G305="","",COUNT($G$4:$G305))</f>
        <v/>
      </c>
      <c r="B305" t="str">
        <f>IF('RELACIÓ DETALLADA - TVD'!$N381="x",'RELACIÓ DETALLADA - TVD'!B381,"")</f>
        <v/>
      </c>
      <c r="C305" t="str">
        <f>IF('RELACIÓ DETALLADA - TVD'!$N381="x",'RELACIÓ DETALLADA - TVD'!E381,"")</f>
        <v/>
      </c>
      <c r="D305" t="str">
        <f>IF('RELACIÓ DETALLADA - TVD'!$N381="x",'RELACIÓ DETALLADA - TVD'!F381,"")</f>
        <v/>
      </c>
      <c r="E305" t="str">
        <f>IF('RELACIÓ DETALLADA - TVD'!$N381="x",'RELACIÓ DETALLADA - TVD'!G381,"")</f>
        <v/>
      </c>
      <c r="F305" t="str">
        <f>IF('RELACIÓ DETALLADA - TVD'!$N381="x",'RELACIÓ DETALLADA - TVD'!H381,"")</f>
        <v/>
      </c>
      <c r="G305" t="str">
        <f>IF('RELACIÓ DETALLADA - TVD'!$N381="x",'RELACIÓ DETALLADA - TVD'!I381,"")</f>
        <v/>
      </c>
      <c r="H305" s="57">
        <v>300</v>
      </c>
      <c r="I305" s="57"/>
    </row>
    <row r="306" spans="1:9" x14ac:dyDescent="0.2">
      <c r="A306" s="57" t="str">
        <f>IF(G306="","",COUNT($G$4:$G306))</f>
        <v/>
      </c>
      <c r="B306" t="str">
        <f>IF('RELACIÓ DETALLADA - TVD'!$N382="x",'RELACIÓ DETALLADA - TVD'!B382,"")</f>
        <v/>
      </c>
      <c r="C306" t="str">
        <f>IF('RELACIÓ DETALLADA - TVD'!$N382="x",'RELACIÓ DETALLADA - TVD'!E382,"")</f>
        <v/>
      </c>
      <c r="D306" t="str">
        <f>IF('RELACIÓ DETALLADA - TVD'!$N382="x",'RELACIÓ DETALLADA - TVD'!F382,"")</f>
        <v/>
      </c>
      <c r="E306" t="str">
        <f>IF('RELACIÓ DETALLADA - TVD'!$N382="x",'RELACIÓ DETALLADA - TVD'!G382,"")</f>
        <v/>
      </c>
      <c r="F306" t="str">
        <f>IF('RELACIÓ DETALLADA - TVD'!$N382="x",'RELACIÓ DETALLADA - TVD'!H382,"")</f>
        <v/>
      </c>
      <c r="G306" t="str">
        <f>IF('RELACIÓ DETALLADA - TVD'!$N382="x",'RELACIÓ DETALLADA - TVD'!I382,"")</f>
        <v/>
      </c>
      <c r="H306" s="57">
        <v>301</v>
      </c>
      <c r="I306" s="57"/>
    </row>
    <row r="307" spans="1:9" x14ac:dyDescent="0.2">
      <c r="A307" s="57" t="str">
        <f>IF(G307="","",COUNT($G$4:$G307))</f>
        <v/>
      </c>
      <c r="B307" t="str">
        <f>IF('RELACIÓ DETALLADA - TVD'!$N383="x",'RELACIÓ DETALLADA - TVD'!B383,"")</f>
        <v/>
      </c>
      <c r="C307" t="str">
        <f>IF('RELACIÓ DETALLADA - TVD'!$N383="x",'RELACIÓ DETALLADA - TVD'!E383,"")</f>
        <v/>
      </c>
      <c r="D307" t="str">
        <f>IF('RELACIÓ DETALLADA - TVD'!$N383="x",'RELACIÓ DETALLADA - TVD'!F383,"")</f>
        <v/>
      </c>
      <c r="E307" t="str">
        <f>IF('RELACIÓ DETALLADA - TVD'!$N383="x",'RELACIÓ DETALLADA - TVD'!G383,"")</f>
        <v/>
      </c>
      <c r="F307" t="str">
        <f>IF('RELACIÓ DETALLADA - TVD'!$N383="x",'RELACIÓ DETALLADA - TVD'!H383,"")</f>
        <v/>
      </c>
      <c r="G307" t="str">
        <f>IF('RELACIÓ DETALLADA - TVD'!$N383="x",'RELACIÓ DETALLADA - TVD'!I383,"")</f>
        <v/>
      </c>
      <c r="H307" s="57">
        <v>302</v>
      </c>
      <c r="I307" s="57"/>
    </row>
    <row r="308" spans="1:9" x14ac:dyDescent="0.2">
      <c r="A308" s="57" t="str">
        <f>IF(G308="","",COUNT($G$4:$G308))</f>
        <v/>
      </c>
      <c r="B308" t="str">
        <f>IF('RELACIÓ DETALLADA - TVD'!$N384="x",'RELACIÓ DETALLADA - TVD'!B384,"")</f>
        <v/>
      </c>
      <c r="C308" t="str">
        <f>IF('RELACIÓ DETALLADA - TVD'!$N384="x",'RELACIÓ DETALLADA - TVD'!E384,"")</f>
        <v/>
      </c>
      <c r="D308" t="str">
        <f>IF('RELACIÓ DETALLADA - TVD'!$N384="x",'RELACIÓ DETALLADA - TVD'!F384,"")</f>
        <v/>
      </c>
      <c r="E308" t="str">
        <f>IF('RELACIÓ DETALLADA - TVD'!$N384="x",'RELACIÓ DETALLADA - TVD'!G384,"")</f>
        <v/>
      </c>
      <c r="F308" t="str">
        <f>IF('RELACIÓ DETALLADA - TVD'!$N384="x",'RELACIÓ DETALLADA - TVD'!H384,"")</f>
        <v/>
      </c>
      <c r="G308" t="str">
        <f>IF('RELACIÓ DETALLADA - TVD'!$N384="x",'RELACIÓ DETALLADA - TVD'!I384,"")</f>
        <v/>
      </c>
      <c r="H308" s="57">
        <v>303</v>
      </c>
      <c r="I308" s="57"/>
    </row>
    <row r="309" spans="1:9" x14ac:dyDescent="0.2">
      <c r="A309" s="57" t="str">
        <f>IF(G309="","",COUNT($G$4:$G309))</f>
        <v/>
      </c>
      <c r="B309" t="str">
        <f>IF('RELACIÓ DETALLADA - TVD'!$N385="x",'RELACIÓ DETALLADA - TVD'!B385,"")</f>
        <v/>
      </c>
      <c r="C309" t="str">
        <f>IF('RELACIÓ DETALLADA - TVD'!$N385="x",'RELACIÓ DETALLADA - TVD'!E385,"")</f>
        <v/>
      </c>
      <c r="D309" t="str">
        <f>IF('RELACIÓ DETALLADA - TVD'!$N385="x",'RELACIÓ DETALLADA - TVD'!F385,"")</f>
        <v/>
      </c>
      <c r="E309" t="str">
        <f>IF('RELACIÓ DETALLADA - TVD'!$N385="x",'RELACIÓ DETALLADA - TVD'!G385,"")</f>
        <v/>
      </c>
      <c r="F309" t="str">
        <f>IF('RELACIÓ DETALLADA - TVD'!$N385="x",'RELACIÓ DETALLADA - TVD'!H385,"")</f>
        <v/>
      </c>
      <c r="G309" t="str">
        <f>IF('RELACIÓ DETALLADA - TVD'!$N385="x",'RELACIÓ DETALLADA - TVD'!I385,"")</f>
        <v/>
      </c>
      <c r="H309" s="57">
        <v>304</v>
      </c>
      <c r="I309" s="57"/>
    </row>
    <row r="310" spans="1:9" x14ac:dyDescent="0.2">
      <c r="A310" s="57" t="str">
        <f>IF(G310="","",COUNT($G$4:$G310))</f>
        <v/>
      </c>
      <c r="B310" t="str">
        <f>IF('RELACIÓ DETALLADA - TVD'!$N386="x",'RELACIÓ DETALLADA - TVD'!B386,"")</f>
        <v/>
      </c>
      <c r="C310" t="str">
        <f>IF('RELACIÓ DETALLADA - TVD'!$N386="x",'RELACIÓ DETALLADA - TVD'!E386,"")</f>
        <v/>
      </c>
      <c r="D310" t="str">
        <f>IF('RELACIÓ DETALLADA - TVD'!$N386="x",'RELACIÓ DETALLADA - TVD'!F386,"")</f>
        <v/>
      </c>
      <c r="E310" t="str">
        <f>IF('RELACIÓ DETALLADA - TVD'!$N386="x",'RELACIÓ DETALLADA - TVD'!G386,"")</f>
        <v/>
      </c>
      <c r="F310" t="str">
        <f>IF('RELACIÓ DETALLADA - TVD'!$N386="x",'RELACIÓ DETALLADA - TVD'!H386,"")</f>
        <v/>
      </c>
      <c r="G310" t="str">
        <f>IF('RELACIÓ DETALLADA - TVD'!$N386="x",'RELACIÓ DETALLADA - TVD'!I386,"")</f>
        <v/>
      </c>
      <c r="H310" s="57">
        <v>305</v>
      </c>
      <c r="I310" s="57"/>
    </row>
    <row r="311" spans="1:9" x14ac:dyDescent="0.2">
      <c r="A311" s="57" t="str">
        <f>IF(G311="","",COUNT($G$4:$G311))</f>
        <v/>
      </c>
      <c r="B311" t="str">
        <f>IF('RELACIÓ DETALLADA - TVD'!$N387="x",'RELACIÓ DETALLADA - TVD'!B387,"")</f>
        <v/>
      </c>
      <c r="C311" t="str">
        <f>IF('RELACIÓ DETALLADA - TVD'!$N387="x",'RELACIÓ DETALLADA - TVD'!E387,"")</f>
        <v/>
      </c>
      <c r="D311" t="str">
        <f>IF('RELACIÓ DETALLADA - TVD'!$N387="x",'RELACIÓ DETALLADA - TVD'!F387,"")</f>
        <v/>
      </c>
      <c r="E311" t="str">
        <f>IF('RELACIÓ DETALLADA - TVD'!$N387="x",'RELACIÓ DETALLADA - TVD'!G387,"")</f>
        <v/>
      </c>
      <c r="F311" t="str">
        <f>IF('RELACIÓ DETALLADA - TVD'!$N387="x",'RELACIÓ DETALLADA - TVD'!H387,"")</f>
        <v/>
      </c>
      <c r="G311" t="str">
        <f>IF('RELACIÓ DETALLADA - TVD'!$N387="x",'RELACIÓ DETALLADA - TVD'!I387,"")</f>
        <v/>
      </c>
      <c r="H311" s="57">
        <v>306</v>
      </c>
      <c r="I311" s="57"/>
    </row>
    <row r="312" spans="1:9" x14ac:dyDescent="0.2">
      <c r="A312" s="57" t="str">
        <f>IF(G312="","",COUNT($G$4:$G312))</f>
        <v/>
      </c>
      <c r="B312" t="str">
        <f>IF('RELACIÓ DETALLADA - TVD'!$N388="x",'RELACIÓ DETALLADA - TVD'!B388,"")</f>
        <v/>
      </c>
      <c r="C312" t="str">
        <f>IF('RELACIÓ DETALLADA - TVD'!$N388="x",'RELACIÓ DETALLADA - TVD'!E388,"")</f>
        <v/>
      </c>
      <c r="D312" t="str">
        <f>IF('RELACIÓ DETALLADA - TVD'!$N388="x",'RELACIÓ DETALLADA - TVD'!F388,"")</f>
        <v/>
      </c>
      <c r="E312" t="str">
        <f>IF('RELACIÓ DETALLADA - TVD'!$N388="x",'RELACIÓ DETALLADA - TVD'!G388,"")</f>
        <v/>
      </c>
      <c r="F312" t="str">
        <f>IF('RELACIÓ DETALLADA - TVD'!$N388="x",'RELACIÓ DETALLADA - TVD'!H388,"")</f>
        <v/>
      </c>
      <c r="G312" t="str">
        <f>IF('RELACIÓ DETALLADA - TVD'!$N388="x",'RELACIÓ DETALLADA - TVD'!I388,"")</f>
        <v/>
      </c>
      <c r="H312" s="57">
        <v>307</v>
      </c>
      <c r="I312" s="57"/>
    </row>
    <row r="313" spans="1:9" x14ac:dyDescent="0.2">
      <c r="A313" s="57" t="str">
        <f>IF(G313="","",COUNT($G$4:$G313))</f>
        <v/>
      </c>
      <c r="B313" t="str">
        <f>IF('RELACIÓ DETALLADA - TVD'!$N389="x",'RELACIÓ DETALLADA - TVD'!B389,"")</f>
        <v/>
      </c>
      <c r="C313" t="str">
        <f>IF('RELACIÓ DETALLADA - TVD'!$N389="x",'RELACIÓ DETALLADA - TVD'!E389,"")</f>
        <v/>
      </c>
      <c r="D313" t="str">
        <f>IF('RELACIÓ DETALLADA - TVD'!$N389="x",'RELACIÓ DETALLADA - TVD'!F389,"")</f>
        <v/>
      </c>
      <c r="E313" t="str">
        <f>IF('RELACIÓ DETALLADA - TVD'!$N389="x",'RELACIÓ DETALLADA - TVD'!G389,"")</f>
        <v/>
      </c>
      <c r="F313" t="str">
        <f>IF('RELACIÓ DETALLADA - TVD'!$N389="x",'RELACIÓ DETALLADA - TVD'!H389,"")</f>
        <v/>
      </c>
      <c r="G313" t="str">
        <f>IF('RELACIÓ DETALLADA - TVD'!$N389="x",'RELACIÓ DETALLADA - TVD'!I389,"")</f>
        <v/>
      </c>
      <c r="H313" s="57">
        <v>308</v>
      </c>
      <c r="I313" s="57"/>
    </row>
    <row r="314" spans="1:9" x14ac:dyDescent="0.2">
      <c r="A314" s="57" t="str">
        <f>IF(G314="","",COUNT($G$4:$G314))</f>
        <v/>
      </c>
      <c r="B314" t="str">
        <f>IF('RELACIÓ DETALLADA - TVD'!$N390="x",'RELACIÓ DETALLADA - TVD'!B390,"")</f>
        <v/>
      </c>
      <c r="C314" t="str">
        <f>IF('RELACIÓ DETALLADA - TVD'!$N390="x",'RELACIÓ DETALLADA - TVD'!E390,"")</f>
        <v/>
      </c>
      <c r="D314" t="str">
        <f>IF('RELACIÓ DETALLADA - TVD'!$N390="x",'RELACIÓ DETALLADA - TVD'!F390,"")</f>
        <v/>
      </c>
      <c r="E314" t="str">
        <f>IF('RELACIÓ DETALLADA - TVD'!$N390="x",'RELACIÓ DETALLADA - TVD'!G390,"")</f>
        <v/>
      </c>
      <c r="F314" t="str">
        <f>IF('RELACIÓ DETALLADA - TVD'!$N390="x",'RELACIÓ DETALLADA - TVD'!H390,"")</f>
        <v/>
      </c>
      <c r="G314" t="str">
        <f>IF('RELACIÓ DETALLADA - TVD'!$N390="x",'RELACIÓ DETALLADA - TVD'!I390,"")</f>
        <v/>
      </c>
      <c r="H314" s="57">
        <v>309</v>
      </c>
      <c r="I314" s="57"/>
    </row>
    <row r="315" spans="1:9" x14ac:dyDescent="0.2">
      <c r="A315" s="57" t="str">
        <f>IF(G315="","",COUNT($G$4:$G315))</f>
        <v/>
      </c>
      <c r="B315" t="str">
        <f>IF('RELACIÓ DETALLADA - TVD'!$N391="x",'RELACIÓ DETALLADA - TVD'!B391,"")</f>
        <v/>
      </c>
      <c r="C315" t="str">
        <f>IF('RELACIÓ DETALLADA - TVD'!$N391="x",'RELACIÓ DETALLADA - TVD'!E391,"")</f>
        <v/>
      </c>
      <c r="D315" t="str">
        <f>IF('RELACIÓ DETALLADA - TVD'!$N391="x",'RELACIÓ DETALLADA - TVD'!F391,"")</f>
        <v/>
      </c>
      <c r="E315" t="str">
        <f>IF('RELACIÓ DETALLADA - TVD'!$N391="x",'RELACIÓ DETALLADA - TVD'!G391,"")</f>
        <v/>
      </c>
      <c r="F315" t="str">
        <f>IF('RELACIÓ DETALLADA - TVD'!$N391="x",'RELACIÓ DETALLADA - TVD'!H391,"")</f>
        <v/>
      </c>
      <c r="G315" t="str">
        <f>IF('RELACIÓ DETALLADA - TVD'!$N391="x",'RELACIÓ DETALLADA - TVD'!I391,"")</f>
        <v/>
      </c>
      <c r="H315" s="57">
        <v>310</v>
      </c>
      <c r="I315" s="57"/>
    </row>
    <row r="316" spans="1:9" x14ac:dyDescent="0.2">
      <c r="A316" s="57" t="str">
        <f>IF(G316="","",COUNT($G$4:$G316))</f>
        <v/>
      </c>
      <c r="B316" t="str">
        <f>IF('RELACIÓ DETALLADA - TVD'!$N392="x",'RELACIÓ DETALLADA - TVD'!B392,"")</f>
        <v/>
      </c>
      <c r="C316" t="str">
        <f>IF('RELACIÓ DETALLADA - TVD'!$N392="x",'RELACIÓ DETALLADA - TVD'!E392,"")</f>
        <v/>
      </c>
      <c r="D316" t="str">
        <f>IF('RELACIÓ DETALLADA - TVD'!$N392="x",'RELACIÓ DETALLADA - TVD'!F392,"")</f>
        <v/>
      </c>
      <c r="E316" t="str">
        <f>IF('RELACIÓ DETALLADA - TVD'!$N392="x",'RELACIÓ DETALLADA - TVD'!G392,"")</f>
        <v/>
      </c>
      <c r="F316" t="str">
        <f>IF('RELACIÓ DETALLADA - TVD'!$N392="x",'RELACIÓ DETALLADA - TVD'!H392,"")</f>
        <v/>
      </c>
      <c r="G316" t="str">
        <f>IF('RELACIÓ DETALLADA - TVD'!$N392="x",'RELACIÓ DETALLADA - TVD'!I392,"")</f>
        <v/>
      </c>
      <c r="H316" s="57">
        <v>311</v>
      </c>
      <c r="I316" s="57"/>
    </row>
    <row r="317" spans="1:9" x14ac:dyDescent="0.2">
      <c r="A317" s="57" t="str">
        <f>IF(G317="","",COUNT($G$4:$G317))</f>
        <v/>
      </c>
      <c r="B317" t="str">
        <f>IF('RELACIÓ DETALLADA - TVD'!$N393="x",'RELACIÓ DETALLADA - TVD'!B393,"")</f>
        <v/>
      </c>
      <c r="C317" t="str">
        <f>IF('RELACIÓ DETALLADA - TVD'!$N393="x",'RELACIÓ DETALLADA - TVD'!E393,"")</f>
        <v/>
      </c>
      <c r="D317" t="str">
        <f>IF('RELACIÓ DETALLADA - TVD'!$N393="x",'RELACIÓ DETALLADA - TVD'!F393,"")</f>
        <v/>
      </c>
      <c r="E317" t="str">
        <f>IF('RELACIÓ DETALLADA - TVD'!$N393="x",'RELACIÓ DETALLADA - TVD'!G393,"")</f>
        <v/>
      </c>
      <c r="F317" t="str">
        <f>IF('RELACIÓ DETALLADA - TVD'!$N393="x",'RELACIÓ DETALLADA - TVD'!H393,"")</f>
        <v/>
      </c>
      <c r="G317" t="str">
        <f>IF('RELACIÓ DETALLADA - TVD'!$N393="x",'RELACIÓ DETALLADA - TVD'!I393,"")</f>
        <v/>
      </c>
      <c r="H317" s="57">
        <v>312</v>
      </c>
      <c r="I317" s="57"/>
    </row>
    <row r="318" spans="1:9" x14ac:dyDescent="0.2">
      <c r="A318" s="57" t="str">
        <f>IF(G318="","",COUNT($G$4:$G318))</f>
        <v/>
      </c>
      <c r="B318" t="str">
        <f>IF('RELACIÓ DETALLADA - TVD'!$N394="x",'RELACIÓ DETALLADA - TVD'!B394,"")</f>
        <v/>
      </c>
      <c r="C318" t="str">
        <f>IF('RELACIÓ DETALLADA - TVD'!$N394="x",'RELACIÓ DETALLADA - TVD'!E394,"")</f>
        <v/>
      </c>
      <c r="D318" t="str">
        <f>IF('RELACIÓ DETALLADA - TVD'!$N394="x",'RELACIÓ DETALLADA - TVD'!F394,"")</f>
        <v/>
      </c>
      <c r="E318" t="str">
        <f>IF('RELACIÓ DETALLADA - TVD'!$N394="x",'RELACIÓ DETALLADA - TVD'!G394,"")</f>
        <v/>
      </c>
      <c r="F318" t="str">
        <f>IF('RELACIÓ DETALLADA - TVD'!$N394="x",'RELACIÓ DETALLADA - TVD'!H394,"")</f>
        <v/>
      </c>
      <c r="G318" t="str">
        <f>IF('RELACIÓ DETALLADA - TVD'!$N394="x",'RELACIÓ DETALLADA - TVD'!I394,"")</f>
        <v/>
      </c>
      <c r="H318" s="57">
        <v>313</v>
      </c>
      <c r="I318" s="57"/>
    </row>
    <row r="319" spans="1:9" x14ac:dyDescent="0.2">
      <c r="A319" s="57" t="str">
        <f>IF(G319="","",COUNT($G$4:$G319))</f>
        <v/>
      </c>
      <c r="B319" t="str">
        <f>IF('RELACIÓ DETALLADA - TVD'!$N395="x",'RELACIÓ DETALLADA - TVD'!B395,"")</f>
        <v/>
      </c>
      <c r="C319" t="str">
        <f>IF('RELACIÓ DETALLADA - TVD'!$N395="x",'RELACIÓ DETALLADA - TVD'!E395,"")</f>
        <v/>
      </c>
      <c r="D319" t="str">
        <f>IF('RELACIÓ DETALLADA - TVD'!$N395="x",'RELACIÓ DETALLADA - TVD'!F395,"")</f>
        <v/>
      </c>
      <c r="E319" t="str">
        <f>IF('RELACIÓ DETALLADA - TVD'!$N395="x",'RELACIÓ DETALLADA - TVD'!G395,"")</f>
        <v/>
      </c>
      <c r="F319" t="str">
        <f>IF('RELACIÓ DETALLADA - TVD'!$N395="x",'RELACIÓ DETALLADA - TVD'!H395,"")</f>
        <v/>
      </c>
      <c r="G319" t="str">
        <f>IF('RELACIÓ DETALLADA - TVD'!$N395="x",'RELACIÓ DETALLADA - TVD'!I395,"")</f>
        <v/>
      </c>
      <c r="H319" s="57">
        <v>314</v>
      </c>
      <c r="I319" s="57"/>
    </row>
    <row r="320" spans="1:9" x14ac:dyDescent="0.2">
      <c r="A320" s="57" t="str">
        <f>IF(G320="","",COUNT($G$4:$G320))</f>
        <v/>
      </c>
      <c r="B320" t="str">
        <f>IF('RELACIÓ DETALLADA - TVD'!$N396="x",'RELACIÓ DETALLADA - TVD'!B396,"")</f>
        <v/>
      </c>
      <c r="C320" t="str">
        <f>IF('RELACIÓ DETALLADA - TVD'!$N396="x",'RELACIÓ DETALLADA - TVD'!E396,"")</f>
        <v/>
      </c>
      <c r="D320" t="str">
        <f>IF('RELACIÓ DETALLADA - TVD'!$N396="x",'RELACIÓ DETALLADA - TVD'!F396,"")</f>
        <v/>
      </c>
      <c r="E320" t="str">
        <f>IF('RELACIÓ DETALLADA - TVD'!$N396="x",'RELACIÓ DETALLADA - TVD'!G396,"")</f>
        <v/>
      </c>
      <c r="F320" t="str">
        <f>IF('RELACIÓ DETALLADA - TVD'!$N396="x",'RELACIÓ DETALLADA - TVD'!H396,"")</f>
        <v/>
      </c>
      <c r="G320" t="str">
        <f>IF('RELACIÓ DETALLADA - TVD'!$N396="x",'RELACIÓ DETALLADA - TVD'!I396,"")</f>
        <v/>
      </c>
      <c r="H320" s="57">
        <v>315</v>
      </c>
      <c r="I320" s="57"/>
    </row>
    <row r="321" spans="1:9" x14ac:dyDescent="0.2">
      <c r="A321" s="57" t="str">
        <f>IF(G321="","",COUNT($G$4:$G321))</f>
        <v/>
      </c>
      <c r="B321" t="str">
        <f>IF('RELACIÓ DETALLADA - TVD'!$N397="x",'RELACIÓ DETALLADA - TVD'!B397,"")</f>
        <v/>
      </c>
      <c r="C321" t="str">
        <f>IF('RELACIÓ DETALLADA - TVD'!$N397="x",'RELACIÓ DETALLADA - TVD'!E397,"")</f>
        <v/>
      </c>
      <c r="D321" t="str">
        <f>IF('RELACIÓ DETALLADA - TVD'!$N397="x",'RELACIÓ DETALLADA - TVD'!F397,"")</f>
        <v/>
      </c>
      <c r="E321" t="str">
        <f>IF('RELACIÓ DETALLADA - TVD'!$N397="x",'RELACIÓ DETALLADA - TVD'!G397,"")</f>
        <v/>
      </c>
      <c r="F321" t="str">
        <f>IF('RELACIÓ DETALLADA - TVD'!$N397="x",'RELACIÓ DETALLADA - TVD'!H397,"")</f>
        <v/>
      </c>
      <c r="G321" t="str">
        <f>IF('RELACIÓ DETALLADA - TVD'!$N397="x",'RELACIÓ DETALLADA - TVD'!I397,"")</f>
        <v/>
      </c>
      <c r="H321" s="57">
        <v>316</v>
      </c>
      <c r="I321" s="57"/>
    </row>
    <row r="322" spans="1:9" x14ac:dyDescent="0.2">
      <c r="A322" s="57" t="str">
        <f>IF(G322="","",COUNT($G$4:$G322))</f>
        <v/>
      </c>
      <c r="B322" t="str">
        <f>IF('RELACIÓ DETALLADA - TVD'!$N398="x",'RELACIÓ DETALLADA - TVD'!B398,"")</f>
        <v/>
      </c>
      <c r="C322" t="str">
        <f>IF('RELACIÓ DETALLADA - TVD'!$N398="x",'RELACIÓ DETALLADA - TVD'!E398,"")</f>
        <v/>
      </c>
      <c r="D322" t="str">
        <f>IF('RELACIÓ DETALLADA - TVD'!$N398="x",'RELACIÓ DETALLADA - TVD'!F398,"")</f>
        <v/>
      </c>
      <c r="E322" t="str">
        <f>IF('RELACIÓ DETALLADA - TVD'!$N398="x",'RELACIÓ DETALLADA - TVD'!G398,"")</f>
        <v/>
      </c>
      <c r="F322" t="str">
        <f>IF('RELACIÓ DETALLADA - TVD'!$N398="x",'RELACIÓ DETALLADA - TVD'!H398,"")</f>
        <v/>
      </c>
      <c r="G322" t="str">
        <f>IF('RELACIÓ DETALLADA - TVD'!$N398="x",'RELACIÓ DETALLADA - TVD'!I398,"")</f>
        <v/>
      </c>
      <c r="H322" s="57">
        <v>317</v>
      </c>
      <c r="I322" s="57"/>
    </row>
    <row r="323" spans="1:9" x14ac:dyDescent="0.2">
      <c r="A323" s="57" t="str">
        <f>IF(G323="","",COUNT($G$4:$G323))</f>
        <v/>
      </c>
      <c r="B323" t="str">
        <f>IF('RELACIÓ DETALLADA - TVD'!$N399="x",'RELACIÓ DETALLADA - TVD'!B399,"")</f>
        <v/>
      </c>
      <c r="C323" t="str">
        <f>IF('RELACIÓ DETALLADA - TVD'!$N399="x",'RELACIÓ DETALLADA - TVD'!E399,"")</f>
        <v/>
      </c>
      <c r="D323" t="str">
        <f>IF('RELACIÓ DETALLADA - TVD'!$N399="x",'RELACIÓ DETALLADA - TVD'!F399,"")</f>
        <v/>
      </c>
      <c r="E323" t="str">
        <f>IF('RELACIÓ DETALLADA - TVD'!$N399="x",'RELACIÓ DETALLADA - TVD'!G399,"")</f>
        <v/>
      </c>
      <c r="F323" t="str">
        <f>IF('RELACIÓ DETALLADA - TVD'!$N399="x",'RELACIÓ DETALLADA - TVD'!H399,"")</f>
        <v/>
      </c>
      <c r="G323" t="str">
        <f>IF('RELACIÓ DETALLADA - TVD'!$N399="x",'RELACIÓ DETALLADA - TVD'!I399,"")</f>
        <v/>
      </c>
      <c r="H323" s="57">
        <v>318</v>
      </c>
      <c r="I323" s="57"/>
    </row>
    <row r="324" spans="1:9" x14ac:dyDescent="0.2">
      <c r="A324" s="57" t="str">
        <f>IF(G324="","",COUNT($G$4:$G324))</f>
        <v/>
      </c>
      <c r="B324" t="str">
        <f>IF('RELACIÓ DETALLADA - TVD'!$N400="x",'RELACIÓ DETALLADA - TVD'!B400,"")</f>
        <v/>
      </c>
      <c r="C324" t="str">
        <f>IF('RELACIÓ DETALLADA - TVD'!$N400="x",'RELACIÓ DETALLADA - TVD'!E400,"")</f>
        <v/>
      </c>
      <c r="D324" t="str">
        <f>IF('RELACIÓ DETALLADA - TVD'!$N400="x",'RELACIÓ DETALLADA - TVD'!F400,"")</f>
        <v/>
      </c>
      <c r="E324" t="str">
        <f>IF('RELACIÓ DETALLADA - TVD'!$N400="x",'RELACIÓ DETALLADA - TVD'!G400,"")</f>
        <v/>
      </c>
      <c r="F324" t="str">
        <f>IF('RELACIÓ DETALLADA - TVD'!$N400="x",'RELACIÓ DETALLADA - TVD'!H400,"")</f>
        <v/>
      </c>
      <c r="G324" t="str">
        <f>IF('RELACIÓ DETALLADA - TVD'!$N400="x",'RELACIÓ DETALLADA - TVD'!I400,"")</f>
        <v/>
      </c>
      <c r="H324" s="57">
        <v>319</v>
      </c>
      <c r="I324" s="57"/>
    </row>
    <row r="325" spans="1:9" x14ac:dyDescent="0.2">
      <c r="A325" s="57" t="str">
        <f>IF(G325="","",COUNT($G$4:$G325))</f>
        <v/>
      </c>
      <c r="B325" t="str">
        <f>IF('RELACIÓ DETALLADA - TVD'!$N401="x",'RELACIÓ DETALLADA - TVD'!B401,"")</f>
        <v/>
      </c>
      <c r="C325" t="str">
        <f>IF('RELACIÓ DETALLADA - TVD'!$N401="x",'RELACIÓ DETALLADA - TVD'!E401,"")</f>
        <v/>
      </c>
      <c r="D325" t="str">
        <f>IF('RELACIÓ DETALLADA - TVD'!$N401="x",'RELACIÓ DETALLADA - TVD'!F401,"")</f>
        <v/>
      </c>
      <c r="E325" t="str">
        <f>IF('RELACIÓ DETALLADA - TVD'!$N401="x",'RELACIÓ DETALLADA - TVD'!G401,"")</f>
        <v/>
      </c>
      <c r="F325" t="str">
        <f>IF('RELACIÓ DETALLADA - TVD'!$N401="x",'RELACIÓ DETALLADA - TVD'!H401,"")</f>
        <v/>
      </c>
      <c r="G325" t="str">
        <f>IF('RELACIÓ DETALLADA - TVD'!$N401="x",'RELACIÓ DETALLADA - TVD'!I401,"")</f>
        <v/>
      </c>
      <c r="H325" s="57">
        <v>320</v>
      </c>
      <c r="I325" s="57"/>
    </row>
    <row r="326" spans="1:9" x14ac:dyDescent="0.2">
      <c r="A326" s="57" t="str">
        <f>IF(G326="","",COUNT($G$4:$G326))</f>
        <v/>
      </c>
      <c r="B326" t="str">
        <f>IF('RELACIÓ DETALLADA - TVD'!$N402="x",'RELACIÓ DETALLADA - TVD'!B402,"")</f>
        <v/>
      </c>
      <c r="C326" t="str">
        <f>IF('RELACIÓ DETALLADA - TVD'!$N402="x",'RELACIÓ DETALLADA - TVD'!E402,"")</f>
        <v/>
      </c>
      <c r="D326" t="str">
        <f>IF('RELACIÓ DETALLADA - TVD'!$N402="x",'RELACIÓ DETALLADA - TVD'!F402,"")</f>
        <v/>
      </c>
      <c r="E326" t="str">
        <f>IF('RELACIÓ DETALLADA - TVD'!$N402="x",'RELACIÓ DETALLADA - TVD'!G402,"")</f>
        <v/>
      </c>
      <c r="F326" t="str">
        <f>IF('RELACIÓ DETALLADA - TVD'!$N402="x",'RELACIÓ DETALLADA - TVD'!H402,"")</f>
        <v/>
      </c>
      <c r="G326" t="str">
        <f>IF('RELACIÓ DETALLADA - TVD'!$N402="x",'RELACIÓ DETALLADA - TVD'!I402,"")</f>
        <v/>
      </c>
      <c r="H326" s="57">
        <v>321</v>
      </c>
      <c r="I326" s="57"/>
    </row>
    <row r="327" spans="1:9" x14ac:dyDescent="0.2">
      <c r="A327" s="57" t="str">
        <f>IF(G327="","",COUNT($G$4:$G327))</f>
        <v/>
      </c>
      <c r="B327" t="str">
        <f>IF('RELACIÓ DETALLADA - TVD'!$N403="x",'RELACIÓ DETALLADA - TVD'!B403,"")</f>
        <v/>
      </c>
      <c r="C327" t="str">
        <f>IF('RELACIÓ DETALLADA - TVD'!$N403="x",'RELACIÓ DETALLADA - TVD'!E403,"")</f>
        <v/>
      </c>
      <c r="D327" t="str">
        <f>IF('RELACIÓ DETALLADA - TVD'!$N403="x",'RELACIÓ DETALLADA - TVD'!F403,"")</f>
        <v/>
      </c>
      <c r="E327" t="str">
        <f>IF('RELACIÓ DETALLADA - TVD'!$N403="x",'RELACIÓ DETALLADA - TVD'!G403,"")</f>
        <v/>
      </c>
      <c r="F327" t="str">
        <f>IF('RELACIÓ DETALLADA - TVD'!$N403="x",'RELACIÓ DETALLADA - TVD'!H403,"")</f>
        <v/>
      </c>
      <c r="G327" t="str">
        <f>IF('RELACIÓ DETALLADA - TVD'!$N403="x",'RELACIÓ DETALLADA - TVD'!I403,"")</f>
        <v/>
      </c>
      <c r="H327" s="57">
        <v>322</v>
      </c>
      <c r="I327" s="57"/>
    </row>
    <row r="328" spans="1:9" x14ac:dyDescent="0.2">
      <c r="A328" s="57" t="str">
        <f>IF(G328="","",COUNT($G$4:$G328))</f>
        <v/>
      </c>
      <c r="B328" t="str">
        <f>IF('RELACIÓ DETALLADA - TVD'!$N404="x",'RELACIÓ DETALLADA - TVD'!B404,"")</f>
        <v/>
      </c>
      <c r="C328" t="str">
        <f>IF('RELACIÓ DETALLADA - TVD'!$N404="x",'RELACIÓ DETALLADA - TVD'!E404,"")</f>
        <v/>
      </c>
      <c r="D328" t="str">
        <f>IF('RELACIÓ DETALLADA - TVD'!$N404="x",'RELACIÓ DETALLADA - TVD'!F404,"")</f>
        <v/>
      </c>
      <c r="E328" t="str">
        <f>IF('RELACIÓ DETALLADA - TVD'!$N404="x",'RELACIÓ DETALLADA - TVD'!G404,"")</f>
        <v/>
      </c>
      <c r="F328" t="str">
        <f>IF('RELACIÓ DETALLADA - TVD'!$N404="x",'RELACIÓ DETALLADA - TVD'!H404,"")</f>
        <v/>
      </c>
      <c r="G328" t="str">
        <f>IF('RELACIÓ DETALLADA - TVD'!$N404="x",'RELACIÓ DETALLADA - TVD'!I404,"")</f>
        <v/>
      </c>
      <c r="H328" s="57">
        <v>323</v>
      </c>
      <c r="I328" s="57"/>
    </row>
    <row r="329" spans="1:9" x14ac:dyDescent="0.2">
      <c r="A329" s="57" t="str">
        <f>IF(G329="","",COUNT($G$4:$G329))</f>
        <v/>
      </c>
      <c r="B329" t="str">
        <f>IF('RELACIÓ DETALLADA - TVD'!$N405="x",'RELACIÓ DETALLADA - TVD'!B405,"")</f>
        <v/>
      </c>
      <c r="C329" t="str">
        <f>IF('RELACIÓ DETALLADA - TVD'!$N405="x",'RELACIÓ DETALLADA - TVD'!E405,"")</f>
        <v/>
      </c>
      <c r="D329" t="str">
        <f>IF('RELACIÓ DETALLADA - TVD'!$N405="x",'RELACIÓ DETALLADA - TVD'!F405,"")</f>
        <v/>
      </c>
      <c r="E329" t="str">
        <f>IF('RELACIÓ DETALLADA - TVD'!$N405="x",'RELACIÓ DETALLADA - TVD'!G405,"")</f>
        <v/>
      </c>
      <c r="F329" t="str">
        <f>IF('RELACIÓ DETALLADA - TVD'!$N405="x",'RELACIÓ DETALLADA - TVD'!H405,"")</f>
        <v/>
      </c>
      <c r="G329" t="str">
        <f>IF('RELACIÓ DETALLADA - TVD'!$N405="x",'RELACIÓ DETALLADA - TVD'!I405,"")</f>
        <v/>
      </c>
      <c r="H329" s="57">
        <v>324</v>
      </c>
      <c r="I329" s="57"/>
    </row>
    <row r="330" spans="1:9" x14ac:dyDescent="0.2">
      <c r="A330" s="57" t="str">
        <f>IF(G330="","",COUNT($G$4:$G330))</f>
        <v/>
      </c>
      <c r="B330" t="str">
        <f>IF('RELACIÓ DETALLADA - TVD'!$N406="x",'RELACIÓ DETALLADA - TVD'!B406,"")</f>
        <v/>
      </c>
      <c r="C330" t="str">
        <f>IF('RELACIÓ DETALLADA - TVD'!$N406="x",'RELACIÓ DETALLADA - TVD'!E406,"")</f>
        <v/>
      </c>
      <c r="D330" t="str">
        <f>IF('RELACIÓ DETALLADA - TVD'!$N406="x",'RELACIÓ DETALLADA - TVD'!F406,"")</f>
        <v/>
      </c>
      <c r="E330" t="str">
        <f>IF('RELACIÓ DETALLADA - TVD'!$N406="x",'RELACIÓ DETALLADA - TVD'!G406,"")</f>
        <v/>
      </c>
      <c r="F330" t="str">
        <f>IF('RELACIÓ DETALLADA - TVD'!$N406="x",'RELACIÓ DETALLADA - TVD'!H406,"")</f>
        <v/>
      </c>
      <c r="G330" t="str">
        <f>IF('RELACIÓ DETALLADA - TVD'!$N406="x",'RELACIÓ DETALLADA - TVD'!I406,"")</f>
        <v/>
      </c>
      <c r="H330" s="57">
        <v>325</v>
      </c>
      <c r="I330" s="57"/>
    </row>
    <row r="331" spans="1:9" x14ac:dyDescent="0.2">
      <c r="A331" s="57" t="str">
        <f>IF(G331="","",COUNT($G$4:$G331))</f>
        <v/>
      </c>
      <c r="B331" t="str">
        <f>IF('RELACIÓ DETALLADA - TVD'!$N407="x",'RELACIÓ DETALLADA - TVD'!B407,"")</f>
        <v/>
      </c>
      <c r="C331" t="str">
        <f>IF('RELACIÓ DETALLADA - TVD'!$N407="x",'RELACIÓ DETALLADA - TVD'!E407,"")</f>
        <v/>
      </c>
      <c r="D331" t="str">
        <f>IF('RELACIÓ DETALLADA - TVD'!$N407="x",'RELACIÓ DETALLADA - TVD'!F407,"")</f>
        <v/>
      </c>
      <c r="E331" t="str">
        <f>IF('RELACIÓ DETALLADA - TVD'!$N407="x",'RELACIÓ DETALLADA - TVD'!G407,"")</f>
        <v/>
      </c>
      <c r="F331" t="str">
        <f>IF('RELACIÓ DETALLADA - TVD'!$N407="x",'RELACIÓ DETALLADA - TVD'!H407,"")</f>
        <v/>
      </c>
      <c r="G331" t="str">
        <f>IF('RELACIÓ DETALLADA - TVD'!$N407="x",'RELACIÓ DETALLADA - TVD'!I407,"")</f>
        <v/>
      </c>
      <c r="H331" s="57">
        <v>326</v>
      </c>
      <c r="I331" s="57"/>
    </row>
    <row r="332" spans="1:9" x14ac:dyDescent="0.2">
      <c r="A332" s="57" t="str">
        <f>IF(G332="","",COUNT($G$4:$G332))</f>
        <v/>
      </c>
      <c r="B332" t="str">
        <f>IF('RELACIÓ DETALLADA - TVD'!$N408="x",'RELACIÓ DETALLADA - TVD'!B408,"")</f>
        <v/>
      </c>
      <c r="C332" t="str">
        <f>IF('RELACIÓ DETALLADA - TVD'!$N408="x",'RELACIÓ DETALLADA - TVD'!E408,"")</f>
        <v/>
      </c>
      <c r="D332" t="str">
        <f>IF('RELACIÓ DETALLADA - TVD'!$N408="x",'RELACIÓ DETALLADA - TVD'!F408,"")</f>
        <v/>
      </c>
      <c r="E332" t="str">
        <f>IF('RELACIÓ DETALLADA - TVD'!$N408="x",'RELACIÓ DETALLADA - TVD'!G408,"")</f>
        <v/>
      </c>
      <c r="F332" t="str">
        <f>IF('RELACIÓ DETALLADA - TVD'!$N408="x",'RELACIÓ DETALLADA - TVD'!H408,"")</f>
        <v/>
      </c>
      <c r="G332" t="str">
        <f>IF('RELACIÓ DETALLADA - TVD'!$N408="x",'RELACIÓ DETALLADA - TVD'!I408,"")</f>
        <v/>
      </c>
      <c r="H332" s="57">
        <v>327</v>
      </c>
      <c r="I332" s="57"/>
    </row>
    <row r="333" spans="1:9" x14ac:dyDescent="0.2">
      <c r="A333" s="57" t="str">
        <f>IF(G333="","",COUNT($G$4:$G333))</f>
        <v/>
      </c>
      <c r="B333" t="str">
        <f>IF('RELACIÓ DETALLADA - TVD'!$N409="x",'RELACIÓ DETALLADA - TVD'!B409,"")</f>
        <v/>
      </c>
      <c r="C333" t="str">
        <f>IF('RELACIÓ DETALLADA - TVD'!$N409="x",'RELACIÓ DETALLADA - TVD'!E409,"")</f>
        <v/>
      </c>
      <c r="D333" t="str">
        <f>IF('RELACIÓ DETALLADA - TVD'!$N409="x",'RELACIÓ DETALLADA - TVD'!F409,"")</f>
        <v/>
      </c>
      <c r="E333" t="str">
        <f>IF('RELACIÓ DETALLADA - TVD'!$N409="x",'RELACIÓ DETALLADA - TVD'!G409,"")</f>
        <v/>
      </c>
      <c r="F333" t="str">
        <f>IF('RELACIÓ DETALLADA - TVD'!$N409="x",'RELACIÓ DETALLADA - TVD'!H409,"")</f>
        <v/>
      </c>
      <c r="G333" t="str">
        <f>IF('RELACIÓ DETALLADA - TVD'!$N409="x",'RELACIÓ DETALLADA - TVD'!I409,"")</f>
        <v/>
      </c>
      <c r="H333" s="57">
        <v>328</v>
      </c>
      <c r="I333" s="57"/>
    </row>
    <row r="334" spans="1:9" x14ac:dyDescent="0.2">
      <c r="A334" s="57" t="str">
        <f>IF(G334="","",COUNT($G$4:$G334))</f>
        <v/>
      </c>
      <c r="B334" t="str">
        <f>IF('RELACIÓ DETALLADA - TVD'!$N410="x",'RELACIÓ DETALLADA - TVD'!B410,"")</f>
        <v/>
      </c>
      <c r="C334" t="str">
        <f>IF('RELACIÓ DETALLADA - TVD'!$N410="x",'RELACIÓ DETALLADA - TVD'!E410,"")</f>
        <v/>
      </c>
      <c r="D334" t="str">
        <f>IF('RELACIÓ DETALLADA - TVD'!$N410="x",'RELACIÓ DETALLADA - TVD'!F410,"")</f>
        <v/>
      </c>
      <c r="E334" t="str">
        <f>IF('RELACIÓ DETALLADA - TVD'!$N410="x",'RELACIÓ DETALLADA - TVD'!G410,"")</f>
        <v/>
      </c>
      <c r="F334" t="str">
        <f>IF('RELACIÓ DETALLADA - TVD'!$N410="x",'RELACIÓ DETALLADA - TVD'!H410,"")</f>
        <v/>
      </c>
      <c r="G334" t="str">
        <f>IF('RELACIÓ DETALLADA - TVD'!$N410="x",'RELACIÓ DETALLADA - TVD'!I410,"")</f>
        <v/>
      </c>
      <c r="H334" s="57">
        <v>329</v>
      </c>
      <c r="I334" s="57"/>
    </row>
    <row r="335" spans="1:9" x14ac:dyDescent="0.2">
      <c r="A335" s="57" t="str">
        <f>IF(G335="","",COUNT($G$4:$G335))</f>
        <v/>
      </c>
      <c r="B335" t="str">
        <f>IF('RELACIÓ DETALLADA - TVD'!$N411="x",'RELACIÓ DETALLADA - TVD'!B411,"")</f>
        <v/>
      </c>
      <c r="C335" t="str">
        <f>IF('RELACIÓ DETALLADA - TVD'!$N411="x",'RELACIÓ DETALLADA - TVD'!E411,"")</f>
        <v/>
      </c>
      <c r="D335" t="str">
        <f>IF('RELACIÓ DETALLADA - TVD'!$N411="x",'RELACIÓ DETALLADA - TVD'!F411,"")</f>
        <v/>
      </c>
      <c r="E335" t="str">
        <f>IF('RELACIÓ DETALLADA - TVD'!$N411="x",'RELACIÓ DETALLADA - TVD'!G411,"")</f>
        <v/>
      </c>
      <c r="F335" t="str">
        <f>IF('RELACIÓ DETALLADA - TVD'!$N411="x",'RELACIÓ DETALLADA - TVD'!H411,"")</f>
        <v/>
      </c>
      <c r="G335" t="str">
        <f>IF('RELACIÓ DETALLADA - TVD'!$N411="x",'RELACIÓ DETALLADA - TVD'!I411,"")</f>
        <v/>
      </c>
      <c r="H335" s="57">
        <v>330</v>
      </c>
      <c r="I335" s="57"/>
    </row>
    <row r="336" spans="1:9" x14ac:dyDescent="0.2">
      <c r="A336" s="57" t="str">
        <f>IF(G336="","",COUNT($G$4:$G336))</f>
        <v/>
      </c>
      <c r="B336" t="str">
        <f>IF('RELACIÓ DETALLADA - TVD'!$N412="x",'RELACIÓ DETALLADA - TVD'!B412,"")</f>
        <v/>
      </c>
      <c r="C336" t="str">
        <f>IF('RELACIÓ DETALLADA - TVD'!$N412="x",'RELACIÓ DETALLADA - TVD'!E412,"")</f>
        <v/>
      </c>
      <c r="D336" t="str">
        <f>IF('RELACIÓ DETALLADA - TVD'!$N412="x",'RELACIÓ DETALLADA - TVD'!F412,"")</f>
        <v/>
      </c>
      <c r="E336" t="str">
        <f>IF('RELACIÓ DETALLADA - TVD'!$N412="x",'RELACIÓ DETALLADA - TVD'!G412,"")</f>
        <v/>
      </c>
      <c r="F336" t="str">
        <f>IF('RELACIÓ DETALLADA - TVD'!$N412="x",'RELACIÓ DETALLADA - TVD'!H412,"")</f>
        <v/>
      </c>
      <c r="G336" t="str">
        <f>IF('RELACIÓ DETALLADA - TVD'!$N412="x",'RELACIÓ DETALLADA - TVD'!I412,"")</f>
        <v/>
      </c>
      <c r="H336" s="57">
        <v>331</v>
      </c>
      <c r="I336" s="57"/>
    </row>
    <row r="337" spans="1:9" x14ac:dyDescent="0.2">
      <c r="A337" s="57" t="str">
        <f>IF(G337="","",COUNT($G$4:$G337))</f>
        <v/>
      </c>
      <c r="B337" t="str">
        <f>IF('RELACIÓ DETALLADA - TVD'!$N413="x",'RELACIÓ DETALLADA - TVD'!B413,"")</f>
        <v/>
      </c>
      <c r="C337" t="str">
        <f>IF('RELACIÓ DETALLADA - TVD'!$N413="x",'RELACIÓ DETALLADA - TVD'!E413,"")</f>
        <v/>
      </c>
      <c r="D337" t="str">
        <f>IF('RELACIÓ DETALLADA - TVD'!$N413="x",'RELACIÓ DETALLADA - TVD'!F413,"")</f>
        <v/>
      </c>
      <c r="E337" t="str">
        <f>IF('RELACIÓ DETALLADA - TVD'!$N413="x",'RELACIÓ DETALLADA - TVD'!G413,"")</f>
        <v/>
      </c>
      <c r="F337" t="str">
        <f>IF('RELACIÓ DETALLADA - TVD'!$N413="x",'RELACIÓ DETALLADA - TVD'!H413,"")</f>
        <v/>
      </c>
      <c r="G337" t="str">
        <f>IF('RELACIÓ DETALLADA - TVD'!$N413="x",'RELACIÓ DETALLADA - TVD'!I413,"")</f>
        <v/>
      </c>
      <c r="H337" s="57">
        <v>332</v>
      </c>
      <c r="I337" s="57"/>
    </row>
    <row r="338" spans="1:9" x14ac:dyDescent="0.2">
      <c r="A338" s="57" t="str">
        <f>IF(G338="","",COUNT($G$4:$G338))</f>
        <v/>
      </c>
      <c r="B338" t="str">
        <f>IF('RELACIÓ DETALLADA - TVD'!$N414="x",'RELACIÓ DETALLADA - TVD'!B414,"")</f>
        <v/>
      </c>
      <c r="C338" t="str">
        <f>IF('RELACIÓ DETALLADA - TVD'!$N414="x",'RELACIÓ DETALLADA - TVD'!E414,"")</f>
        <v/>
      </c>
      <c r="D338" t="str">
        <f>IF('RELACIÓ DETALLADA - TVD'!$N414="x",'RELACIÓ DETALLADA - TVD'!F414,"")</f>
        <v/>
      </c>
      <c r="E338" t="str">
        <f>IF('RELACIÓ DETALLADA - TVD'!$N414="x",'RELACIÓ DETALLADA - TVD'!G414,"")</f>
        <v/>
      </c>
      <c r="F338" t="str">
        <f>IF('RELACIÓ DETALLADA - TVD'!$N414="x",'RELACIÓ DETALLADA - TVD'!H414,"")</f>
        <v/>
      </c>
      <c r="G338" t="str">
        <f>IF('RELACIÓ DETALLADA - TVD'!$N414="x",'RELACIÓ DETALLADA - TVD'!I414,"")</f>
        <v/>
      </c>
      <c r="H338" s="57">
        <v>333</v>
      </c>
      <c r="I338" s="57"/>
    </row>
    <row r="339" spans="1:9" x14ac:dyDescent="0.2">
      <c r="A339" s="57" t="str">
        <f>IF(G339="","",COUNT($G$4:$G339))</f>
        <v/>
      </c>
      <c r="B339" t="str">
        <f>IF('RELACIÓ DETALLADA - TVD'!$N415="x",'RELACIÓ DETALLADA - TVD'!B415,"")</f>
        <v/>
      </c>
      <c r="C339" t="str">
        <f>IF('RELACIÓ DETALLADA - TVD'!$N415="x",'RELACIÓ DETALLADA - TVD'!E415,"")</f>
        <v/>
      </c>
      <c r="D339" t="str">
        <f>IF('RELACIÓ DETALLADA - TVD'!$N415="x",'RELACIÓ DETALLADA - TVD'!F415,"")</f>
        <v/>
      </c>
      <c r="E339" t="str">
        <f>IF('RELACIÓ DETALLADA - TVD'!$N415="x",'RELACIÓ DETALLADA - TVD'!G415,"")</f>
        <v/>
      </c>
      <c r="F339" t="str">
        <f>IF('RELACIÓ DETALLADA - TVD'!$N415="x",'RELACIÓ DETALLADA - TVD'!H415,"")</f>
        <v/>
      </c>
      <c r="G339" t="str">
        <f>IF('RELACIÓ DETALLADA - TVD'!$N415="x",'RELACIÓ DETALLADA - TVD'!I415,"")</f>
        <v/>
      </c>
      <c r="H339" s="57">
        <v>334</v>
      </c>
      <c r="I339" s="57"/>
    </row>
    <row r="340" spans="1:9" x14ac:dyDescent="0.2">
      <c r="A340" s="57" t="str">
        <f>IF(G340="","",COUNT($G$4:$G340))</f>
        <v/>
      </c>
      <c r="B340" t="str">
        <f>IF('RELACIÓ DETALLADA - TVD'!$N416="x",'RELACIÓ DETALLADA - TVD'!B416,"")</f>
        <v/>
      </c>
      <c r="C340" t="str">
        <f>IF('RELACIÓ DETALLADA - TVD'!$N416="x",'RELACIÓ DETALLADA - TVD'!E416,"")</f>
        <v/>
      </c>
      <c r="D340" t="str">
        <f>IF('RELACIÓ DETALLADA - TVD'!$N416="x",'RELACIÓ DETALLADA - TVD'!F416,"")</f>
        <v/>
      </c>
      <c r="E340" t="str">
        <f>IF('RELACIÓ DETALLADA - TVD'!$N416="x",'RELACIÓ DETALLADA - TVD'!G416,"")</f>
        <v/>
      </c>
      <c r="F340" t="str">
        <f>IF('RELACIÓ DETALLADA - TVD'!$N416="x",'RELACIÓ DETALLADA - TVD'!H416,"")</f>
        <v/>
      </c>
      <c r="G340" t="str">
        <f>IF('RELACIÓ DETALLADA - TVD'!$N416="x",'RELACIÓ DETALLADA - TVD'!I416,"")</f>
        <v/>
      </c>
      <c r="H340" s="57">
        <v>335</v>
      </c>
      <c r="I340" s="57"/>
    </row>
    <row r="341" spans="1:9" x14ac:dyDescent="0.2">
      <c r="A341" s="57" t="str">
        <f>IF(G341="","",COUNT($G$4:$G341))</f>
        <v/>
      </c>
      <c r="B341" t="str">
        <f>IF('RELACIÓ DETALLADA - TVD'!$N417="x",'RELACIÓ DETALLADA - TVD'!B417,"")</f>
        <v/>
      </c>
      <c r="C341" t="str">
        <f>IF('RELACIÓ DETALLADA - TVD'!$N417="x",'RELACIÓ DETALLADA - TVD'!E417,"")</f>
        <v/>
      </c>
      <c r="D341" t="str">
        <f>IF('RELACIÓ DETALLADA - TVD'!$N417="x",'RELACIÓ DETALLADA - TVD'!F417,"")</f>
        <v/>
      </c>
      <c r="E341" t="str">
        <f>IF('RELACIÓ DETALLADA - TVD'!$N417="x",'RELACIÓ DETALLADA - TVD'!G417,"")</f>
        <v/>
      </c>
      <c r="F341" t="str">
        <f>IF('RELACIÓ DETALLADA - TVD'!$N417="x",'RELACIÓ DETALLADA - TVD'!H417,"")</f>
        <v/>
      </c>
      <c r="G341" t="str">
        <f>IF('RELACIÓ DETALLADA - TVD'!$N417="x",'RELACIÓ DETALLADA - TVD'!I417,"")</f>
        <v/>
      </c>
      <c r="H341" s="57">
        <v>336</v>
      </c>
      <c r="I341" s="57"/>
    </row>
    <row r="342" spans="1:9" x14ac:dyDescent="0.2">
      <c r="A342" s="57" t="str">
        <f>IF(G342="","",COUNT($G$4:$G342))</f>
        <v/>
      </c>
      <c r="B342" t="str">
        <f>IF('RELACIÓ DETALLADA - TVD'!$N418="x",'RELACIÓ DETALLADA - TVD'!B418,"")</f>
        <v/>
      </c>
      <c r="C342" t="str">
        <f>IF('RELACIÓ DETALLADA - TVD'!$N418="x",'RELACIÓ DETALLADA - TVD'!E418,"")</f>
        <v/>
      </c>
      <c r="D342" t="str">
        <f>IF('RELACIÓ DETALLADA - TVD'!$N418="x",'RELACIÓ DETALLADA - TVD'!F418,"")</f>
        <v/>
      </c>
      <c r="E342" t="str">
        <f>IF('RELACIÓ DETALLADA - TVD'!$N418="x",'RELACIÓ DETALLADA - TVD'!G418,"")</f>
        <v/>
      </c>
      <c r="F342" t="str">
        <f>IF('RELACIÓ DETALLADA - TVD'!$N418="x",'RELACIÓ DETALLADA - TVD'!H418,"")</f>
        <v/>
      </c>
      <c r="G342" t="str">
        <f>IF('RELACIÓ DETALLADA - TVD'!$N418="x",'RELACIÓ DETALLADA - TVD'!I418,"")</f>
        <v/>
      </c>
      <c r="H342" s="57">
        <v>337</v>
      </c>
      <c r="I342" s="57"/>
    </row>
    <row r="343" spans="1:9" x14ac:dyDescent="0.2">
      <c r="A343" s="57" t="str">
        <f>IF(G343="","",COUNT($G$4:$G343))</f>
        <v/>
      </c>
      <c r="B343" t="str">
        <f>IF('RELACIÓ DETALLADA - TVD'!$N419="x",'RELACIÓ DETALLADA - TVD'!B419,"")</f>
        <v/>
      </c>
      <c r="C343" t="str">
        <f>IF('RELACIÓ DETALLADA - TVD'!$N419="x",'RELACIÓ DETALLADA - TVD'!E419,"")</f>
        <v/>
      </c>
      <c r="D343" t="str">
        <f>IF('RELACIÓ DETALLADA - TVD'!$N419="x",'RELACIÓ DETALLADA - TVD'!F419,"")</f>
        <v/>
      </c>
      <c r="E343" t="str">
        <f>IF('RELACIÓ DETALLADA - TVD'!$N419="x",'RELACIÓ DETALLADA - TVD'!G419,"")</f>
        <v/>
      </c>
      <c r="F343" t="str">
        <f>IF('RELACIÓ DETALLADA - TVD'!$N419="x",'RELACIÓ DETALLADA - TVD'!H419,"")</f>
        <v/>
      </c>
      <c r="G343" t="str">
        <f>IF('RELACIÓ DETALLADA - TVD'!$N419="x",'RELACIÓ DETALLADA - TVD'!I419,"")</f>
        <v/>
      </c>
      <c r="H343" s="57">
        <v>338</v>
      </c>
      <c r="I343" s="57"/>
    </row>
    <row r="344" spans="1:9" x14ac:dyDescent="0.2">
      <c r="A344" s="57" t="str">
        <f>IF(G344="","",COUNT($G$4:$G344))</f>
        <v/>
      </c>
      <c r="B344" t="str">
        <f>IF('RELACIÓ DETALLADA - TVD'!$N420="x",'RELACIÓ DETALLADA - TVD'!B420,"")</f>
        <v/>
      </c>
      <c r="C344" t="str">
        <f>IF('RELACIÓ DETALLADA - TVD'!$N420="x",'RELACIÓ DETALLADA - TVD'!E420,"")</f>
        <v/>
      </c>
      <c r="D344" t="str">
        <f>IF('RELACIÓ DETALLADA - TVD'!$N420="x",'RELACIÓ DETALLADA - TVD'!F420,"")</f>
        <v/>
      </c>
      <c r="E344" t="str">
        <f>IF('RELACIÓ DETALLADA - TVD'!$N420="x",'RELACIÓ DETALLADA - TVD'!G420,"")</f>
        <v/>
      </c>
      <c r="F344" t="str">
        <f>IF('RELACIÓ DETALLADA - TVD'!$N420="x",'RELACIÓ DETALLADA - TVD'!H420,"")</f>
        <v/>
      </c>
      <c r="G344" t="str">
        <f>IF('RELACIÓ DETALLADA - TVD'!$N420="x",'RELACIÓ DETALLADA - TVD'!I420,"")</f>
        <v/>
      </c>
      <c r="H344" s="57">
        <v>339</v>
      </c>
      <c r="I344" s="57"/>
    </row>
    <row r="345" spans="1:9" x14ac:dyDescent="0.2">
      <c r="A345" s="57" t="str">
        <f>IF(G345="","",COUNT($G$4:$G345))</f>
        <v/>
      </c>
      <c r="B345" t="str">
        <f>IF('RELACIÓ DETALLADA - TVD'!$N421="x",'RELACIÓ DETALLADA - TVD'!B421,"")</f>
        <v/>
      </c>
      <c r="C345" t="str">
        <f>IF('RELACIÓ DETALLADA - TVD'!$N421="x",'RELACIÓ DETALLADA - TVD'!E421,"")</f>
        <v/>
      </c>
      <c r="D345" t="str">
        <f>IF('RELACIÓ DETALLADA - TVD'!$N421="x",'RELACIÓ DETALLADA - TVD'!F421,"")</f>
        <v/>
      </c>
      <c r="E345" t="str">
        <f>IF('RELACIÓ DETALLADA - TVD'!$N421="x",'RELACIÓ DETALLADA - TVD'!G421,"")</f>
        <v/>
      </c>
      <c r="F345" t="str">
        <f>IF('RELACIÓ DETALLADA - TVD'!$N421="x",'RELACIÓ DETALLADA - TVD'!H421,"")</f>
        <v/>
      </c>
      <c r="G345" t="str">
        <f>IF('RELACIÓ DETALLADA - TVD'!$N421="x",'RELACIÓ DETALLADA - TVD'!I421,"")</f>
        <v/>
      </c>
      <c r="H345" s="57">
        <v>340</v>
      </c>
      <c r="I345" s="57"/>
    </row>
    <row r="346" spans="1:9" x14ac:dyDescent="0.2">
      <c r="A346" s="57" t="str">
        <f>IF(G346="","",COUNT($G$4:$G346))</f>
        <v/>
      </c>
      <c r="B346" t="str">
        <f>IF('RELACIÓ DETALLADA - TVD'!$N422="x",'RELACIÓ DETALLADA - TVD'!B422,"")</f>
        <v/>
      </c>
      <c r="C346" t="str">
        <f>IF('RELACIÓ DETALLADA - TVD'!$N422="x",'RELACIÓ DETALLADA - TVD'!E422,"")</f>
        <v/>
      </c>
      <c r="D346" t="str">
        <f>IF('RELACIÓ DETALLADA - TVD'!$N422="x",'RELACIÓ DETALLADA - TVD'!F422,"")</f>
        <v/>
      </c>
      <c r="E346" t="str">
        <f>IF('RELACIÓ DETALLADA - TVD'!$N422="x",'RELACIÓ DETALLADA - TVD'!G422,"")</f>
        <v/>
      </c>
      <c r="F346" t="str">
        <f>IF('RELACIÓ DETALLADA - TVD'!$N422="x",'RELACIÓ DETALLADA - TVD'!H422,"")</f>
        <v/>
      </c>
      <c r="G346" t="str">
        <f>IF('RELACIÓ DETALLADA - TVD'!$N422="x",'RELACIÓ DETALLADA - TVD'!I422,"")</f>
        <v/>
      </c>
      <c r="H346" s="57">
        <v>341</v>
      </c>
      <c r="I346" s="57"/>
    </row>
    <row r="347" spans="1:9" x14ac:dyDescent="0.2">
      <c r="A347" s="57" t="str">
        <f>IF(G347="","",COUNT($G$4:$G347))</f>
        <v/>
      </c>
      <c r="B347" t="str">
        <f>IF('RELACIÓ DETALLADA - TVD'!$N423="x",'RELACIÓ DETALLADA - TVD'!B423,"")</f>
        <v/>
      </c>
      <c r="C347" t="str">
        <f>IF('RELACIÓ DETALLADA - TVD'!$N423="x",'RELACIÓ DETALLADA - TVD'!E423,"")</f>
        <v/>
      </c>
      <c r="D347" t="str">
        <f>IF('RELACIÓ DETALLADA - TVD'!$N423="x",'RELACIÓ DETALLADA - TVD'!F423,"")</f>
        <v/>
      </c>
      <c r="E347" t="str">
        <f>IF('RELACIÓ DETALLADA - TVD'!$N423="x",'RELACIÓ DETALLADA - TVD'!G423,"")</f>
        <v/>
      </c>
      <c r="F347" t="str">
        <f>IF('RELACIÓ DETALLADA - TVD'!$N423="x",'RELACIÓ DETALLADA - TVD'!H423,"")</f>
        <v/>
      </c>
      <c r="G347" t="str">
        <f>IF('RELACIÓ DETALLADA - TVD'!$N423="x",'RELACIÓ DETALLADA - TVD'!I423,"")</f>
        <v/>
      </c>
      <c r="H347" s="57">
        <v>342</v>
      </c>
      <c r="I347" s="57"/>
    </row>
    <row r="348" spans="1:9" x14ac:dyDescent="0.2">
      <c r="A348" s="57" t="str">
        <f>IF(G348="","",COUNT($G$4:$G348))</f>
        <v/>
      </c>
      <c r="B348" t="str">
        <f>IF('RELACIÓ DETALLADA - TVD'!$N424="x",'RELACIÓ DETALLADA - TVD'!B424,"")</f>
        <v/>
      </c>
      <c r="C348" t="str">
        <f>IF('RELACIÓ DETALLADA - TVD'!$N424="x",'RELACIÓ DETALLADA - TVD'!E424,"")</f>
        <v/>
      </c>
      <c r="D348" t="str">
        <f>IF('RELACIÓ DETALLADA - TVD'!$N424="x",'RELACIÓ DETALLADA - TVD'!F424,"")</f>
        <v/>
      </c>
      <c r="E348" t="str">
        <f>IF('RELACIÓ DETALLADA - TVD'!$N424="x",'RELACIÓ DETALLADA - TVD'!G424,"")</f>
        <v/>
      </c>
      <c r="F348" t="str">
        <f>IF('RELACIÓ DETALLADA - TVD'!$N424="x",'RELACIÓ DETALLADA - TVD'!H424,"")</f>
        <v/>
      </c>
      <c r="G348" t="str">
        <f>IF('RELACIÓ DETALLADA - TVD'!$N424="x",'RELACIÓ DETALLADA - TVD'!I424,"")</f>
        <v/>
      </c>
      <c r="H348" s="57">
        <v>343</v>
      </c>
      <c r="I348" s="57"/>
    </row>
    <row r="349" spans="1:9" x14ac:dyDescent="0.2">
      <c r="A349" s="57" t="str">
        <f>IF(G349="","",COUNT($G$4:$G349))</f>
        <v/>
      </c>
      <c r="B349" t="str">
        <f>IF('RELACIÓ DETALLADA - TVD'!$N425="x",'RELACIÓ DETALLADA - TVD'!B425,"")</f>
        <v/>
      </c>
      <c r="C349" t="str">
        <f>IF('RELACIÓ DETALLADA - TVD'!$N425="x",'RELACIÓ DETALLADA - TVD'!E425,"")</f>
        <v/>
      </c>
      <c r="D349" t="str">
        <f>IF('RELACIÓ DETALLADA - TVD'!$N425="x",'RELACIÓ DETALLADA - TVD'!F425,"")</f>
        <v/>
      </c>
      <c r="E349" t="str">
        <f>IF('RELACIÓ DETALLADA - TVD'!$N425="x",'RELACIÓ DETALLADA - TVD'!G425,"")</f>
        <v/>
      </c>
      <c r="F349" t="str">
        <f>IF('RELACIÓ DETALLADA - TVD'!$N425="x",'RELACIÓ DETALLADA - TVD'!H425,"")</f>
        <v/>
      </c>
      <c r="G349" t="str">
        <f>IF('RELACIÓ DETALLADA - TVD'!$N425="x",'RELACIÓ DETALLADA - TVD'!I425,"")</f>
        <v/>
      </c>
      <c r="H349" s="57">
        <v>344</v>
      </c>
      <c r="I349" s="57"/>
    </row>
    <row r="350" spans="1:9" x14ac:dyDescent="0.2">
      <c r="A350" s="57" t="str">
        <f>IF(G350="","",COUNT($G$4:$G350))</f>
        <v/>
      </c>
      <c r="B350" t="str">
        <f>IF('RELACIÓ DETALLADA - TVD'!$N426="x",'RELACIÓ DETALLADA - TVD'!B426,"")</f>
        <v/>
      </c>
      <c r="C350" t="str">
        <f>IF('RELACIÓ DETALLADA - TVD'!$N426="x",'RELACIÓ DETALLADA - TVD'!E426,"")</f>
        <v/>
      </c>
      <c r="D350" t="str">
        <f>IF('RELACIÓ DETALLADA - TVD'!$N426="x",'RELACIÓ DETALLADA - TVD'!F426,"")</f>
        <v/>
      </c>
      <c r="E350" t="str">
        <f>IF('RELACIÓ DETALLADA - TVD'!$N426="x",'RELACIÓ DETALLADA - TVD'!G426,"")</f>
        <v/>
      </c>
      <c r="F350" t="str">
        <f>IF('RELACIÓ DETALLADA - TVD'!$N426="x",'RELACIÓ DETALLADA - TVD'!H426,"")</f>
        <v/>
      </c>
      <c r="G350" t="str">
        <f>IF('RELACIÓ DETALLADA - TVD'!$N426="x",'RELACIÓ DETALLADA - TVD'!I426,"")</f>
        <v/>
      </c>
      <c r="H350" s="57">
        <v>345</v>
      </c>
      <c r="I350" s="57"/>
    </row>
    <row r="351" spans="1:9" x14ac:dyDescent="0.2">
      <c r="A351" s="57" t="str">
        <f>IF(G351="","",COUNT($G$4:$G351))</f>
        <v/>
      </c>
      <c r="B351" t="str">
        <f>IF('RELACIÓ DETALLADA - TVD'!$N427="x",'RELACIÓ DETALLADA - TVD'!B427,"")</f>
        <v/>
      </c>
      <c r="C351" t="str">
        <f>IF('RELACIÓ DETALLADA - TVD'!$N427="x",'RELACIÓ DETALLADA - TVD'!E427,"")</f>
        <v/>
      </c>
      <c r="D351" t="str">
        <f>IF('RELACIÓ DETALLADA - TVD'!$N427="x",'RELACIÓ DETALLADA - TVD'!F427,"")</f>
        <v/>
      </c>
      <c r="E351" t="str">
        <f>IF('RELACIÓ DETALLADA - TVD'!$N427="x",'RELACIÓ DETALLADA - TVD'!G427,"")</f>
        <v/>
      </c>
      <c r="F351" t="str">
        <f>IF('RELACIÓ DETALLADA - TVD'!$N427="x",'RELACIÓ DETALLADA - TVD'!H427,"")</f>
        <v/>
      </c>
      <c r="G351" t="str">
        <f>IF('RELACIÓ DETALLADA - TVD'!$N427="x",'RELACIÓ DETALLADA - TVD'!I427,"")</f>
        <v/>
      </c>
      <c r="H351" s="57">
        <v>346</v>
      </c>
      <c r="I351" s="57"/>
    </row>
    <row r="352" spans="1:9" x14ac:dyDescent="0.2">
      <c r="A352" s="57" t="str">
        <f>IF(G352="","",COUNT($G$4:$G352))</f>
        <v/>
      </c>
      <c r="B352" t="str">
        <f>IF('RELACIÓ DETALLADA - TVD'!$N428="x",'RELACIÓ DETALLADA - TVD'!B428,"")</f>
        <v/>
      </c>
      <c r="C352" t="str">
        <f>IF('RELACIÓ DETALLADA - TVD'!$N428="x",'RELACIÓ DETALLADA - TVD'!E428,"")</f>
        <v/>
      </c>
      <c r="D352" t="str">
        <f>IF('RELACIÓ DETALLADA - TVD'!$N428="x",'RELACIÓ DETALLADA - TVD'!F428,"")</f>
        <v/>
      </c>
      <c r="E352" t="str">
        <f>IF('RELACIÓ DETALLADA - TVD'!$N428="x",'RELACIÓ DETALLADA - TVD'!G428,"")</f>
        <v/>
      </c>
      <c r="F352" t="str">
        <f>IF('RELACIÓ DETALLADA - TVD'!$N428="x",'RELACIÓ DETALLADA - TVD'!H428,"")</f>
        <v/>
      </c>
      <c r="G352" t="str">
        <f>IF('RELACIÓ DETALLADA - TVD'!$N428="x",'RELACIÓ DETALLADA - TVD'!I428,"")</f>
        <v/>
      </c>
      <c r="H352" s="57">
        <v>347</v>
      </c>
      <c r="I352" s="57"/>
    </row>
    <row r="353" spans="1:9" x14ac:dyDescent="0.2">
      <c r="A353" s="57" t="str">
        <f>IF(G353="","",COUNT($G$4:$G353))</f>
        <v/>
      </c>
      <c r="B353" t="str">
        <f>IF('RELACIÓ DETALLADA - TVD'!$N429="x",'RELACIÓ DETALLADA - TVD'!B429,"")</f>
        <v/>
      </c>
      <c r="C353" t="str">
        <f>IF('RELACIÓ DETALLADA - TVD'!$N429="x",'RELACIÓ DETALLADA - TVD'!E429,"")</f>
        <v/>
      </c>
      <c r="D353" t="str">
        <f>IF('RELACIÓ DETALLADA - TVD'!$N429="x",'RELACIÓ DETALLADA - TVD'!F429,"")</f>
        <v/>
      </c>
      <c r="E353" t="str">
        <f>IF('RELACIÓ DETALLADA - TVD'!$N429="x",'RELACIÓ DETALLADA - TVD'!G429,"")</f>
        <v/>
      </c>
      <c r="F353" t="str">
        <f>IF('RELACIÓ DETALLADA - TVD'!$N429="x",'RELACIÓ DETALLADA - TVD'!H429,"")</f>
        <v/>
      </c>
      <c r="G353" t="str">
        <f>IF('RELACIÓ DETALLADA - TVD'!$N429="x",'RELACIÓ DETALLADA - TVD'!I429,"")</f>
        <v/>
      </c>
      <c r="H353" s="57">
        <v>348</v>
      </c>
      <c r="I353" s="57"/>
    </row>
    <row r="354" spans="1:9" x14ac:dyDescent="0.2">
      <c r="A354" s="57" t="str">
        <f>IF(G354="","",COUNT($G$4:$G354))</f>
        <v/>
      </c>
      <c r="B354" t="str">
        <f>IF('RELACIÓ DETALLADA - TVD'!$N430="x",'RELACIÓ DETALLADA - TVD'!B430,"")</f>
        <v/>
      </c>
      <c r="C354" t="str">
        <f>IF('RELACIÓ DETALLADA - TVD'!$N430="x",'RELACIÓ DETALLADA - TVD'!E430,"")</f>
        <v/>
      </c>
      <c r="D354" t="str">
        <f>IF('RELACIÓ DETALLADA - TVD'!$N430="x",'RELACIÓ DETALLADA - TVD'!F430,"")</f>
        <v/>
      </c>
      <c r="E354" t="str">
        <f>IF('RELACIÓ DETALLADA - TVD'!$N430="x",'RELACIÓ DETALLADA - TVD'!G430,"")</f>
        <v/>
      </c>
      <c r="F354" t="str">
        <f>IF('RELACIÓ DETALLADA - TVD'!$N430="x",'RELACIÓ DETALLADA - TVD'!H430,"")</f>
        <v/>
      </c>
      <c r="G354" t="str">
        <f>IF('RELACIÓ DETALLADA - TVD'!$N430="x",'RELACIÓ DETALLADA - TVD'!I430,"")</f>
        <v/>
      </c>
      <c r="H354" s="57">
        <v>349</v>
      </c>
      <c r="I354" s="57"/>
    </row>
    <row r="355" spans="1:9" x14ac:dyDescent="0.2">
      <c r="A355" s="57" t="str">
        <f>IF(G355="","",COUNT($G$4:$G355))</f>
        <v/>
      </c>
      <c r="B355" t="str">
        <f>IF('RELACIÓ DETALLADA - TVD'!$N431="x",'RELACIÓ DETALLADA - TVD'!B431,"")</f>
        <v/>
      </c>
      <c r="C355" t="str">
        <f>IF('RELACIÓ DETALLADA - TVD'!$N431="x",'RELACIÓ DETALLADA - TVD'!E431,"")</f>
        <v/>
      </c>
      <c r="D355" t="str">
        <f>IF('RELACIÓ DETALLADA - TVD'!$N431="x",'RELACIÓ DETALLADA - TVD'!F431,"")</f>
        <v/>
      </c>
      <c r="E355" t="str">
        <f>IF('RELACIÓ DETALLADA - TVD'!$N431="x",'RELACIÓ DETALLADA - TVD'!G431,"")</f>
        <v/>
      </c>
      <c r="F355" t="str">
        <f>IF('RELACIÓ DETALLADA - TVD'!$N431="x",'RELACIÓ DETALLADA - TVD'!H431,"")</f>
        <v/>
      </c>
      <c r="G355" t="str">
        <f>IF('RELACIÓ DETALLADA - TVD'!$N431="x",'RELACIÓ DETALLADA - TVD'!I431,"")</f>
        <v/>
      </c>
      <c r="H355" s="57">
        <v>350</v>
      </c>
      <c r="I355" s="57"/>
    </row>
    <row r="356" spans="1:9" x14ac:dyDescent="0.2">
      <c r="A356" s="57" t="str">
        <f>IF(G356="","",COUNT($G$4:$G356))</f>
        <v/>
      </c>
      <c r="B356" t="str">
        <f>IF('RELACIÓ DETALLADA - TVD'!$N432="x",'RELACIÓ DETALLADA - TVD'!B432,"")</f>
        <v/>
      </c>
      <c r="C356" t="str">
        <f>IF('RELACIÓ DETALLADA - TVD'!$N432="x",'RELACIÓ DETALLADA - TVD'!E432,"")</f>
        <v/>
      </c>
      <c r="D356" t="str">
        <f>IF('RELACIÓ DETALLADA - TVD'!$N432="x",'RELACIÓ DETALLADA - TVD'!F432,"")</f>
        <v/>
      </c>
      <c r="E356" t="str">
        <f>IF('RELACIÓ DETALLADA - TVD'!$N432="x",'RELACIÓ DETALLADA - TVD'!G432,"")</f>
        <v/>
      </c>
      <c r="F356" t="str">
        <f>IF('RELACIÓ DETALLADA - TVD'!$N432="x",'RELACIÓ DETALLADA - TVD'!H432,"")</f>
        <v/>
      </c>
      <c r="G356" t="str">
        <f>IF('RELACIÓ DETALLADA - TVD'!$N432="x",'RELACIÓ DETALLADA - TVD'!I432,"")</f>
        <v/>
      </c>
      <c r="H356" s="57">
        <v>351</v>
      </c>
      <c r="I356" s="57"/>
    </row>
    <row r="357" spans="1:9" x14ac:dyDescent="0.2">
      <c r="A357" s="57" t="str">
        <f>IF(G357="","",COUNT($G$4:$G357))</f>
        <v/>
      </c>
      <c r="B357" t="str">
        <f>IF('RELACIÓ DETALLADA - TVD'!$N433="x",'RELACIÓ DETALLADA - TVD'!B433,"")</f>
        <v/>
      </c>
      <c r="C357" t="str">
        <f>IF('RELACIÓ DETALLADA - TVD'!$N433="x",'RELACIÓ DETALLADA - TVD'!E433,"")</f>
        <v/>
      </c>
      <c r="D357" t="str">
        <f>IF('RELACIÓ DETALLADA - TVD'!$N433="x",'RELACIÓ DETALLADA - TVD'!F433,"")</f>
        <v/>
      </c>
      <c r="E357" t="str">
        <f>IF('RELACIÓ DETALLADA - TVD'!$N433="x",'RELACIÓ DETALLADA - TVD'!G433,"")</f>
        <v/>
      </c>
      <c r="F357" t="str">
        <f>IF('RELACIÓ DETALLADA - TVD'!$N433="x",'RELACIÓ DETALLADA - TVD'!H433,"")</f>
        <v/>
      </c>
      <c r="G357" t="str">
        <f>IF('RELACIÓ DETALLADA - TVD'!$N433="x",'RELACIÓ DETALLADA - TVD'!I433,"")</f>
        <v/>
      </c>
      <c r="H357" s="57">
        <v>352</v>
      </c>
      <c r="I357" s="57"/>
    </row>
    <row r="358" spans="1:9" x14ac:dyDescent="0.2">
      <c r="A358" s="57" t="str">
        <f>IF(G358="","",COUNT($G$4:$G358))</f>
        <v/>
      </c>
      <c r="B358" t="str">
        <f>IF('RELACIÓ DETALLADA - TVD'!$N434="x",'RELACIÓ DETALLADA - TVD'!B434,"")</f>
        <v/>
      </c>
      <c r="C358" t="str">
        <f>IF('RELACIÓ DETALLADA - TVD'!$N434="x",'RELACIÓ DETALLADA - TVD'!E434,"")</f>
        <v/>
      </c>
      <c r="D358" t="str">
        <f>IF('RELACIÓ DETALLADA - TVD'!$N434="x",'RELACIÓ DETALLADA - TVD'!F434,"")</f>
        <v/>
      </c>
      <c r="E358" t="str">
        <f>IF('RELACIÓ DETALLADA - TVD'!$N434="x",'RELACIÓ DETALLADA - TVD'!G434,"")</f>
        <v/>
      </c>
      <c r="F358" t="str">
        <f>IF('RELACIÓ DETALLADA - TVD'!$N434="x",'RELACIÓ DETALLADA - TVD'!H434,"")</f>
        <v/>
      </c>
      <c r="G358" t="str">
        <f>IF('RELACIÓ DETALLADA - TVD'!$N434="x",'RELACIÓ DETALLADA - TVD'!I434,"")</f>
        <v/>
      </c>
      <c r="H358" s="57">
        <v>353</v>
      </c>
      <c r="I358" s="57"/>
    </row>
    <row r="359" spans="1:9" x14ac:dyDescent="0.2">
      <c r="A359" s="57" t="str">
        <f>IF(G359="","",COUNT($G$4:$G359))</f>
        <v/>
      </c>
      <c r="B359" t="str">
        <f>IF('RELACIÓ DETALLADA - TVD'!$N435="x",'RELACIÓ DETALLADA - TVD'!B435,"")</f>
        <v/>
      </c>
      <c r="C359" t="str">
        <f>IF('RELACIÓ DETALLADA - TVD'!$N435="x",'RELACIÓ DETALLADA - TVD'!E435,"")</f>
        <v/>
      </c>
      <c r="D359" t="str">
        <f>IF('RELACIÓ DETALLADA - TVD'!$N435="x",'RELACIÓ DETALLADA - TVD'!F435,"")</f>
        <v/>
      </c>
      <c r="E359" t="str">
        <f>IF('RELACIÓ DETALLADA - TVD'!$N435="x",'RELACIÓ DETALLADA - TVD'!G435,"")</f>
        <v/>
      </c>
      <c r="F359" t="str">
        <f>IF('RELACIÓ DETALLADA - TVD'!$N435="x",'RELACIÓ DETALLADA - TVD'!H435,"")</f>
        <v/>
      </c>
      <c r="G359" t="str">
        <f>IF('RELACIÓ DETALLADA - TVD'!$N435="x",'RELACIÓ DETALLADA - TVD'!I435,"")</f>
        <v/>
      </c>
      <c r="H359" s="57">
        <v>354</v>
      </c>
      <c r="I359" s="57"/>
    </row>
    <row r="360" spans="1:9" x14ac:dyDescent="0.2">
      <c r="A360" s="57" t="str">
        <f>IF(G360="","",COUNT($G$4:$G360))</f>
        <v/>
      </c>
      <c r="B360" t="str">
        <f>IF('RELACIÓ DETALLADA - TVD'!$N436="x",'RELACIÓ DETALLADA - TVD'!B436,"")</f>
        <v/>
      </c>
      <c r="C360" t="str">
        <f>IF('RELACIÓ DETALLADA - TVD'!$N436="x",'RELACIÓ DETALLADA - TVD'!E436,"")</f>
        <v/>
      </c>
      <c r="D360" t="str">
        <f>IF('RELACIÓ DETALLADA - TVD'!$N436="x",'RELACIÓ DETALLADA - TVD'!F436,"")</f>
        <v/>
      </c>
      <c r="E360" t="str">
        <f>IF('RELACIÓ DETALLADA - TVD'!$N436="x",'RELACIÓ DETALLADA - TVD'!G436,"")</f>
        <v/>
      </c>
      <c r="F360" t="str">
        <f>IF('RELACIÓ DETALLADA - TVD'!$N436="x",'RELACIÓ DETALLADA - TVD'!H436,"")</f>
        <v/>
      </c>
      <c r="G360" t="str">
        <f>IF('RELACIÓ DETALLADA - TVD'!$N436="x",'RELACIÓ DETALLADA - TVD'!I436,"")</f>
        <v/>
      </c>
      <c r="H360" s="57">
        <v>355</v>
      </c>
      <c r="I360" s="57"/>
    </row>
    <row r="361" spans="1:9" x14ac:dyDescent="0.2">
      <c r="A361" s="57" t="str">
        <f>IF(G361="","",COUNT($G$4:$G361))</f>
        <v/>
      </c>
      <c r="B361" t="str">
        <f>IF('RELACIÓ DETALLADA - TVD'!$N437="x",'RELACIÓ DETALLADA - TVD'!B437,"")</f>
        <v/>
      </c>
      <c r="C361" t="str">
        <f>IF('RELACIÓ DETALLADA - TVD'!$N437="x",'RELACIÓ DETALLADA - TVD'!E437,"")</f>
        <v/>
      </c>
      <c r="D361" t="str">
        <f>IF('RELACIÓ DETALLADA - TVD'!$N437="x",'RELACIÓ DETALLADA - TVD'!F437,"")</f>
        <v/>
      </c>
      <c r="E361" t="str">
        <f>IF('RELACIÓ DETALLADA - TVD'!$N437="x",'RELACIÓ DETALLADA - TVD'!G437,"")</f>
        <v/>
      </c>
      <c r="F361" t="str">
        <f>IF('RELACIÓ DETALLADA - TVD'!$N437="x",'RELACIÓ DETALLADA - TVD'!H437,"")</f>
        <v/>
      </c>
      <c r="G361" t="str">
        <f>IF('RELACIÓ DETALLADA - TVD'!$N437="x",'RELACIÓ DETALLADA - TVD'!I437,"")</f>
        <v/>
      </c>
      <c r="H361" s="57">
        <v>356</v>
      </c>
      <c r="I361" s="57"/>
    </row>
    <row r="362" spans="1:9" x14ac:dyDescent="0.2">
      <c r="A362" s="57" t="str">
        <f>IF(G362="","",COUNT($G$4:$G362))</f>
        <v/>
      </c>
      <c r="B362" t="str">
        <f>IF('RELACIÓ DETALLADA - TVD'!$N454="x",'RELACIÓ DETALLADA - TVD'!B454,"")</f>
        <v/>
      </c>
      <c r="C362" t="str">
        <f>IF('RELACIÓ DETALLADA - TVD'!$N454="x",'RELACIÓ DETALLADA - TVD'!E454,"")</f>
        <v/>
      </c>
      <c r="D362" t="str">
        <f>IF('RELACIÓ DETALLADA - TVD'!$N454="x",'RELACIÓ DETALLADA - TVD'!F454,"")</f>
        <v/>
      </c>
      <c r="E362" t="str">
        <f>IF('RELACIÓ DETALLADA - TVD'!$N454="x",'RELACIÓ DETALLADA - TVD'!G454,"")</f>
        <v/>
      </c>
      <c r="F362" t="str">
        <f>IF('RELACIÓ DETALLADA - TVD'!$N454="x",'RELACIÓ DETALLADA - TVD'!H454,"")</f>
        <v/>
      </c>
      <c r="G362" t="str">
        <f>IF('RELACIÓ DETALLADA - TVD'!$N454="x",'RELACIÓ DETALLADA - TVD'!I454,"")</f>
        <v/>
      </c>
      <c r="H362" s="57">
        <v>357</v>
      </c>
      <c r="I362" s="57"/>
    </row>
    <row r="363" spans="1:9" x14ac:dyDescent="0.2">
      <c r="A363" s="57" t="str">
        <f>IF(G363="","",COUNT($G$4:$G363))</f>
        <v/>
      </c>
      <c r="B363" t="str">
        <f>IF('RELACIÓ DETALLADA - TVD'!$N455="x",'RELACIÓ DETALLADA - TVD'!B455,"")</f>
        <v/>
      </c>
      <c r="C363" t="str">
        <f>IF('RELACIÓ DETALLADA - TVD'!$N455="x",'RELACIÓ DETALLADA - TVD'!E455,"")</f>
        <v/>
      </c>
      <c r="D363" t="str">
        <f>IF('RELACIÓ DETALLADA - TVD'!$N455="x",'RELACIÓ DETALLADA - TVD'!F455,"")</f>
        <v/>
      </c>
      <c r="E363" t="str">
        <f>IF('RELACIÓ DETALLADA - TVD'!$N455="x",'RELACIÓ DETALLADA - TVD'!G455,"")</f>
        <v/>
      </c>
      <c r="F363" t="str">
        <f>IF('RELACIÓ DETALLADA - TVD'!$N455="x",'RELACIÓ DETALLADA - TVD'!H455,"")</f>
        <v/>
      </c>
      <c r="G363" t="str">
        <f>IF('RELACIÓ DETALLADA - TVD'!$N455="x",'RELACIÓ DETALLADA - TVD'!I455,"")</f>
        <v/>
      </c>
      <c r="H363" s="57">
        <v>358</v>
      </c>
      <c r="I363" s="57"/>
    </row>
    <row r="364" spans="1:9" x14ac:dyDescent="0.2">
      <c r="A364" s="57" t="str">
        <f>IF(G364="","",COUNT($G$4:$G364))</f>
        <v/>
      </c>
      <c r="B364" t="str">
        <f>IF('RELACIÓ DETALLADA - TVD'!$N456="x",'RELACIÓ DETALLADA - TVD'!B456,"")</f>
        <v/>
      </c>
      <c r="C364" t="str">
        <f>IF('RELACIÓ DETALLADA - TVD'!$N456="x",'RELACIÓ DETALLADA - TVD'!E456,"")</f>
        <v/>
      </c>
      <c r="D364" t="str">
        <f>IF('RELACIÓ DETALLADA - TVD'!$N456="x",'RELACIÓ DETALLADA - TVD'!F456,"")</f>
        <v/>
      </c>
      <c r="E364" t="str">
        <f>IF('RELACIÓ DETALLADA - TVD'!$N456="x",'RELACIÓ DETALLADA - TVD'!G456,"")</f>
        <v/>
      </c>
      <c r="F364" t="str">
        <f>IF('RELACIÓ DETALLADA - TVD'!$N456="x",'RELACIÓ DETALLADA - TVD'!H456,"")</f>
        <v/>
      </c>
      <c r="G364" t="str">
        <f>IF('RELACIÓ DETALLADA - TVD'!$N456="x",'RELACIÓ DETALLADA - TVD'!I456,"")</f>
        <v/>
      </c>
      <c r="H364" s="57">
        <v>359</v>
      </c>
      <c r="I364" s="57"/>
    </row>
    <row r="365" spans="1:9" x14ac:dyDescent="0.2">
      <c r="A365" s="57" t="str">
        <f>IF(G365="","",COUNT($G$4:$G365))</f>
        <v/>
      </c>
      <c r="B365" t="str">
        <f>IF('RELACIÓ DETALLADA - TVD'!$N457="x",'RELACIÓ DETALLADA - TVD'!B457,"")</f>
        <v/>
      </c>
      <c r="C365" t="str">
        <f>IF('RELACIÓ DETALLADA - TVD'!$N457="x",'RELACIÓ DETALLADA - TVD'!E457,"")</f>
        <v/>
      </c>
      <c r="D365" t="str">
        <f>IF('RELACIÓ DETALLADA - TVD'!$N457="x",'RELACIÓ DETALLADA - TVD'!F457,"")</f>
        <v/>
      </c>
      <c r="E365" t="str">
        <f>IF('RELACIÓ DETALLADA - TVD'!$N457="x",'RELACIÓ DETALLADA - TVD'!G457,"")</f>
        <v/>
      </c>
      <c r="F365" t="str">
        <f>IF('RELACIÓ DETALLADA - TVD'!$N457="x",'RELACIÓ DETALLADA - TVD'!H457,"")</f>
        <v/>
      </c>
      <c r="G365" t="str">
        <f>IF('RELACIÓ DETALLADA - TVD'!$N457="x",'RELACIÓ DETALLADA - TVD'!I457,"")</f>
        <v/>
      </c>
      <c r="H365" s="57">
        <v>360</v>
      </c>
      <c r="I365" s="57"/>
    </row>
    <row r="366" spans="1:9" x14ac:dyDescent="0.2">
      <c r="A366" s="57" t="str">
        <f>IF(G366="","",COUNT($G$4:$G366))</f>
        <v/>
      </c>
      <c r="B366" t="str">
        <f>IF('RELACIÓ DETALLADA - TVD'!$N458="x",'RELACIÓ DETALLADA - TVD'!B458,"")</f>
        <v/>
      </c>
      <c r="C366" t="str">
        <f>IF('RELACIÓ DETALLADA - TVD'!$N458="x",'RELACIÓ DETALLADA - TVD'!E458,"")</f>
        <v/>
      </c>
      <c r="D366" t="str">
        <f>IF('RELACIÓ DETALLADA - TVD'!$N458="x",'RELACIÓ DETALLADA - TVD'!F458,"")</f>
        <v/>
      </c>
      <c r="E366" t="str">
        <f>IF('RELACIÓ DETALLADA - TVD'!$N458="x",'RELACIÓ DETALLADA - TVD'!G458,"")</f>
        <v/>
      </c>
      <c r="F366" t="str">
        <f>IF('RELACIÓ DETALLADA - TVD'!$N458="x",'RELACIÓ DETALLADA - TVD'!H458,"")</f>
        <v/>
      </c>
      <c r="G366" t="str">
        <f>IF('RELACIÓ DETALLADA - TVD'!$N458="x",'RELACIÓ DETALLADA - TVD'!I458,"")</f>
        <v/>
      </c>
      <c r="H366" s="57">
        <v>361</v>
      </c>
      <c r="I366" s="57"/>
    </row>
    <row r="367" spans="1:9" x14ac:dyDescent="0.2">
      <c r="A367" s="57" t="str">
        <f>IF(G367="","",COUNT($G$4:$G367))</f>
        <v/>
      </c>
      <c r="B367" t="str">
        <f>IF('RELACIÓ DETALLADA - TVD'!$N459="x",'RELACIÓ DETALLADA - TVD'!B459,"")</f>
        <v/>
      </c>
      <c r="C367" t="str">
        <f>IF('RELACIÓ DETALLADA - TVD'!$N459="x",'RELACIÓ DETALLADA - TVD'!E459,"")</f>
        <v/>
      </c>
      <c r="D367" t="str">
        <f>IF('RELACIÓ DETALLADA - TVD'!$N459="x",'RELACIÓ DETALLADA - TVD'!F459,"")</f>
        <v/>
      </c>
      <c r="E367" t="str">
        <f>IF('RELACIÓ DETALLADA - TVD'!$N459="x",'RELACIÓ DETALLADA - TVD'!G459,"")</f>
        <v/>
      </c>
      <c r="F367" t="str">
        <f>IF('RELACIÓ DETALLADA - TVD'!$N459="x",'RELACIÓ DETALLADA - TVD'!H459,"")</f>
        <v/>
      </c>
      <c r="G367" t="str">
        <f>IF('RELACIÓ DETALLADA - TVD'!$N459="x",'RELACIÓ DETALLADA - TVD'!I459,"")</f>
        <v/>
      </c>
      <c r="H367" s="57">
        <v>362</v>
      </c>
      <c r="I367" s="57"/>
    </row>
    <row r="368" spans="1:9" x14ac:dyDescent="0.2">
      <c r="A368" s="57" t="str">
        <f>IF(G368="","",COUNT($G$4:$G368))</f>
        <v/>
      </c>
      <c r="B368" t="str">
        <f>IF('RELACIÓ DETALLADA - TVD'!$N460="x",'RELACIÓ DETALLADA - TVD'!B460,"")</f>
        <v/>
      </c>
      <c r="C368" t="str">
        <f>IF('RELACIÓ DETALLADA - TVD'!$N460="x",'RELACIÓ DETALLADA - TVD'!E460,"")</f>
        <v/>
      </c>
      <c r="D368" t="str">
        <f>IF('RELACIÓ DETALLADA - TVD'!$N460="x",'RELACIÓ DETALLADA - TVD'!F460,"")</f>
        <v/>
      </c>
      <c r="E368" t="str">
        <f>IF('RELACIÓ DETALLADA - TVD'!$N460="x",'RELACIÓ DETALLADA - TVD'!G460,"")</f>
        <v/>
      </c>
      <c r="F368" t="str">
        <f>IF('RELACIÓ DETALLADA - TVD'!$N460="x",'RELACIÓ DETALLADA - TVD'!H460,"")</f>
        <v/>
      </c>
      <c r="G368" t="str">
        <f>IF('RELACIÓ DETALLADA - TVD'!$N460="x",'RELACIÓ DETALLADA - TVD'!I460,"")</f>
        <v/>
      </c>
      <c r="H368" s="57">
        <v>363</v>
      </c>
      <c r="I368" s="57"/>
    </row>
    <row r="369" spans="1:9" x14ac:dyDescent="0.2">
      <c r="A369" s="57" t="str">
        <f>IF(G369="","",COUNT($G$4:$G369))</f>
        <v/>
      </c>
      <c r="B369" t="str">
        <f>IF('RELACIÓ DETALLADA - TVD'!$N461="x",'RELACIÓ DETALLADA - TVD'!B461,"")</f>
        <v/>
      </c>
      <c r="C369" t="str">
        <f>IF('RELACIÓ DETALLADA - TVD'!$N461="x",'RELACIÓ DETALLADA - TVD'!E461,"")</f>
        <v/>
      </c>
      <c r="D369" t="str">
        <f>IF('RELACIÓ DETALLADA - TVD'!$N461="x",'RELACIÓ DETALLADA - TVD'!F461,"")</f>
        <v/>
      </c>
      <c r="E369" t="str">
        <f>IF('RELACIÓ DETALLADA - TVD'!$N461="x",'RELACIÓ DETALLADA - TVD'!G461,"")</f>
        <v/>
      </c>
      <c r="F369" t="str">
        <f>IF('RELACIÓ DETALLADA - TVD'!$N461="x",'RELACIÓ DETALLADA - TVD'!H461,"")</f>
        <v/>
      </c>
      <c r="G369" t="str">
        <f>IF('RELACIÓ DETALLADA - TVD'!$N461="x",'RELACIÓ DETALLADA - TVD'!I461,"")</f>
        <v/>
      </c>
      <c r="H369" s="57">
        <v>364</v>
      </c>
      <c r="I369" s="57"/>
    </row>
    <row r="370" spans="1:9" x14ac:dyDescent="0.2">
      <c r="A370" s="57" t="str">
        <f>IF(G370="","",COUNT($G$4:$G370))</f>
        <v/>
      </c>
      <c r="B370" t="str">
        <f>IF('RELACIÓ DETALLADA - TVD'!$N462="x",'RELACIÓ DETALLADA - TVD'!B462,"")</f>
        <v/>
      </c>
      <c r="C370" t="str">
        <f>IF('RELACIÓ DETALLADA - TVD'!$N462="x",'RELACIÓ DETALLADA - TVD'!E462,"")</f>
        <v/>
      </c>
      <c r="D370" t="str">
        <f>IF('RELACIÓ DETALLADA - TVD'!$N462="x",'RELACIÓ DETALLADA - TVD'!F462,"")</f>
        <v/>
      </c>
      <c r="E370" t="str">
        <f>IF('RELACIÓ DETALLADA - TVD'!$N462="x",'RELACIÓ DETALLADA - TVD'!G462,"")</f>
        <v/>
      </c>
      <c r="F370" t="str">
        <f>IF('RELACIÓ DETALLADA - TVD'!$N462="x",'RELACIÓ DETALLADA - TVD'!H462,"")</f>
        <v/>
      </c>
      <c r="G370" t="str">
        <f>IF('RELACIÓ DETALLADA - TVD'!$N462="x",'RELACIÓ DETALLADA - TVD'!I462,"")</f>
        <v/>
      </c>
      <c r="H370" s="57">
        <v>365</v>
      </c>
      <c r="I370" s="57"/>
    </row>
    <row r="371" spans="1:9" x14ac:dyDescent="0.2">
      <c r="A371" s="57" t="str">
        <f>IF(G371="","",COUNT($G$4:$G371))</f>
        <v/>
      </c>
      <c r="B371" t="str">
        <f>IF('RELACIÓ DETALLADA - TVD'!$N463="x",'RELACIÓ DETALLADA - TVD'!B463,"")</f>
        <v/>
      </c>
      <c r="C371" t="str">
        <f>IF('RELACIÓ DETALLADA - TVD'!$N463="x",'RELACIÓ DETALLADA - TVD'!E463,"")</f>
        <v/>
      </c>
      <c r="D371" t="str">
        <f>IF('RELACIÓ DETALLADA - TVD'!$N463="x",'RELACIÓ DETALLADA - TVD'!F463,"")</f>
        <v/>
      </c>
      <c r="E371" t="str">
        <f>IF('RELACIÓ DETALLADA - TVD'!$N463="x",'RELACIÓ DETALLADA - TVD'!G463,"")</f>
        <v/>
      </c>
      <c r="F371" t="str">
        <f>IF('RELACIÓ DETALLADA - TVD'!$N463="x",'RELACIÓ DETALLADA - TVD'!H463,"")</f>
        <v/>
      </c>
      <c r="G371" t="str">
        <f>IF('RELACIÓ DETALLADA - TVD'!$N463="x",'RELACIÓ DETALLADA - TVD'!I463,"")</f>
        <v/>
      </c>
      <c r="H371" s="57">
        <v>366</v>
      </c>
      <c r="I371" s="57"/>
    </row>
    <row r="372" spans="1:9" x14ac:dyDescent="0.2">
      <c r="A372" s="57" t="str">
        <f>IF(G372="","",COUNT($G$4:$G372))</f>
        <v/>
      </c>
      <c r="B372" t="str">
        <f>IF('RELACIÓ DETALLADA - TVD'!$N464="x",'RELACIÓ DETALLADA - TVD'!B464,"")</f>
        <v/>
      </c>
      <c r="C372" t="str">
        <f>IF('RELACIÓ DETALLADA - TVD'!$N464="x",'RELACIÓ DETALLADA - TVD'!E464,"")</f>
        <v/>
      </c>
      <c r="D372" t="str">
        <f>IF('RELACIÓ DETALLADA - TVD'!$N464="x",'RELACIÓ DETALLADA - TVD'!F464,"")</f>
        <v/>
      </c>
      <c r="E372" t="str">
        <f>IF('RELACIÓ DETALLADA - TVD'!$N464="x",'RELACIÓ DETALLADA - TVD'!G464,"")</f>
        <v/>
      </c>
      <c r="F372" t="str">
        <f>IF('RELACIÓ DETALLADA - TVD'!$N464="x",'RELACIÓ DETALLADA - TVD'!H464,"")</f>
        <v/>
      </c>
      <c r="G372" t="str">
        <f>IF('RELACIÓ DETALLADA - TVD'!$N464="x",'RELACIÓ DETALLADA - TVD'!I464,"")</f>
        <v/>
      </c>
      <c r="H372" s="57">
        <v>367</v>
      </c>
      <c r="I372" s="57"/>
    </row>
    <row r="373" spans="1:9" x14ac:dyDescent="0.2">
      <c r="A373" s="57" t="str">
        <f>IF(G373="","",COUNT($G$4:$G373))</f>
        <v/>
      </c>
      <c r="B373" t="str">
        <f>IF('RELACIÓ DETALLADA - TVD'!$N465="x",'RELACIÓ DETALLADA - TVD'!B465,"")</f>
        <v/>
      </c>
      <c r="C373" t="str">
        <f>IF('RELACIÓ DETALLADA - TVD'!$N465="x",'RELACIÓ DETALLADA - TVD'!E465,"")</f>
        <v/>
      </c>
      <c r="D373" t="str">
        <f>IF('RELACIÓ DETALLADA - TVD'!$N465="x",'RELACIÓ DETALLADA - TVD'!F465,"")</f>
        <v/>
      </c>
      <c r="E373" t="str">
        <f>IF('RELACIÓ DETALLADA - TVD'!$N465="x",'RELACIÓ DETALLADA - TVD'!G465,"")</f>
        <v/>
      </c>
      <c r="F373" t="str">
        <f>IF('RELACIÓ DETALLADA - TVD'!$N465="x",'RELACIÓ DETALLADA - TVD'!H465,"")</f>
        <v/>
      </c>
      <c r="G373" t="str">
        <f>IF('RELACIÓ DETALLADA - TVD'!$N465="x",'RELACIÓ DETALLADA - TVD'!I465,"")</f>
        <v/>
      </c>
      <c r="H373" s="57">
        <v>368</v>
      </c>
      <c r="I373" s="57"/>
    </row>
    <row r="374" spans="1:9" x14ac:dyDescent="0.2">
      <c r="A374" s="57" t="str">
        <f>IF(G374="","",COUNT($G$4:$G374))</f>
        <v/>
      </c>
      <c r="B374" t="str">
        <f>IF('RELACIÓ DETALLADA - TVD'!$N466="x",'RELACIÓ DETALLADA - TVD'!B466,"")</f>
        <v/>
      </c>
      <c r="C374" t="str">
        <f>IF('RELACIÓ DETALLADA - TVD'!$N466="x",'RELACIÓ DETALLADA - TVD'!E466,"")</f>
        <v/>
      </c>
      <c r="D374" t="str">
        <f>IF('RELACIÓ DETALLADA - TVD'!$N466="x",'RELACIÓ DETALLADA - TVD'!F466,"")</f>
        <v/>
      </c>
      <c r="E374" t="str">
        <f>IF('RELACIÓ DETALLADA - TVD'!$N466="x",'RELACIÓ DETALLADA - TVD'!G466,"")</f>
        <v/>
      </c>
      <c r="F374" t="str">
        <f>IF('RELACIÓ DETALLADA - TVD'!$N466="x",'RELACIÓ DETALLADA - TVD'!H466,"")</f>
        <v/>
      </c>
      <c r="G374" t="str">
        <f>IF('RELACIÓ DETALLADA - TVD'!$N466="x",'RELACIÓ DETALLADA - TVD'!I466,"")</f>
        <v/>
      </c>
      <c r="H374" s="57">
        <v>369</v>
      </c>
      <c r="I374" s="57"/>
    </row>
    <row r="375" spans="1:9" x14ac:dyDescent="0.2">
      <c r="A375" s="57" t="str">
        <f>IF(G375="","",COUNT($G$4:$G375))</f>
        <v/>
      </c>
      <c r="B375" t="str">
        <f>IF('RELACIÓ DETALLADA - TVD'!$N467="x",'RELACIÓ DETALLADA - TVD'!B467,"")</f>
        <v/>
      </c>
      <c r="C375" t="str">
        <f>IF('RELACIÓ DETALLADA - TVD'!$N467="x",'RELACIÓ DETALLADA - TVD'!E467,"")</f>
        <v/>
      </c>
      <c r="D375" t="str">
        <f>IF('RELACIÓ DETALLADA - TVD'!$N467="x",'RELACIÓ DETALLADA - TVD'!F467,"")</f>
        <v/>
      </c>
      <c r="E375" t="str">
        <f>IF('RELACIÓ DETALLADA - TVD'!$N467="x",'RELACIÓ DETALLADA - TVD'!G467,"")</f>
        <v/>
      </c>
      <c r="F375" t="str">
        <f>IF('RELACIÓ DETALLADA - TVD'!$N467="x",'RELACIÓ DETALLADA - TVD'!H467,"")</f>
        <v/>
      </c>
      <c r="G375" t="str">
        <f>IF('RELACIÓ DETALLADA - TVD'!$N467="x",'RELACIÓ DETALLADA - TVD'!I467,"")</f>
        <v/>
      </c>
      <c r="H375" s="57">
        <v>370</v>
      </c>
      <c r="I375" s="57"/>
    </row>
    <row r="376" spans="1:9" x14ac:dyDescent="0.2">
      <c r="A376" s="57" t="str">
        <f>IF(G376="","",COUNT($G$4:$G376))</f>
        <v/>
      </c>
      <c r="B376" t="str">
        <f>IF('RELACIÓ DETALLADA - TVD'!$N468="x",'RELACIÓ DETALLADA - TVD'!B468,"")</f>
        <v/>
      </c>
      <c r="C376" t="str">
        <f>IF('RELACIÓ DETALLADA - TVD'!$N468="x",'RELACIÓ DETALLADA - TVD'!E468,"")</f>
        <v/>
      </c>
      <c r="D376" t="str">
        <f>IF('RELACIÓ DETALLADA - TVD'!$N468="x",'RELACIÓ DETALLADA - TVD'!F468,"")</f>
        <v/>
      </c>
      <c r="E376" t="str">
        <f>IF('RELACIÓ DETALLADA - TVD'!$N468="x",'RELACIÓ DETALLADA - TVD'!G468,"")</f>
        <v/>
      </c>
      <c r="F376" t="str">
        <f>IF('RELACIÓ DETALLADA - TVD'!$N468="x",'RELACIÓ DETALLADA - TVD'!H468,"")</f>
        <v/>
      </c>
      <c r="G376" t="str">
        <f>IF('RELACIÓ DETALLADA - TVD'!$N468="x",'RELACIÓ DETALLADA - TVD'!I468,"")</f>
        <v/>
      </c>
      <c r="H376" s="57">
        <v>371</v>
      </c>
      <c r="I376" s="57"/>
    </row>
    <row r="377" spans="1:9" x14ac:dyDescent="0.2">
      <c r="A377" s="57" t="str">
        <f>IF(G377="","",COUNT($G$4:$G377))</f>
        <v/>
      </c>
      <c r="B377" t="str">
        <f>IF('RELACIÓ DETALLADA - TVD'!$N469="x",'RELACIÓ DETALLADA - TVD'!B469,"")</f>
        <v/>
      </c>
      <c r="C377" t="str">
        <f>IF('RELACIÓ DETALLADA - TVD'!$N469="x",'RELACIÓ DETALLADA - TVD'!E469,"")</f>
        <v/>
      </c>
      <c r="D377" t="str">
        <f>IF('RELACIÓ DETALLADA - TVD'!$N469="x",'RELACIÓ DETALLADA - TVD'!F469,"")</f>
        <v/>
      </c>
      <c r="E377" t="str">
        <f>IF('RELACIÓ DETALLADA - TVD'!$N469="x",'RELACIÓ DETALLADA - TVD'!G469,"")</f>
        <v/>
      </c>
      <c r="F377" t="str">
        <f>IF('RELACIÓ DETALLADA - TVD'!$N469="x",'RELACIÓ DETALLADA - TVD'!H469,"")</f>
        <v/>
      </c>
      <c r="G377" t="str">
        <f>IF('RELACIÓ DETALLADA - TVD'!$N469="x",'RELACIÓ DETALLADA - TVD'!I469,"")</f>
        <v/>
      </c>
      <c r="H377" s="57">
        <v>372</v>
      </c>
      <c r="I377" s="57"/>
    </row>
    <row r="378" spans="1:9" x14ac:dyDescent="0.2">
      <c r="A378" s="57" t="str">
        <f>IF(G378="","",COUNT($G$4:$G378))</f>
        <v/>
      </c>
      <c r="B378" t="str">
        <f>IF('RELACIÓ DETALLADA - TVD'!$N470="x",'RELACIÓ DETALLADA - TVD'!B470,"")</f>
        <v/>
      </c>
      <c r="C378" t="str">
        <f>IF('RELACIÓ DETALLADA - TVD'!$N470="x",'RELACIÓ DETALLADA - TVD'!E470,"")</f>
        <v/>
      </c>
      <c r="D378" t="str">
        <f>IF('RELACIÓ DETALLADA - TVD'!$N470="x",'RELACIÓ DETALLADA - TVD'!F470,"")</f>
        <v/>
      </c>
      <c r="E378" t="str">
        <f>IF('RELACIÓ DETALLADA - TVD'!$N470="x",'RELACIÓ DETALLADA - TVD'!G470,"")</f>
        <v/>
      </c>
      <c r="F378" t="str">
        <f>IF('RELACIÓ DETALLADA - TVD'!$N470="x",'RELACIÓ DETALLADA - TVD'!H470,"")</f>
        <v/>
      </c>
      <c r="G378" t="str">
        <f>IF('RELACIÓ DETALLADA - TVD'!$N470="x",'RELACIÓ DETALLADA - TVD'!I470,"")</f>
        <v/>
      </c>
      <c r="H378" s="57">
        <v>373</v>
      </c>
      <c r="I378" s="57"/>
    </row>
    <row r="379" spans="1:9" x14ac:dyDescent="0.2">
      <c r="A379" s="57" t="str">
        <f>IF(G379="","",COUNT($G$4:$G379))</f>
        <v/>
      </c>
      <c r="B379" t="str">
        <f>IF('RELACIÓ DETALLADA - TVD'!$N471="x",'RELACIÓ DETALLADA - TVD'!B471,"")</f>
        <v/>
      </c>
      <c r="C379" t="str">
        <f>IF('RELACIÓ DETALLADA - TVD'!$N471="x",'RELACIÓ DETALLADA - TVD'!E471,"")</f>
        <v/>
      </c>
      <c r="D379" t="str">
        <f>IF('RELACIÓ DETALLADA - TVD'!$N471="x",'RELACIÓ DETALLADA - TVD'!F471,"")</f>
        <v/>
      </c>
      <c r="E379" t="str">
        <f>IF('RELACIÓ DETALLADA - TVD'!$N471="x",'RELACIÓ DETALLADA - TVD'!G471,"")</f>
        <v/>
      </c>
      <c r="F379" t="str">
        <f>IF('RELACIÓ DETALLADA - TVD'!$N471="x",'RELACIÓ DETALLADA - TVD'!H471,"")</f>
        <v/>
      </c>
      <c r="G379" t="str">
        <f>IF('RELACIÓ DETALLADA - TVD'!$N471="x",'RELACIÓ DETALLADA - TVD'!I471,"")</f>
        <v/>
      </c>
      <c r="H379" s="57">
        <v>374</v>
      </c>
      <c r="I379" s="57"/>
    </row>
    <row r="380" spans="1:9" x14ac:dyDescent="0.2">
      <c r="A380" s="57" t="str">
        <f>IF(G380="","",COUNT($G$4:$G380))</f>
        <v/>
      </c>
      <c r="B380" t="str">
        <f>IF('RELACIÓ DETALLADA - TVD'!$N480="x",'RELACIÓ DETALLADA - TVD'!B480,"")</f>
        <v/>
      </c>
      <c r="C380" t="str">
        <f>IF('RELACIÓ DETALLADA - TVD'!$N480="x",'RELACIÓ DETALLADA - TVD'!E480,"")</f>
        <v/>
      </c>
      <c r="D380" t="str">
        <f>IF('RELACIÓ DETALLADA - TVD'!$N480="x",'RELACIÓ DETALLADA - TVD'!F480,"")</f>
        <v/>
      </c>
      <c r="E380" t="str">
        <f>IF('RELACIÓ DETALLADA - TVD'!$N480="x",'RELACIÓ DETALLADA - TVD'!G480,"")</f>
        <v/>
      </c>
      <c r="F380" t="str">
        <f>IF('RELACIÓ DETALLADA - TVD'!$N480="x",'RELACIÓ DETALLADA - TVD'!H480,"")</f>
        <v/>
      </c>
      <c r="G380" t="str">
        <f>IF('RELACIÓ DETALLADA - TVD'!$N480="x",'RELACIÓ DETALLADA - TVD'!I480,"")</f>
        <v/>
      </c>
      <c r="H380" s="57">
        <v>375</v>
      </c>
      <c r="I380" s="57"/>
    </row>
  </sheetData>
  <sheetProtection algorithmName="SHA-512" hashValue="UMtSv05q/wnyhE3xDdn+qteIm83GmsB1MN3KhedDtjfYFw9VPVnJYm2DuQM4Be+Q9M90kbNP+20wovaoGosb4g==" saltValue="BSWy1ng46R2vZtbAOcDy5A==" spinCount="100000" sheet="1" objects="1" scenarios="1"/>
  <mergeCells count="10">
    <mergeCell ref="K4:K5"/>
    <mergeCell ref="L4:L5"/>
    <mergeCell ref="M4:M5"/>
    <mergeCell ref="N4:N5"/>
    <mergeCell ref="B4:B5"/>
    <mergeCell ref="C4:C5"/>
    <mergeCell ref="D4:D5"/>
    <mergeCell ref="E4:E5"/>
    <mergeCell ref="F4:F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2</vt:i4>
      </vt:variant>
    </vt:vector>
  </HeadingPairs>
  <TitlesOfParts>
    <vt:vector size="6" baseType="lpstr">
      <vt:lpstr>RELACIÓ DETALLADA - TVD</vt:lpstr>
      <vt:lpstr>Quadre comparatiu-Desviació PPT</vt:lpstr>
      <vt:lpstr>INGRESSOS</vt:lpstr>
      <vt:lpstr>MOSTREIG-No omplir</vt:lpstr>
      <vt:lpstr>'Quadre comparatiu-Desviació PPT'!Àrea_d'impressió</vt:lpstr>
      <vt:lpstr>'RELACIÓ DETALLADA - TVD'!Títols_per_imprimir</vt:lpstr>
    </vt:vector>
  </TitlesOfParts>
  <Manager>Àrea d'Administració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270-V05-13</dc:title>
  <dc:subject/>
  <dc:creator>mrclpp</dc:creator>
  <cp:keywords>Relació;despeses;subvencions;audiovisual</cp:keywords>
  <cp:lastModifiedBy>Plaza Martinez, Ainara</cp:lastModifiedBy>
  <cp:lastPrinted>2020-05-22T10:14:38Z</cp:lastPrinted>
  <dcterms:created xsi:type="dcterms:W3CDTF">2006-03-07T15:28:50Z</dcterms:created>
  <dcterms:modified xsi:type="dcterms:W3CDTF">2023-04-19T08:44:21Z</dcterms:modified>
</cp:coreProperties>
</file>