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DOCUMENTALS\"/>
    </mc:Choice>
  </mc:AlternateContent>
  <workbookProtection workbookAlgorithmName="SHA-512" workbookHashValue="0e467tP+loTLPmMmH6gB2pXaeUjW8P+DqnESRwoXKbiSQ4jy8Gg3Mm8SbpplTGDPY3yzLLSZLZCr3JagGxhhMg==" workbookSaltValue="4vI+cKT6mvgU7z45pdTdsw==" workbookSpinCount="100000" lockStructure="1"/>
  <bookViews>
    <workbookView xWindow="-105" yWindow="-105" windowWidth="19425" windowHeight="10425" tabRatio="653"/>
  </bookViews>
  <sheets>
    <sheet name="INSTRUCCIONS" sheetId="10" r:id="rId1"/>
    <sheet name="TVDOCS" sheetId="11" r:id="rId2"/>
    <sheet name="INFORMACIÓ TVDOCS" sheetId="4" state="hidden" r:id="rId3"/>
    <sheet name="LLARGS CINE DOC" sheetId="5" r:id="rId4"/>
    <sheet name="INFORMACIÓ LLARGS CINE DOC" sheetId="6" state="hidden" r:id="rId5"/>
    <sheet name="SÈRIES DOC" sheetId="7" r:id="rId6"/>
    <sheet name="INFORMACIÓ SÈRIES DOC" sheetId="8" state="hidden" r:id="rId7"/>
  </sheets>
  <definedNames>
    <definedName name="_xlnm._FilterDatabase" localSheetId="3" hidden="1">'LLARGS CINE DOC'!$B$26:$J$103</definedName>
    <definedName name="_xlnm._FilterDatabase" localSheetId="5" hidden="1">'SÈRIES DOC'!$B$26:$J$103</definedName>
    <definedName name="_xlnm._FilterDatabase" localSheetId="1" hidden="1">TVDOCS!$B$26:$J$115</definedName>
    <definedName name="_xlnm.Print_Area" localSheetId="2">'INFORMACIÓ TVDOCS'!$A$1:$I$13</definedName>
    <definedName name="_xlnm.Print_Area" localSheetId="3">'LLARGS CINE DOC'!$A$1:$J$103</definedName>
    <definedName name="_xlnm.Print_Area" localSheetId="5">'SÈRIES DOC'!$A$1:$J$103</definedName>
    <definedName name="_xlnm.Print_Area" localSheetId="1">TVDOCS!$A$1:$J$116</definedName>
    <definedName name="TIPUSCOPRO" localSheetId="4">#REF!</definedName>
    <definedName name="TIPUSCOPRO" localSheetId="6">#REF!</definedName>
    <definedName name="TIPUSCOPRO" localSheetId="2">'INFORMACIÓ TVDOCS'!$B$2:$B$3</definedName>
    <definedName name="TIPUSCOPRO" localSheetId="0">#REF!</definedName>
    <definedName name="TIPUSCOPRO" localSheetId="3">#REF!</definedName>
    <definedName name="TIPUSCOPRO" localSheetId="5">#REF!</definedName>
    <definedName name="TIPUSCOPRO" localSheetId="1">#REF!</definedName>
    <definedName name="TIPUSCOPR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7" l="1"/>
  <c r="D99" i="7" l="1"/>
  <c r="D93" i="7"/>
  <c r="D89" i="7"/>
  <c r="D82" i="7"/>
  <c r="D76" i="7"/>
  <c r="D67" i="7"/>
  <c r="D103" i="7" s="1"/>
  <c r="H92" i="7"/>
  <c r="G92" i="7"/>
  <c r="H91" i="7"/>
  <c r="H89" i="7" s="1"/>
  <c r="G91" i="7"/>
  <c r="H90" i="7"/>
  <c r="G90" i="7"/>
  <c r="G89" i="7" s="1"/>
  <c r="F65" i="7"/>
  <c r="G65" i="7" s="1"/>
  <c r="D43" i="11"/>
  <c r="D43" i="5"/>
  <c r="D43" i="7"/>
  <c r="D49" i="7"/>
  <c r="H52" i="7"/>
  <c r="G52" i="7"/>
  <c r="H51" i="7"/>
  <c r="G51" i="7"/>
  <c r="H50" i="7"/>
  <c r="G50" i="7"/>
  <c r="H16" i="7"/>
  <c r="G16" i="7"/>
  <c r="D65" i="7" s="1"/>
  <c r="H9" i="7"/>
  <c r="G9" i="7"/>
  <c r="D19" i="7" s="1"/>
  <c r="G49" i="7" l="1"/>
  <c r="H49" i="7"/>
  <c r="H65" i="7"/>
  <c r="D18" i="7"/>
  <c r="E65" i="7" l="1"/>
  <c r="E90" i="7"/>
  <c r="E89" i="7" s="1"/>
  <c r="E92" i="7"/>
  <c r="E91" i="7"/>
  <c r="E50" i="7"/>
  <c r="E49" i="7" s="1"/>
  <c r="E51" i="7"/>
  <c r="E52" i="7"/>
  <c r="E21" i="11" l="1"/>
  <c r="D89" i="5"/>
  <c r="H92" i="5"/>
  <c r="G92" i="5"/>
  <c r="H91" i="5"/>
  <c r="G91" i="5"/>
  <c r="H90" i="5"/>
  <c r="G90" i="5"/>
  <c r="F65" i="5"/>
  <c r="D49" i="5"/>
  <c r="H52" i="5"/>
  <c r="G52" i="5"/>
  <c r="H51" i="5"/>
  <c r="G51" i="5"/>
  <c r="H50" i="5"/>
  <c r="G50" i="5"/>
  <c r="H16" i="5"/>
  <c r="G16" i="5"/>
  <c r="D65" i="5" s="1"/>
  <c r="H9" i="5"/>
  <c r="G9" i="5"/>
  <c r="D19" i="5" s="1"/>
  <c r="C23" i="5" s="1"/>
  <c r="H89" i="5" l="1"/>
  <c r="G89" i="5"/>
  <c r="G49" i="5"/>
  <c r="H49" i="5"/>
  <c r="G65" i="5"/>
  <c r="D18" i="5"/>
  <c r="H65" i="5" l="1"/>
  <c r="H28" i="5"/>
  <c r="E65" i="5"/>
  <c r="E90" i="5"/>
  <c r="E92" i="5"/>
  <c r="E91" i="5"/>
  <c r="E50" i="5"/>
  <c r="E51" i="5"/>
  <c r="E52" i="5"/>
  <c r="E89" i="5" l="1"/>
  <c r="E49" i="5"/>
  <c r="D93" i="11" l="1"/>
  <c r="H96" i="11"/>
  <c r="G96" i="11"/>
  <c r="H95" i="11"/>
  <c r="G95" i="11"/>
  <c r="H94" i="11"/>
  <c r="G94" i="11"/>
  <c r="F69" i="11"/>
  <c r="H93" i="11" l="1"/>
  <c r="G93" i="11"/>
  <c r="D49" i="11"/>
  <c r="H52" i="11"/>
  <c r="G52" i="11"/>
  <c r="H51" i="11"/>
  <c r="G51" i="11"/>
  <c r="H50" i="11"/>
  <c r="G50" i="11"/>
  <c r="G49" i="11" l="1"/>
  <c r="H49" i="11"/>
  <c r="H16" i="11"/>
  <c r="G16" i="11"/>
  <c r="D69" i="11" s="1"/>
  <c r="H9" i="11"/>
  <c r="G9" i="11"/>
  <c r="D19" i="11" s="1"/>
  <c r="C23" i="11" s="1"/>
  <c r="G69" i="11" l="1"/>
  <c r="D18" i="11"/>
  <c r="H69" i="11" s="1"/>
  <c r="E69" i="11" l="1"/>
  <c r="E95" i="11"/>
  <c r="E96" i="11"/>
  <c r="E94" i="11"/>
  <c r="E50" i="11"/>
  <c r="E52" i="11"/>
  <c r="E51" i="11"/>
  <c r="E49" i="11" l="1"/>
  <c r="E93" i="11"/>
  <c r="D107" i="11" l="1"/>
  <c r="H110" i="11"/>
  <c r="G110" i="11"/>
  <c r="H109" i="11"/>
  <c r="G109" i="11"/>
  <c r="H108" i="11"/>
  <c r="G108" i="11"/>
  <c r="D63" i="11"/>
  <c r="H66" i="11"/>
  <c r="G66" i="11"/>
  <c r="H65" i="11"/>
  <c r="G65" i="11"/>
  <c r="H64" i="11"/>
  <c r="G64" i="11"/>
  <c r="G63" i="11" l="1"/>
  <c r="G107" i="11"/>
  <c r="H107" i="11"/>
  <c r="H63" i="11"/>
  <c r="H102" i="7"/>
  <c r="G102" i="7"/>
  <c r="H101" i="7"/>
  <c r="G101" i="7"/>
  <c r="H100" i="7"/>
  <c r="G100" i="7"/>
  <c r="D59" i="7"/>
  <c r="H62" i="7"/>
  <c r="G62" i="7"/>
  <c r="H61" i="7"/>
  <c r="G61" i="7"/>
  <c r="H60" i="7"/>
  <c r="G60" i="7"/>
  <c r="D99" i="5"/>
  <c r="H102" i="5"/>
  <c r="G102" i="5"/>
  <c r="H101" i="5"/>
  <c r="G101" i="5"/>
  <c r="H100" i="5"/>
  <c r="G100" i="5"/>
  <c r="D59" i="5"/>
  <c r="H62" i="5"/>
  <c r="G62" i="5"/>
  <c r="H61" i="5"/>
  <c r="G61" i="5"/>
  <c r="H60" i="5"/>
  <c r="G60" i="5"/>
  <c r="D103" i="11"/>
  <c r="H106" i="11"/>
  <c r="G106" i="11"/>
  <c r="H105" i="11"/>
  <c r="G105" i="11"/>
  <c r="H104" i="11"/>
  <c r="G104" i="11"/>
  <c r="D59" i="11"/>
  <c r="H62" i="11"/>
  <c r="G62" i="11"/>
  <c r="H61" i="11"/>
  <c r="G61" i="11"/>
  <c r="G59" i="5" l="1"/>
  <c r="G99" i="5"/>
  <c r="G103" i="11"/>
  <c r="H59" i="7"/>
  <c r="G59" i="7"/>
  <c r="G99" i="7"/>
  <c r="H99" i="7"/>
  <c r="H99" i="5"/>
  <c r="H59" i="5"/>
  <c r="H103" i="11"/>
  <c r="H88" i="7"/>
  <c r="G88" i="7"/>
  <c r="H88" i="5"/>
  <c r="G88" i="5"/>
  <c r="H48" i="5"/>
  <c r="G48" i="5"/>
  <c r="H92" i="11"/>
  <c r="G92" i="11"/>
  <c r="H99" i="11" l="1"/>
  <c r="H100" i="11"/>
  <c r="H101" i="11"/>
  <c r="H102" i="11"/>
  <c r="G98" i="11"/>
  <c r="G99" i="11"/>
  <c r="G100" i="11"/>
  <c r="G101" i="11"/>
  <c r="G102" i="11"/>
  <c r="D97" i="11"/>
  <c r="H60" i="11"/>
  <c r="H59" i="11" s="1"/>
  <c r="G60" i="11"/>
  <c r="G59" i="11" s="1"/>
  <c r="H55" i="11"/>
  <c r="H56" i="11"/>
  <c r="H57" i="11"/>
  <c r="H58" i="11"/>
  <c r="G54" i="11"/>
  <c r="G55" i="11"/>
  <c r="G56" i="11"/>
  <c r="G57" i="11"/>
  <c r="G58" i="11"/>
  <c r="D53" i="11"/>
  <c r="H94" i="7"/>
  <c r="H95" i="7"/>
  <c r="H96" i="7"/>
  <c r="H97" i="7"/>
  <c r="H98" i="7"/>
  <c r="G94" i="7"/>
  <c r="G95" i="7"/>
  <c r="G96" i="7"/>
  <c r="G97" i="7"/>
  <c r="G98" i="7"/>
  <c r="H55" i="7"/>
  <c r="H56" i="7"/>
  <c r="H57" i="7"/>
  <c r="H58" i="7"/>
  <c r="G54" i="7"/>
  <c r="G55" i="7"/>
  <c r="G56" i="7"/>
  <c r="G57" i="7"/>
  <c r="G58" i="7"/>
  <c r="D53" i="7"/>
  <c r="C24" i="5"/>
  <c r="H94" i="5"/>
  <c r="H95" i="5"/>
  <c r="H96" i="5"/>
  <c r="H97" i="5"/>
  <c r="H98" i="5"/>
  <c r="G94" i="5"/>
  <c r="G95" i="5"/>
  <c r="G96" i="5"/>
  <c r="G97" i="5"/>
  <c r="G98" i="5"/>
  <c r="D93" i="5"/>
  <c r="H54" i="5"/>
  <c r="H55" i="5"/>
  <c r="H56" i="5"/>
  <c r="H57" i="5"/>
  <c r="H58" i="5"/>
  <c r="G54" i="5"/>
  <c r="G55" i="5"/>
  <c r="G56" i="5"/>
  <c r="G57" i="5"/>
  <c r="G58" i="5"/>
  <c r="D53" i="5"/>
  <c r="G44" i="11"/>
  <c r="H44" i="11"/>
  <c r="G45" i="11"/>
  <c r="H45" i="11"/>
  <c r="G46" i="11"/>
  <c r="H46" i="11"/>
  <c r="G47" i="11"/>
  <c r="H47" i="11"/>
  <c r="G48" i="11"/>
  <c r="H48" i="11"/>
  <c r="D86" i="11"/>
  <c r="H91" i="11"/>
  <c r="G91" i="11"/>
  <c r="H90" i="11"/>
  <c r="G90" i="11"/>
  <c r="H89" i="11"/>
  <c r="G89" i="11"/>
  <c r="H88" i="11"/>
  <c r="G88" i="11"/>
  <c r="H87" i="11"/>
  <c r="G87" i="11"/>
  <c r="D80" i="11"/>
  <c r="H85" i="11"/>
  <c r="G85" i="11"/>
  <c r="H84" i="11"/>
  <c r="G84" i="11"/>
  <c r="H83" i="11"/>
  <c r="G83" i="11"/>
  <c r="H82" i="11"/>
  <c r="G82" i="11"/>
  <c r="H81" i="11"/>
  <c r="G81" i="11"/>
  <c r="D71" i="11"/>
  <c r="D111" i="11" s="1"/>
  <c r="H79" i="11"/>
  <c r="G79" i="11"/>
  <c r="H78" i="11"/>
  <c r="G78" i="11"/>
  <c r="H77" i="11"/>
  <c r="G77" i="11"/>
  <c r="H76" i="11"/>
  <c r="G76" i="11"/>
  <c r="H75" i="11"/>
  <c r="G75" i="11"/>
  <c r="H74" i="11"/>
  <c r="G74" i="11"/>
  <c r="H73" i="11"/>
  <c r="G73" i="11"/>
  <c r="H72" i="11"/>
  <c r="G72" i="11"/>
  <c r="H43" i="11"/>
  <c r="G43" i="11"/>
  <c r="D36" i="11"/>
  <c r="H41" i="11"/>
  <c r="G41" i="11"/>
  <c r="H40" i="11"/>
  <c r="G40" i="11"/>
  <c r="H39" i="11"/>
  <c r="G39" i="11"/>
  <c r="H38" i="11"/>
  <c r="G38" i="11"/>
  <c r="G37" i="11"/>
  <c r="D27" i="11"/>
  <c r="H35" i="11"/>
  <c r="G35" i="11"/>
  <c r="H34" i="11"/>
  <c r="G34" i="11"/>
  <c r="H33" i="11"/>
  <c r="G33" i="11"/>
  <c r="G32" i="11"/>
  <c r="H31" i="11"/>
  <c r="G31" i="11"/>
  <c r="H30" i="11"/>
  <c r="G30" i="11"/>
  <c r="H29" i="11"/>
  <c r="G29" i="11"/>
  <c r="H28" i="11"/>
  <c r="G28" i="11"/>
  <c r="H87" i="7"/>
  <c r="G87" i="7"/>
  <c r="H86" i="7"/>
  <c r="G86" i="7"/>
  <c r="H85" i="7"/>
  <c r="G85" i="7"/>
  <c r="H84" i="7"/>
  <c r="G84" i="7"/>
  <c r="H83" i="7"/>
  <c r="G83" i="7"/>
  <c r="H81" i="7"/>
  <c r="G81" i="7"/>
  <c r="H80" i="7"/>
  <c r="G80" i="7"/>
  <c r="H79" i="7"/>
  <c r="G79" i="7"/>
  <c r="H78" i="7"/>
  <c r="G78" i="7"/>
  <c r="H77" i="7"/>
  <c r="G77" i="7"/>
  <c r="H75" i="7"/>
  <c r="G75" i="7"/>
  <c r="H74" i="7"/>
  <c r="G74" i="7"/>
  <c r="H73" i="7"/>
  <c r="G73" i="7"/>
  <c r="G72" i="7"/>
  <c r="H71" i="7"/>
  <c r="G71" i="7"/>
  <c r="H70" i="7"/>
  <c r="G70" i="7"/>
  <c r="H69" i="7"/>
  <c r="G69" i="7"/>
  <c r="H68" i="7"/>
  <c r="D82" i="5"/>
  <c r="G77" i="5"/>
  <c r="G32" i="5"/>
  <c r="H87" i="5"/>
  <c r="G87" i="5"/>
  <c r="H86" i="5"/>
  <c r="G86" i="5"/>
  <c r="H85" i="5"/>
  <c r="G85" i="5"/>
  <c r="H84" i="5"/>
  <c r="G84" i="5"/>
  <c r="H83" i="5"/>
  <c r="G83" i="5"/>
  <c r="D76" i="5"/>
  <c r="H81" i="5"/>
  <c r="G81" i="5"/>
  <c r="H80" i="5"/>
  <c r="G80" i="5"/>
  <c r="H79" i="5"/>
  <c r="G79" i="5"/>
  <c r="H78" i="5"/>
  <c r="G78" i="5"/>
  <c r="H77" i="5"/>
  <c r="D67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44" i="7"/>
  <c r="H45" i="7"/>
  <c r="H46" i="7"/>
  <c r="H47" i="7"/>
  <c r="H48" i="7"/>
  <c r="H43" i="7"/>
  <c r="H37" i="7"/>
  <c r="H38" i="7"/>
  <c r="H39" i="7"/>
  <c r="H40" i="7"/>
  <c r="H41" i="7"/>
  <c r="H29" i="7"/>
  <c r="H30" i="7"/>
  <c r="H31" i="7"/>
  <c r="H33" i="7"/>
  <c r="H34" i="7"/>
  <c r="H35" i="7"/>
  <c r="G29" i="7"/>
  <c r="G30" i="7"/>
  <c r="G31" i="7"/>
  <c r="G32" i="7"/>
  <c r="G33" i="7"/>
  <c r="G34" i="7"/>
  <c r="G35" i="7"/>
  <c r="G37" i="7"/>
  <c r="G38" i="7"/>
  <c r="G39" i="7"/>
  <c r="G40" i="7"/>
  <c r="G41" i="7"/>
  <c r="G44" i="7"/>
  <c r="G45" i="7"/>
  <c r="G46" i="7"/>
  <c r="G47" i="7"/>
  <c r="G48" i="7"/>
  <c r="G43" i="7"/>
  <c r="D36" i="7"/>
  <c r="D27" i="7"/>
  <c r="H44" i="5"/>
  <c r="H45" i="5"/>
  <c r="H46" i="5"/>
  <c r="H47" i="5"/>
  <c r="H43" i="5"/>
  <c r="H37" i="5"/>
  <c r="H38" i="5"/>
  <c r="H39" i="5"/>
  <c r="H40" i="5"/>
  <c r="H41" i="5"/>
  <c r="H29" i="5"/>
  <c r="H30" i="5"/>
  <c r="H31" i="5"/>
  <c r="H32" i="5"/>
  <c r="H33" i="5"/>
  <c r="H34" i="5"/>
  <c r="H35" i="5"/>
  <c r="G28" i="5"/>
  <c r="G29" i="5"/>
  <c r="G30" i="5"/>
  <c r="G31" i="5"/>
  <c r="G33" i="5"/>
  <c r="G34" i="5"/>
  <c r="G35" i="5"/>
  <c r="G37" i="5"/>
  <c r="G38" i="5"/>
  <c r="G39" i="5"/>
  <c r="G40" i="5"/>
  <c r="G41" i="5"/>
  <c r="G44" i="5"/>
  <c r="G45" i="5"/>
  <c r="G46" i="5"/>
  <c r="G47" i="5"/>
  <c r="G43" i="5"/>
  <c r="D36" i="5"/>
  <c r="D27" i="5"/>
  <c r="H72" i="7"/>
  <c r="H32" i="7"/>
  <c r="H42" i="7" l="1"/>
  <c r="G42" i="7"/>
  <c r="G82" i="7"/>
  <c r="D103" i="5"/>
  <c r="G42" i="5"/>
  <c r="H42" i="5"/>
  <c r="H42" i="11"/>
  <c r="G42" i="11"/>
  <c r="G86" i="11"/>
  <c r="E21" i="7"/>
  <c r="C23" i="7"/>
  <c r="C24" i="7" s="1"/>
  <c r="D42" i="7" s="1"/>
  <c r="D63" i="7" s="1"/>
  <c r="D105" i="7" s="1"/>
  <c r="G76" i="7"/>
  <c r="G93" i="7"/>
  <c r="G76" i="5"/>
  <c r="C24" i="11"/>
  <c r="G36" i="11"/>
  <c r="G80" i="11"/>
  <c r="G97" i="11"/>
  <c r="G53" i="7"/>
  <c r="G67" i="7"/>
  <c r="G36" i="7"/>
  <c r="G93" i="5"/>
  <c r="G71" i="11"/>
  <c r="G53" i="11"/>
  <c r="G27" i="7"/>
  <c r="G36" i="5"/>
  <c r="G82" i="5"/>
  <c r="G53" i="5"/>
  <c r="G67" i="5"/>
  <c r="G27" i="5"/>
  <c r="G27" i="11"/>
  <c r="E94" i="7"/>
  <c r="H93" i="7"/>
  <c r="H76" i="7"/>
  <c r="H80" i="11"/>
  <c r="H71" i="11"/>
  <c r="H86" i="11"/>
  <c r="H36" i="7"/>
  <c r="E74" i="7"/>
  <c r="H82" i="7"/>
  <c r="H67" i="7"/>
  <c r="H93" i="5"/>
  <c r="E21" i="5"/>
  <c r="H67" i="5"/>
  <c r="H82" i="5"/>
  <c r="H76" i="5"/>
  <c r="H27" i="5"/>
  <c r="H36" i="5"/>
  <c r="H53" i="5"/>
  <c r="G103" i="5" l="1"/>
  <c r="G103" i="7"/>
  <c r="H103" i="7"/>
  <c r="G63" i="7"/>
  <c r="G105" i="7" s="1"/>
  <c r="E95" i="7"/>
  <c r="E58" i="7"/>
  <c r="H63" i="5"/>
  <c r="H105" i="5" s="1"/>
  <c r="E107" i="5" s="1"/>
  <c r="F107" i="5" s="1"/>
  <c r="H103" i="5"/>
  <c r="G63" i="5"/>
  <c r="G105" i="5" s="1"/>
  <c r="G111" i="11"/>
  <c r="D42" i="11"/>
  <c r="D67" i="11" s="1"/>
  <c r="D113" i="11" s="1"/>
  <c r="E79" i="7"/>
  <c r="E84" i="7"/>
  <c r="H54" i="7"/>
  <c r="H53" i="7" s="1"/>
  <c r="H28" i="7"/>
  <c r="H27" i="7" s="1"/>
  <c r="E97" i="7"/>
  <c r="E47" i="7"/>
  <c r="E55" i="7"/>
  <c r="E80" i="7"/>
  <c r="E77" i="7"/>
  <c r="E73" i="7"/>
  <c r="E83" i="7"/>
  <c r="E57" i="7"/>
  <c r="E38" i="7"/>
  <c r="E31" i="7"/>
  <c r="E29" i="7"/>
  <c r="E75" i="7"/>
  <c r="E54" i="7"/>
  <c r="E69" i="7"/>
  <c r="E81" i="7"/>
  <c r="E68" i="7"/>
  <c r="E87" i="7"/>
  <c r="E98" i="7"/>
  <c r="E30" i="7"/>
  <c r="E71" i="7"/>
  <c r="E46" i="7"/>
  <c r="E40" i="7"/>
  <c r="E34" i="7"/>
  <c r="E86" i="7"/>
  <c r="E44" i="7"/>
  <c r="E48" i="7"/>
  <c r="E96" i="7"/>
  <c r="E41" i="7"/>
  <c r="E85" i="7"/>
  <c r="E45" i="7"/>
  <c r="E70" i="7"/>
  <c r="E37" i="7"/>
  <c r="E32" i="7"/>
  <c r="E35" i="7"/>
  <c r="E72" i="7"/>
  <c r="E39" i="7"/>
  <c r="E33" i="7"/>
  <c r="E28" i="7"/>
  <c r="E78" i="7"/>
  <c r="E56" i="7"/>
  <c r="E81" i="11"/>
  <c r="H98" i="11"/>
  <c r="H97" i="11" s="1"/>
  <c r="H111" i="11" s="1"/>
  <c r="G67" i="11"/>
  <c r="G113" i="11" s="1"/>
  <c r="E56" i="11"/>
  <c r="E37" i="11"/>
  <c r="E35" i="11"/>
  <c r="E101" i="7"/>
  <c r="E61" i="7"/>
  <c r="E100" i="7"/>
  <c r="E62" i="7"/>
  <c r="E102" i="7"/>
  <c r="E60" i="7"/>
  <c r="E88" i="7"/>
  <c r="E102" i="5"/>
  <c r="E60" i="5"/>
  <c r="E62" i="5"/>
  <c r="E61" i="5"/>
  <c r="E100" i="5"/>
  <c r="E101" i="5"/>
  <c r="E48" i="5"/>
  <c r="E88" i="5"/>
  <c r="H54" i="11"/>
  <c r="H53" i="11" s="1"/>
  <c r="H32" i="11"/>
  <c r="H37" i="11"/>
  <c r="H36" i="11" s="1"/>
  <c r="E108" i="11"/>
  <c r="E110" i="11"/>
  <c r="E109" i="11"/>
  <c r="E102" i="11"/>
  <c r="E40" i="11"/>
  <c r="E65" i="11"/>
  <c r="E66" i="11"/>
  <c r="E64" i="11"/>
  <c r="E82" i="11"/>
  <c r="E77" i="11"/>
  <c r="E57" i="11"/>
  <c r="E28" i="11"/>
  <c r="E44" i="11"/>
  <c r="E78" i="11"/>
  <c r="E100" i="11"/>
  <c r="E45" i="11"/>
  <c r="E76" i="11"/>
  <c r="E47" i="11"/>
  <c r="E75" i="11"/>
  <c r="E32" i="11"/>
  <c r="E29" i="11"/>
  <c r="E41" i="11"/>
  <c r="E60" i="11"/>
  <c r="E33" i="11"/>
  <c r="E58" i="11"/>
  <c r="E91" i="11"/>
  <c r="E98" i="11"/>
  <c r="E87" i="11"/>
  <c r="E73" i="11"/>
  <c r="E88" i="11"/>
  <c r="E34" i="11"/>
  <c r="E89" i="11"/>
  <c r="E83" i="11"/>
  <c r="E90" i="11"/>
  <c r="E55" i="11"/>
  <c r="E79" i="11"/>
  <c r="E84" i="11"/>
  <c r="E54" i="11"/>
  <c r="E38" i="11"/>
  <c r="E30" i="11"/>
  <c r="E31" i="11"/>
  <c r="E46" i="11"/>
  <c r="E99" i="11"/>
  <c r="E39" i="11"/>
  <c r="E72" i="11"/>
  <c r="E48" i="11"/>
  <c r="E74" i="11"/>
  <c r="E85" i="11"/>
  <c r="E101" i="11"/>
  <c r="E106" i="11"/>
  <c r="E61" i="11"/>
  <c r="E105" i="11"/>
  <c r="E62" i="11"/>
  <c r="E104" i="11"/>
  <c r="E92" i="11"/>
  <c r="E43" i="7"/>
  <c r="E42" i="7" s="1"/>
  <c r="E43" i="11"/>
  <c r="E42" i="11" s="1"/>
  <c r="E68" i="5"/>
  <c r="E98" i="5"/>
  <c r="E39" i="5"/>
  <c r="E78" i="5"/>
  <c r="E97" i="5"/>
  <c r="E72" i="5"/>
  <c r="E79" i="5"/>
  <c r="E38" i="5"/>
  <c r="E95" i="5"/>
  <c r="E84" i="5"/>
  <c r="E55" i="5"/>
  <c r="E70" i="5"/>
  <c r="E85" i="5"/>
  <c r="E96" i="5"/>
  <c r="E37" i="5"/>
  <c r="E74" i="5"/>
  <c r="E54" i="5"/>
  <c r="E41" i="5"/>
  <c r="E45" i="5"/>
  <c r="E56" i="5"/>
  <c r="E71" i="5"/>
  <c r="E35" i="5"/>
  <c r="E81" i="5"/>
  <c r="E32" i="5"/>
  <c r="E86" i="5"/>
  <c r="E28" i="5"/>
  <c r="E31" i="5"/>
  <c r="E29" i="5"/>
  <c r="E46" i="5"/>
  <c r="E69" i="5"/>
  <c r="E30" i="5"/>
  <c r="E47" i="5"/>
  <c r="E80" i="5"/>
  <c r="E44" i="5"/>
  <c r="E34" i="5"/>
  <c r="E94" i="5"/>
  <c r="E57" i="5"/>
  <c r="E58" i="5"/>
  <c r="E33" i="5"/>
  <c r="E40" i="5"/>
  <c r="E87" i="5"/>
  <c r="E75" i="5"/>
  <c r="E73" i="5"/>
  <c r="E83" i="5"/>
  <c r="E77" i="5"/>
  <c r="H63" i="7" l="1"/>
  <c r="H105" i="7" s="1"/>
  <c r="E107" i="7" s="1"/>
  <c r="F107" i="7" s="1"/>
  <c r="D42" i="5"/>
  <c r="D63" i="5" s="1"/>
  <c r="D105" i="5" s="1"/>
  <c r="E36" i="7"/>
  <c r="E93" i="7"/>
  <c r="E67" i="7"/>
  <c r="E76" i="7"/>
  <c r="E82" i="7"/>
  <c r="E53" i="7"/>
  <c r="E27" i="7"/>
  <c r="E99" i="7"/>
  <c r="E59" i="7"/>
  <c r="E99" i="5"/>
  <c r="E59" i="5"/>
  <c r="H27" i="11"/>
  <c r="H67" i="11" s="1"/>
  <c r="H113" i="11" s="1"/>
  <c r="E115" i="11" s="1"/>
  <c r="F115" i="11" s="1"/>
  <c r="E107" i="11"/>
  <c r="E63" i="11"/>
  <c r="E80" i="11"/>
  <c r="E53" i="11"/>
  <c r="E27" i="11"/>
  <c r="E86" i="11"/>
  <c r="E36" i="11"/>
  <c r="E103" i="11"/>
  <c r="E71" i="11"/>
  <c r="E97" i="11"/>
  <c r="E59" i="11"/>
  <c r="E43" i="5"/>
  <c r="E42" i="5" s="1"/>
  <c r="E76" i="5"/>
  <c r="E82" i="5"/>
  <c r="E27" i="5"/>
  <c r="E93" i="5"/>
  <c r="E36" i="5"/>
  <c r="E53" i="5"/>
  <c r="E67" i="5"/>
  <c r="E103" i="7" l="1"/>
  <c r="E63" i="7"/>
  <c r="E105" i="7" s="1"/>
  <c r="E63" i="5"/>
  <c r="E105" i="5" s="1"/>
  <c r="E103" i="5"/>
  <c r="E111" i="11"/>
  <c r="E67" i="11"/>
  <c r="E113" i="11" s="1"/>
</calcChain>
</file>

<file path=xl/sharedStrings.xml><?xml version="1.0" encoding="utf-8"?>
<sst xmlns="http://schemas.openxmlformats.org/spreadsheetml/2006/main" count="315" uniqueCount="105">
  <si>
    <t>Capitalització</t>
  </si>
  <si>
    <t>NO</t>
  </si>
  <si>
    <t>Recursos propis</t>
  </si>
  <si>
    <t>Títol del projecte:</t>
  </si>
  <si>
    <t>DESPESA PREVISTA</t>
  </si>
  <si>
    <t>% DRETS</t>
  </si>
  <si>
    <t>PRESSUPOST TOTAL</t>
  </si>
  <si>
    <t>Atorgable ajut ICEC</t>
  </si>
  <si>
    <t>Despesa prevista productora/es sol·licitant/s</t>
  </si>
  <si>
    <t>Informació</t>
  </si>
  <si>
    <t>Coproducció:</t>
  </si>
  <si>
    <t>SÍ</t>
  </si>
  <si>
    <t>Acreditat:</t>
  </si>
  <si>
    <t>Versió original de rodatge:</t>
  </si>
  <si>
    <t>ALTRES</t>
  </si>
  <si>
    <t>Productora que s'adjudica la font:</t>
  </si>
  <si>
    <t>Sol·licitant</t>
  </si>
  <si>
    <t>Altra/Estrangera</t>
  </si>
  <si>
    <t>Requisits</t>
  </si>
  <si>
    <t>Català</t>
  </si>
  <si>
    <t>Altres</t>
  </si>
  <si>
    <t>Requisit finançament mínim</t>
  </si>
  <si>
    <t>Pel requisit d'entrada es compten els contractes de coproducció</t>
  </si>
  <si>
    <t>límit</t>
  </si>
  <si>
    <t>IMPORT ACREDITAT</t>
  </si>
  <si>
    <t>Ajut atorgable ICEC</t>
  </si>
  <si>
    <t>RECURSOS PROPIS (màxim 10% pressupost)</t>
  </si>
  <si>
    <t>INVERSIÓ PRIVADA</t>
  </si>
  <si>
    <t>CAPITALITZACIÓ (màxim 10% pressupost)</t>
  </si>
  <si>
    <t>MODALITAT B</t>
  </si>
  <si>
    <t>Pressupost a partir de</t>
  </si>
  <si>
    <t>CAPITALITZACIÓ (màxim 5% pressupost)</t>
  </si>
  <si>
    <t>MODALITAT C</t>
  </si>
  <si>
    <t>1.</t>
  </si>
  <si>
    <t>2.</t>
  </si>
  <si>
    <t>PLA DE FINANÇAMENT</t>
  </si>
  <si>
    <t>MODALITAT A</t>
  </si>
  <si>
    <t>3.</t>
  </si>
  <si>
    <t>4.</t>
  </si>
  <si>
    <t>IMPORT  €</t>
  </si>
  <si>
    <t>% PRESSUPOST
TOTAL</t>
  </si>
  <si>
    <t>CCAA / PAÍS</t>
  </si>
  <si>
    <t>NOM EMPRESA</t>
  </si>
  <si>
    <t>TOTAL TELEVISIONS I PLATAFORMES</t>
  </si>
  <si>
    <t>Productora 1</t>
  </si>
  <si>
    <t>Productora 2</t>
  </si>
  <si>
    <t>Productora 3</t>
  </si>
  <si>
    <t>Productora 4</t>
  </si>
  <si>
    <t xml:space="preserve"> GRIS</t>
  </si>
  <si>
    <t>TOTAL CAPITALITZACIONS</t>
  </si>
  <si>
    <t>TOTAL INVERSIONS PRIVADES</t>
  </si>
  <si>
    <t>Màxim atorgable ajut ICEC</t>
  </si>
  <si>
    <t>Màxim atorgable ajut ICEC segons import sol·licitat</t>
  </si>
  <si>
    <t>CATALÀ</t>
  </si>
  <si>
    <t>Llengua Versió original de rodatge</t>
  </si>
  <si>
    <t>Requisit finançament mínim VO ALTRES</t>
  </si>
  <si>
    <t>Requisit finançament mínim VO CAT</t>
  </si>
  <si>
    <t>Recursos propis VO CAT</t>
  </si>
  <si>
    <t>Capitalització VO CAT</t>
  </si>
  <si>
    <t>Recursos propis ALTRES</t>
  </si>
  <si>
    <t>Capitalització ALTRES</t>
  </si>
  <si>
    <r>
      <t xml:space="preserve">APORTACIONS EN ESPÈCIE (màxim 20% </t>
    </r>
    <r>
      <rPr>
        <u/>
        <sz val="9"/>
        <color theme="1"/>
        <rFont val="Arial"/>
        <family val="2"/>
      </rPr>
      <t>cost de realització</t>
    </r>
    <r>
      <rPr>
        <sz val="9"/>
        <color theme="1"/>
        <rFont val="Arial"/>
        <family val="2"/>
      </rPr>
      <t>)</t>
    </r>
  </si>
  <si>
    <t>Aportacions en espècie</t>
  </si>
  <si>
    <t>TOTAL APORTACIONS EN ESPÈCIE</t>
  </si>
  <si>
    <t>· ANNEX 1 : DOCUMENTALS DESITNATS PER A SER EMESOS PER TELEVISIÓ</t>
  </si>
  <si>
    <t>· ANNEX 3: SÈRIES DOCUMENTALS</t>
  </si>
  <si>
    <t>CLICAR PER ACCEDIR AL PLA DE FINANÇAMENT DE:</t>
  </si>
  <si>
    <t>· ANNEX 2: LLARGMETRATGES CINEMATOGRÀFICS DOCUMENTALS</t>
  </si>
  <si>
    <r>
      <t xml:space="preserve">*Només es poden omplir les caselles en gris
</t>
    </r>
    <r>
      <rPr>
        <i/>
        <sz val="10"/>
        <color rgb="FFFF0000"/>
        <rFont val="Arial"/>
        <family val="2"/>
      </rPr>
      <t>*Guardar i enviar en format EXCEL</t>
    </r>
  </si>
  <si>
    <t>PLA DE FINANÇAMENT DOCUMENTALS DESTINATS A SER EMESOS PER TELEVISIÓ 2025</t>
  </si>
  <si>
    <r>
      <t xml:space="preserve">EMPRESA/ES PRODUCTORA/ES INDEPENDENT </t>
    </r>
    <r>
      <rPr>
        <b/>
        <sz val="9"/>
        <color rgb="FFFF0000"/>
        <rFont val="Arial"/>
        <family val="2"/>
      </rPr>
      <t>SOL·LICITANT/S</t>
    </r>
  </si>
  <si>
    <t>CCAA</t>
  </si>
  <si>
    <r>
      <t xml:space="preserve">EMPRESA/ES PRODUCTORA/ES INDEPENDENT </t>
    </r>
    <r>
      <rPr>
        <b/>
        <u/>
        <sz val="9"/>
        <color rgb="FFFF0000"/>
        <rFont val="Arial"/>
        <family val="2"/>
      </rPr>
      <t>NO</t>
    </r>
    <r>
      <rPr>
        <b/>
        <sz val="9"/>
        <color rgb="FFFF0000"/>
        <rFont val="Arial"/>
        <family val="2"/>
      </rPr>
      <t xml:space="preserve"> SOL·LICITANT/S</t>
    </r>
  </si>
  <si>
    <r>
      <t xml:space="preserve">TELEVISIONS I PLATAFORMES
(Especificar </t>
    </r>
    <r>
      <rPr>
        <u/>
        <sz val="9"/>
        <color theme="1"/>
        <rFont val="Arial"/>
        <family val="2"/>
      </rPr>
      <t>coproducció o compra de drets d'emissió</t>
    </r>
    <r>
      <rPr>
        <sz val="9"/>
        <color theme="1"/>
        <rFont val="Arial"/>
        <family val="2"/>
      </rPr>
      <t>)</t>
    </r>
  </si>
  <si>
    <t>TOTAL DISTRIBUÏDORES I AGENTS DE VENDES</t>
  </si>
  <si>
    <t>DISTRIBUÏDORES I AGENTS DE VENDES</t>
  </si>
  <si>
    <t>TOTAL AJUTS PÚBLICS I PRIVATS</t>
  </si>
  <si>
    <t>AJUTS PÚBLICS I PRIVATS</t>
  </si>
  <si>
    <t xml:space="preserve">TOTAL RECURSOS PROPIS </t>
  </si>
  <si>
    <t>RECURSOS PROPIS 
(màxim sobre pressupost: 13% VOCAT / 15% ALTRES LLENGÜES )</t>
  </si>
  <si>
    <r>
      <rPr>
        <b/>
        <sz val="11"/>
        <rFont val="Arial"/>
        <family val="2"/>
      </rPr>
      <t xml:space="preserve">FINANÇAMENT EMPRESA/ES 
PRODUCTORA/ES </t>
    </r>
    <r>
      <rPr>
        <b/>
        <u/>
        <sz val="11"/>
        <rFont val="Arial"/>
        <family val="2"/>
      </rPr>
      <t>SOL·LICITANT/S</t>
    </r>
  </si>
  <si>
    <t>FONT DE FINANÇAMENT</t>
  </si>
  <si>
    <t>% FONT FINANÇAMENT SOBRE PRESSUPOST TOTAL</t>
  </si>
  <si>
    <t>FONT DE FINANÇAMENT ACREDITADA
(SÍ/NO)</t>
  </si>
  <si>
    <t>ACREDITAT</t>
  </si>
  <si>
    <t>CONTRACTE/S COPRODUCCIÓ AMB EMPRESES PRODUCTORES NO SOL·LICITANTS</t>
  </si>
  <si>
    <r>
      <t xml:space="preserve">TOTAL FINANÇAMENT </t>
    </r>
    <r>
      <rPr>
        <b/>
        <u/>
        <sz val="11"/>
        <rFont val="Arial"/>
        <family val="2"/>
      </rPr>
      <t>NO</t>
    </r>
    <r>
      <rPr>
        <b/>
        <sz val="11"/>
        <rFont val="Arial"/>
        <family val="2"/>
      </rPr>
      <t xml:space="preserve"> SOL·LICITANTS</t>
    </r>
  </si>
  <si>
    <t>FINANÇAMENT DEL PROJECTE</t>
  </si>
  <si>
    <r>
      <t>FINANÇAMENT EMPRESA/ES PRODUCTORA/ES</t>
    </r>
    <r>
      <rPr>
        <b/>
        <sz val="11"/>
        <color rgb="FFFF0000"/>
        <rFont val="Arial"/>
        <family val="2"/>
      </rPr>
      <t xml:space="preserve">
</t>
    </r>
    <r>
      <rPr>
        <b/>
        <u/>
        <sz val="11"/>
        <rFont val="Arial"/>
        <family val="2"/>
      </rPr>
      <t>NO SOL·LICITANT/S INDEPENDENTS</t>
    </r>
  </si>
  <si>
    <t>IMPORT € ACREDITAT</t>
  </si>
  <si>
    <t>% ACREDITAT SOBRE PRESSUPOST
TOTAL</t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</si>
  <si>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75% (VO Cat) / 78% (VO Altres)</t>
    </r>
  </si>
  <si>
    <r>
      <t xml:space="preserve">Import ajut sol·licitat a ICEC 
</t>
    </r>
    <r>
      <rPr>
        <b/>
        <sz val="8"/>
        <color rgb="FFFF0000"/>
        <rFont val="Arial"/>
        <family val="2"/>
      </rPr>
      <t>*(import total entre totes les sol·licitants)</t>
    </r>
  </si>
  <si>
    <t>PLA DE FINANÇAMENT PROJECTES DE LLARGMETRATGES CINEMATOGRÀFICS DOCUMENTALS 2025</t>
  </si>
  <si>
    <t>TOTAL FINANÇAMENT SOL·LICITANTS</t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</si>
  <si>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30%</t>
    </r>
  </si>
  <si>
    <t>CD</t>
  </si>
  <si>
    <t>PLA DE FINANÇAMENT SÈRIES DOCUMENTALS 2025</t>
  </si>
  <si>
    <t>Subvencions per a la producció de llargmetratges cinematogràfics de ficció 2025</t>
  </si>
  <si>
    <t>S'han d'omplir les caselles en</t>
  </si>
  <si>
    <t>S'ha d'omplir obligatòriament la "Despesa prevista" per les productores sol·licitants i no sol·licitants.</t>
  </si>
  <si>
    <t>S'ha d'omplir obligatòriament la Llengua Versió original de rodatge</t>
  </si>
  <si>
    <t>S'ha d'omplir obligatòriament la casella de "Sol·licitat ajut ICEC".</t>
  </si>
  <si>
    <t>En cas que es tracti d'una coproducció amb més d'una productora sol·licitant, s'haurà d'informar l'import total de la subvenció prevista entre totes les empreses sol·licitants.</t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</si>
  <si>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20%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</si>
</sst>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5" tint="-0.249977111117893"/>
      <name val="Arial"/>
      <family val="2"/>
    </font>
    <font>
      <b/>
      <sz val="12"/>
      <color theme="5" tint="-0.249977111117893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4"/>
      <color theme="1"/>
      <name val="Arial"/>
      <family val="2"/>
    </font>
    <font>
      <b/>
      <sz val="14"/>
      <color theme="9" tint="-0.249977111117893"/>
      <name val="Arial"/>
      <family val="2"/>
    </font>
    <font>
      <u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rgb="FFFF0000"/>
      <name val="Arial"/>
      <family val="2"/>
    </font>
    <font>
      <b/>
      <u/>
      <sz val="1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medium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247">
    <xf numFmtId="0" fontId="0" fillId="0" borderId="0" xfId="0"/>
    <xf numFmtId="0" fontId="4" fillId="3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 wrapText="1"/>
    </xf>
    <xf numFmtId="164" fontId="10" fillId="2" borderId="9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4" fontId="0" fillId="3" borderId="0" xfId="0" applyNumberFormat="1" applyFill="1" applyBorder="1"/>
    <xf numFmtId="9" fontId="0" fillId="3" borderId="0" xfId="0" applyNumberFormat="1" applyFill="1" applyBorder="1"/>
    <xf numFmtId="0" fontId="0" fillId="3" borderId="0" xfId="0" applyFill="1"/>
    <xf numFmtId="0" fontId="0" fillId="3" borderId="11" xfId="0" applyFill="1" applyBorder="1"/>
    <xf numFmtId="0" fontId="0" fillId="3" borderId="12" xfId="0" applyFill="1" applyBorder="1"/>
    <xf numFmtId="0" fontId="0" fillId="3" borderId="14" xfId="0" applyFill="1" applyBorder="1"/>
    <xf numFmtId="0" fontId="2" fillId="3" borderId="0" xfId="0" applyFont="1" applyFill="1"/>
    <xf numFmtId="0" fontId="12" fillId="3" borderId="0" xfId="0" applyFont="1" applyFill="1"/>
    <xf numFmtId="0" fontId="0" fillId="3" borderId="15" xfId="0" applyFill="1" applyBorder="1"/>
    <xf numFmtId="9" fontId="8" fillId="3" borderId="0" xfId="1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0" fillId="3" borderId="24" xfId="0" applyFill="1" applyBorder="1"/>
    <xf numFmtId="0" fontId="1" fillId="3" borderId="25" xfId="0" applyFont="1" applyFill="1" applyBorder="1"/>
    <xf numFmtId="0" fontId="0" fillId="3" borderId="26" xfId="0" applyFill="1" applyBorder="1"/>
    <xf numFmtId="0" fontId="0" fillId="3" borderId="27" xfId="0" applyFill="1" applyBorder="1"/>
    <xf numFmtId="4" fontId="0" fillId="3" borderId="28" xfId="0" applyNumberFormat="1" applyFill="1" applyBorder="1"/>
    <xf numFmtId="4" fontId="0" fillId="3" borderId="29" xfId="0" applyNumberFormat="1" applyFill="1" applyBorder="1"/>
    <xf numFmtId="9" fontId="0" fillId="3" borderId="24" xfId="0" applyNumberFormat="1" applyFill="1" applyBorder="1"/>
    <xf numFmtId="4" fontId="0" fillId="3" borderId="13" xfId="0" applyNumberFormat="1" applyFill="1" applyBorder="1"/>
    <xf numFmtId="9" fontId="0" fillId="3" borderId="14" xfId="0" applyNumberFormat="1" applyFill="1" applyBorder="1"/>
    <xf numFmtId="4" fontId="0" fillId="3" borderId="30" xfId="0" applyNumberFormat="1" applyFill="1" applyBorder="1"/>
    <xf numFmtId="9" fontId="0" fillId="3" borderId="31" xfId="0" applyNumberFormat="1" applyFill="1" applyBorder="1"/>
    <xf numFmtId="0" fontId="0" fillId="3" borderId="32" xfId="0" applyFill="1" applyBorder="1"/>
    <xf numFmtId="9" fontId="0" fillId="3" borderId="33" xfId="0" applyNumberFormat="1" applyFill="1" applyBorder="1"/>
    <xf numFmtId="9" fontId="0" fillId="3" borderId="34" xfId="1" applyFont="1" applyFill="1" applyBorder="1"/>
    <xf numFmtId="164" fontId="7" fillId="0" borderId="9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4" fontId="4" fillId="3" borderId="0" xfId="0" applyNumberFormat="1" applyFont="1" applyFill="1" applyBorder="1" applyAlignment="1" applyProtection="1">
      <alignment horizontal="left" vertical="center"/>
    </xf>
    <xf numFmtId="10" fontId="4" fillId="2" borderId="23" xfId="1" applyNumberFormat="1" applyFont="1" applyFill="1" applyBorder="1" applyAlignment="1" applyProtection="1">
      <alignment horizontal="center" vertical="center"/>
    </xf>
    <xf numFmtId="164" fontId="4" fillId="3" borderId="16" xfId="0" applyNumberFormat="1" applyFont="1" applyFill="1" applyBorder="1" applyAlignment="1" applyProtection="1">
      <alignment horizontal="center" vertical="center"/>
    </xf>
    <xf numFmtId="10" fontId="4" fillId="2" borderId="17" xfId="1" applyNumberFormat="1" applyFont="1" applyFill="1" applyBorder="1" applyAlignment="1" applyProtection="1">
      <alignment horizontal="center" vertical="center"/>
    </xf>
    <xf numFmtId="164" fontId="4" fillId="3" borderId="17" xfId="0" applyNumberFormat="1" applyFont="1" applyFill="1" applyBorder="1" applyAlignment="1" applyProtection="1">
      <alignment horizontal="center" vertical="center"/>
    </xf>
    <xf numFmtId="164" fontId="4" fillId="3" borderId="18" xfId="0" applyNumberFormat="1" applyFont="1" applyFill="1" applyBorder="1" applyAlignment="1" applyProtection="1">
      <alignment horizontal="center" vertical="center"/>
    </xf>
    <xf numFmtId="164" fontId="4" fillId="3" borderId="23" xfId="0" applyNumberFormat="1" applyFont="1" applyFill="1" applyBorder="1" applyAlignment="1" applyProtection="1">
      <alignment horizontal="center" vertical="center"/>
    </xf>
    <xf numFmtId="10" fontId="4" fillId="2" borderId="16" xfId="1" applyNumberFormat="1" applyFont="1" applyFill="1" applyBorder="1" applyAlignment="1" applyProtection="1">
      <alignment horizontal="center" vertical="center"/>
    </xf>
    <xf numFmtId="10" fontId="4" fillId="2" borderId="41" xfId="1" applyNumberFormat="1" applyFont="1" applyFill="1" applyBorder="1" applyAlignment="1" applyProtection="1">
      <alignment horizontal="center" vertical="center"/>
    </xf>
    <xf numFmtId="10" fontId="18" fillId="2" borderId="2" xfId="1" applyNumberFormat="1" applyFont="1" applyFill="1" applyBorder="1" applyAlignment="1" applyProtection="1">
      <alignment horizontal="center" vertical="center"/>
    </xf>
    <xf numFmtId="164" fontId="17" fillId="3" borderId="2" xfId="0" applyNumberFormat="1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vertical="center"/>
    </xf>
    <xf numFmtId="0" fontId="17" fillId="2" borderId="1" xfId="0" applyFont="1" applyFill="1" applyBorder="1" applyAlignment="1" applyProtection="1">
      <alignment vertical="center"/>
    </xf>
    <xf numFmtId="0" fontId="17" fillId="2" borderId="2" xfId="0" applyFont="1" applyFill="1" applyBorder="1" applyAlignment="1" applyProtection="1">
      <alignment vertical="center"/>
    </xf>
    <xf numFmtId="0" fontId="17" fillId="2" borderId="2" xfId="0" applyFont="1" applyFill="1" applyBorder="1" applyAlignment="1" applyProtection="1">
      <alignment horizontal="right" vertical="center"/>
    </xf>
    <xf numFmtId="164" fontId="17" fillId="2" borderId="2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0" fillId="3" borderId="33" xfId="0" applyFill="1" applyBorder="1"/>
    <xf numFmtId="0" fontId="0" fillId="3" borderId="13" xfId="0" applyFill="1" applyBorder="1"/>
    <xf numFmtId="0" fontId="21" fillId="3" borderId="0" xfId="0" applyFont="1" applyFill="1" applyProtection="1"/>
    <xf numFmtId="0" fontId="23" fillId="3" borderId="0" xfId="0" applyFont="1" applyFill="1"/>
    <xf numFmtId="0" fontId="25" fillId="3" borderId="0" xfId="0" applyFont="1" applyFill="1"/>
    <xf numFmtId="0" fontId="16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vertical="center"/>
    </xf>
    <xf numFmtId="10" fontId="17" fillId="3" borderId="3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vertical="center"/>
    </xf>
    <xf numFmtId="10" fontId="18" fillId="4" borderId="2" xfId="1" applyNumberFormat="1" applyFont="1" applyFill="1" applyBorder="1" applyAlignment="1" applyProtection="1">
      <alignment horizontal="center" vertical="center"/>
    </xf>
    <xf numFmtId="164" fontId="17" fillId="4" borderId="2" xfId="0" applyNumberFormat="1" applyFont="1" applyFill="1" applyBorder="1" applyAlignment="1" applyProtection="1">
      <alignment horizontal="center" vertical="center"/>
    </xf>
    <xf numFmtId="0" fontId="9" fillId="4" borderId="58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10" fontId="4" fillId="2" borderId="35" xfId="0" applyNumberFormat="1" applyFont="1" applyFill="1" applyBorder="1" applyAlignment="1" applyProtection="1">
      <alignment horizontal="center" vertical="center"/>
    </xf>
    <xf numFmtId="10" fontId="4" fillId="2" borderId="36" xfId="0" applyNumberFormat="1" applyFont="1" applyFill="1" applyBorder="1" applyAlignment="1" applyProtection="1">
      <alignment horizontal="center" vertical="center"/>
    </xf>
    <xf numFmtId="10" fontId="4" fillId="0" borderId="43" xfId="0" applyNumberFormat="1" applyFont="1" applyFill="1" applyBorder="1" applyAlignment="1" applyProtection="1">
      <alignment horizontal="center" vertical="center"/>
    </xf>
    <xf numFmtId="10" fontId="4" fillId="0" borderId="36" xfId="0" applyNumberFormat="1" applyFont="1" applyFill="1" applyBorder="1" applyAlignment="1" applyProtection="1">
      <alignment horizontal="center" vertical="center"/>
    </xf>
    <xf numFmtId="10" fontId="4" fillId="0" borderId="40" xfId="0" applyNumberFormat="1" applyFont="1" applyFill="1" applyBorder="1" applyAlignment="1" applyProtection="1">
      <alignment horizontal="center" vertical="center"/>
    </xf>
    <xf numFmtId="10" fontId="4" fillId="0" borderId="35" xfId="0" applyNumberFormat="1" applyFont="1" applyFill="1" applyBorder="1" applyAlignment="1" applyProtection="1">
      <alignment horizontal="center" vertical="center"/>
    </xf>
    <xf numFmtId="10" fontId="4" fillId="2" borderId="43" xfId="0" applyNumberFormat="1" applyFont="1" applyFill="1" applyBorder="1" applyAlignment="1" applyProtection="1">
      <alignment horizontal="center" vertical="center"/>
    </xf>
    <xf numFmtId="4" fontId="7" fillId="6" borderId="9" xfId="0" applyNumberFormat="1" applyFont="1" applyFill="1" applyBorder="1" applyAlignment="1" applyProtection="1">
      <alignment horizontal="center" vertical="center"/>
      <protection locked="0"/>
    </xf>
    <xf numFmtId="0" fontId="16" fillId="6" borderId="21" xfId="0" applyFont="1" applyFill="1" applyBorder="1" applyAlignment="1" applyProtection="1">
      <alignment horizontal="left" vertical="center"/>
      <protection locked="0"/>
    </xf>
    <xf numFmtId="164" fontId="4" fillId="6" borderId="20" xfId="0" applyNumberFormat="1" applyFont="1" applyFill="1" applyBorder="1" applyAlignment="1" applyProtection="1">
      <alignment horizontal="center" vertical="center"/>
      <protection locked="0"/>
    </xf>
    <xf numFmtId="164" fontId="4" fillId="6" borderId="19" xfId="0" applyNumberFormat="1" applyFont="1" applyFill="1" applyBorder="1" applyAlignment="1" applyProtection="1">
      <alignment horizontal="center" vertical="center"/>
      <protection locked="0"/>
    </xf>
    <xf numFmtId="164" fontId="4" fillId="6" borderId="38" xfId="0" applyNumberFormat="1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7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horizontal="center" vertical="center"/>
      <protection locked="0"/>
    </xf>
    <xf numFmtId="0" fontId="16" fillId="6" borderId="37" xfId="0" applyFont="1" applyFill="1" applyBorder="1" applyAlignment="1" applyProtection="1">
      <alignment horizontal="left" vertical="center"/>
      <protection locked="0"/>
    </xf>
    <xf numFmtId="0" fontId="9" fillId="5" borderId="58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164" fontId="28" fillId="6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vertical="center"/>
    </xf>
    <xf numFmtId="164" fontId="7" fillId="2" borderId="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30" fillId="3" borderId="0" xfId="0" applyFont="1" applyFill="1" applyAlignment="1" applyProtection="1">
      <alignment horizontal="left" vertical="center"/>
    </xf>
    <xf numFmtId="0" fontId="10" fillId="3" borderId="0" xfId="2" applyFont="1" applyFill="1" applyAlignment="1" applyProtection="1">
      <alignment vertical="center"/>
    </xf>
    <xf numFmtId="0" fontId="28" fillId="2" borderId="0" xfId="2" applyFont="1" applyFill="1" applyBorder="1" applyAlignment="1" applyProtection="1">
      <alignment vertical="top"/>
    </xf>
    <xf numFmtId="0" fontId="10" fillId="3" borderId="0" xfId="2" applyFont="1" applyFill="1" applyAlignment="1" applyProtection="1">
      <alignment horizontal="center" vertical="center"/>
    </xf>
    <xf numFmtId="4" fontId="10" fillId="3" borderId="0" xfId="2" applyNumberFormat="1" applyFont="1" applyFill="1" applyBorder="1" applyAlignment="1" applyProtection="1">
      <alignment horizontal="left" vertical="center"/>
    </xf>
    <xf numFmtId="0" fontId="7" fillId="3" borderId="49" xfId="2" applyFont="1" applyFill="1" applyBorder="1" applyAlignment="1" applyProtection="1">
      <alignment vertical="center"/>
    </xf>
    <xf numFmtId="0" fontId="7" fillId="3" borderId="50" xfId="2" applyFont="1" applyFill="1" applyBorder="1" applyAlignment="1" applyProtection="1">
      <alignment horizontal="center" vertical="center"/>
    </xf>
    <xf numFmtId="0" fontId="7" fillId="3" borderId="49" xfId="2" applyFont="1" applyFill="1" applyBorder="1" applyAlignment="1" applyProtection="1">
      <alignment horizontal="center" vertical="center"/>
    </xf>
    <xf numFmtId="0" fontId="9" fillId="2" borderId="51" xfId="2" applyFont="1" applyFill="1" applyBorder="1" applyAlignment="1" applyProtection="1">
      <alignment horizontal="left" vertical="center" wrapText="1"/>
    </xf>
    <xf numFmtId="0" fontId="10" fillId="6" borderId="51" xfId="2" applyFont="1" applyFill="1" applyBorder="1" applyAlignment="1" applyProtection="1">
      <alignment vertical="center"/>
      <protection locked="0"/>
    </xf>
    <xf numFmtId="164" fontId="10" fillId="6" borderId="52" xfId="2" applyNumberFormat="1" applyFont="1" applyFill="1" applyBorder="1" applyAlignment="1" applyProtection="1">
      <alignment horizontal="center" vertical="center"/>
      <protection locked="0"/>
    </xf>
    <xf numFmtId="0" fontId="9" fillId="2" borderId="56" xfId="2" applyFont="1" applyFill="1" applyBorder="1" applyAlignment="1" applyProtection="1">
      <alignment horizontal="left" vertical="center" wrapText="1"/>
    </xf>
    <xf numFmtId="0" fontId="10" fillId="6" borderId="53" xfId="2" applyFont="1" applyFill="1" applyBorder="1" applyAlignment="1" applyProtection="1">
      <alignment vertical="center"/>
      <protection locked="0"/>
    </xf>
    <xf numFmtId="164" fontId="10" fillId="6" borderId="54" xfId="2" applyNumberFormat="1" applyFont="1" applyFill="1" applyBorder="1" applyAlignment="1" applyProtection="1">
      <alignment horizontal="center" vertical="center"/>
      <protection locked="0"/>
    </xf>
    <xf numFmtId="0" fontId="9" fillId="2" borderId="57" xfId="2" applyFont="1" applyFill="1" applyBorder="1" applyAlignment="1" applyProtection="1">
      <alignment horizontal="left" vertical="center" wrapText="1"/>
    </xf>
    <xf numFmtId="0" fontId="10" fillId="6" borderId="55" xfId="2" applyFont="1" applyFill="1" applyBorder="1" applyAlignment="1" applyProtection="1">
      <alignment vertical="center"/>
      <protection locked="0"/>
    </xf>
    <xf numFmtId="164" fontId="10" fillId="6" borderId="8" xfId="2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vertical="center" wrapText="1"/>
    </xf>
    <xf numFmtId="164" fontId="7" fillId="0" borderId="60" xfId="0" applyNumberFormat="1" applyFont="1" applyFill="1" applyBorder="1" applyAlignment="1" applyProtection="1">
      <alignment horizontal="center" vertical="center"/>
    </xf>
    <xf numFmtId="164" fontId="10" fillId="2" borderId="0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 wrapText="1"/>
    </xf>
    <xf numFmtId="0" fontId="9" fillId="7" borderId="58" xfId="0" applyFont="1" applyFill="1" applyBorder="1" applyAlignment="1" applyProtection="1">
      <alignment horizontal="center" vertical="center" wrapText="1"/>
    </xf>
    <xf numFmtId="164" fontId="17" fillId="4" borderId="48" xfId="0" applyNumberFormat="1" applyFont="1" applyFill="1" applyBorder="1" applyAlignment="1" applyProtection="1">
      <alignment horizontal="center" vertical="center"/>
    </xf>
    <xf numFmtId="10" fontId="17" fillId="4" borderId="59" xfId="0" applyNumberFormat="1" applyFont="1" applyFill="1" applyBorder="1" applyAlignment="1" applyProtection="1">
      <alignment horizontal="center" vertical="center"/>
    </xf>
    <xf numFmtId="9" fontId="30" fillId="3" borderId="0" xfId="1" applyFont="1" applyFill="1" applyAlignment="1" applyProtection="1">
      <alignment horizontal="left" vertical="center"/>
    </xf>
    <xf numFmtId="0" fontId="9" fillId="8" borderId="1" xfId="0" applyFont="1" applyFill="1" applyBorder="1" applyAlignment="1" applyProtection="1">
      <alignment vertical="center" wrapText="1"/>
    </xf>
    <xf numFmtId="164" fontId="10" fillId="8" borderId="9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27" fillId="2" borderId="0" xfId="0" applyFont="1" applyFill="1" applyBorder="1" applyAlignment="1" applyProtection="1">
      <alignment vertical="center"/>
    </xf>
    <xf numFmtId="0" fontId="27" fillId="2" borderId="0" xfId="0" applyFont="1" applyFill="1" applyBorder="1" applyAlignment="1" applyProtection="1">
      <alignment horizontal="left" vertical="center"/>
    </xf>
    <xf numFmtId="0" fontId="31" fillId="2" borderId="0" xfId="0" applyFont="1" applyFill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24" fillId="2" borderId="0" xfId="0" applyFont="1" applyFill="1" applyBorder="1" applyAlignment="1" applyProtection="1">
      <alignment vertical="top"/>
    </xf>
    <xf numFmtId="0" fontId="0" fillId="2" borderId="24" xfId="0" applyFill="1" applyBorder="1"/>
    <xf numFmtId="4" fontId="0" fillId="2" borderId="28" xfId="0" applyNumberFormat="1" applyFill="1" applyBorder="1"/>
    <xf numFmtId="10" fontId="6" fillId="3" borderId="0" xfId="0" applyNumberFormat="1" applyFont="1" applyFill="1" applyAlignment="1" applyProtection="1">
      <alignment horizontal="center" vertical="center"/>
    </xf>
    <xf numFmtId="164" fontId="6" fillId="3" borderId="0" xfId="0" applyNumberFormat="1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0" fontId="10" fillId="2" borderId="9" xfId="1" applyNumberFormat="1" applyFont="1" applyFill="1" applyBorder="1" applyAlignment="1" applyProtection="1">
      <alignment horizontal="center" vertical="center"/>
    </xf>
    <xf numFmtId="164" fontId="4" fillId="6" borderId="63" xfId="0" applyNumberFormat="1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vertical="top"/>
    </xf>
    <xf numFmtId="0" fontId="16" fillId="6" borderId="22" xfId="0" applyFont="1" applyFill="1" applyBorder="1" applyAlignment="1" applyProtection="1">
      <alignment horizontal="left" vertical="center"/>
      <protection locked="0"/>
    </xf>
    <xf numFmtId="0" fontId="16" fillId="6" borderId="39" xfId="0" applyFont="1" applyFill="1" applyBorder="1" applyAlignment="1" applyProtection="1">
      <alignment horizontal="left" vertical="center"/>
      <protection locked="0"/>
    </xf>
    <xf numFmtId="0" fontId="16" fillId="6" borderId="22" xfId="0" applyNumberFormat="1" applyFont="1" applyFill="1" applyBorder="1" applyAlignment="1" applyProtection="1">
      <alignment horizontal="left" vertical="center"/>
      <protection locked="0"/>
    </xf>
    <xf numFmtId="0" fontId="16" fillId="6" borderId="15" xfId="0" applyFont="1" applyFill="1" applyBorder="1" applyAlignment="1" applyProtection="1">
      <alignment horizontal="left" vertical="center"/>
      <protection locked="0"/>
    </xf>
    <xf numFmtId="164" fontId="10" fillId="6" borderId="65" xfId="2" applyNumberFormat="1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Alignment="1">
      <alignment vertical="center"/>
    </xf>
    <xf numFmtId="10" fontId="10" fillId="6" borderId="66" xfId="3" applyNumberFormat="1" applyFont="1" applyFill="1" applyBorder="1" applyAlignment="1" applyProtection="1">
      <alignment horizontal="center" vertical="center"/>
      <protection locked="0"/>
    </xf>
    <xf numFmtId="10" fontId="10" fillId="6" borderId="67" xfId="3" applyNumberFormat="1" applyFont="1" applyFill="1" applyBorder="1" applyAlignment="1" applyProtection="1">
      <alignment horizontal="center" vertical="center"/>
      <protection locked="0"/>
    </xf>
    <xf numFmtId="10" fontId="10" fillId="6" borderId="68" xfId="3" applyNumberFormat="1" applyFont="1" applyFill="1" applyBorder="1" applyAlignment="1" applyProtection="1">
      <alignment horizontal="center" vertical="center"/>
      <protection locked="0"/>
    </xf>
    <xf numFmtId="10" fontId="10" fillId="6" borderId="69" xfId="3" applyNumberFormat="1" applyFont="1" applyFill="1" applyBorder="1" applyAlignment="1" applyProtection="1">
      <alignment horizontal="center" vertical="center"/>
      <protection locked="0"/>
    </xf>
    <xf numFmtId="164" fontId="4" fillId="6" borderId="45" xfId="0" applyNumberFormat="1" applyFont="1" applyFill="1" applyBorder="1" applyAlignment="1" applyProtection="1">
      <alignment horizontal="center" vertical="center"/>
      <protection locked="0"/>
    </xf>
    <xf numFmtId="10" fontId="4" fillId="2" borderId="0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</xf>
    <xf numFmtId="0" fontId="16" fillId="2" borderId="2" xfId="0" applyNumberFormat="1" applyFont="1" applyFill="1" applyBorder="1" applyAlignment="1" applyProtection="1">
      <alignment horizontal="left" vertical="center"/>
    </xf>
    <xf numFmtId="164" fontId="6" fillId="2" borderId="48" xfId="0" applyNumberFormat="1" applyFont="1" applyFill="1" applyBorder="1" applyAlignment="1" applyProtection="1">
      <alignment horizontal="center" vertical="center"/>
    </xf>
    <xf numFmtId="10" fontId="6" fillId="2" borderId="2" xfId="1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164" fontId="6" fillId="3" borderId="2" xfId="0" applyNumberFormat="1" applyFont="1" applyFill="1" applyBorder="1" applyAlignment="1" applyProtection="1">
      <alignment horizontal="center" vertical="center"/>
    </xf>
    <xf numFmtId="10" fontId="6" fillId="0" borderId="3" xfId="0" applyNumberFormat="1" applyFont="1" applyFill="1" applyBorder="1" applyAlignment="1" applyProtection="1">
      <alignment horizontal="center" vertical="center"/>
    </xf>
    <xf numFmtId="0" fontId="16" fillId="6" borderId="39" xfId="0" applyNumberFormat="1" applyFont="1" applyFill="1" applyBorder="1" applyAlignment="1" applyProtection="1">
      <alignment horizontal="left" vertical="center"/>
      <protection locked="0"/>
    </xf>
    <xf numFmtId="164" fontId="4" fillId="6" borderId="70" xfId="0" applyNumberFormat="1" applyFont="1" applyFill="1" applyBorder="1" applyAlignment="1" applyProtection="1">
      <alignment horizontal="center" vertical="center"/>
      <protection locked="0"/>
    </xf>
    <xf numFmtId="10" fontId="4" fillId="2" borderId="71" xfId="1" applyNumberFormat="1" applyFont="1" applyFill="1" applyBorder="1" applyAlignment="1" applyProtection="1">
      <alignment horizontal="center" vertical="center"/>
    </xf>
    <xf numFmtId="0" fontId="4" fillId="6" borderId="71" xfId="0" applyFont="1" applyFill="1" applyBorder="1" applyAlignment="1" applyProtection="1">
      <alignment horizontal="center" vertical="center"/>
      <protection locked="0"/>
    </xf>
    <xf numFmtId="164" fontId="4" fillId="3" borderId="71" xfId="0" applyNumberFormat="1" applyFont="1" applyFill="1" applyBorder="1" applyAlignment="1" applyProtection="1">
      <alignment horizontal="center" vertical="center"/>
    </xf>
    <xf numFmtId="10" fontId="4" fillId="0" borderId="7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10" fontId="6" fillId="0" borderId="59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 indent="1"/>
    </xf>
    <xf numFmtId="0" fontId="7" fillId="2" borderId="73" xfId="0" applyFont="1" applyFill="1" applyBorder="1" applyAlignment="1" applyProtection="1">
      <alignment horizontal="left" vertical="center"/>
    </xf>
    <xf numFmtId="0" fontId="17" fillId="3" borderId="1" xfId="0" applyFont="1" applyFill="1" applyBorder="1" applyAlignment="1" applyProtection="1">
      <alignment vertical="center"/>
    </xf>
    <xf numFmtId="0" fontId="17" fillId="3" borderId="2" xfId="0" applyFont="1" applyFill="1" applyBorder="1" applyAlignment="1" applyProtection="1">
      <alignment horizontal="right" vertical="center"/>
    </xf>
    <xf numFmtId="164" fontId="17" fillId="3" borderId="48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right" vertical="center"/>
    </xf>
    <xf numFmtId="10" fontId="17" fillId="0" borderId="59" xfId="0" applyNumberFormat="1" applyFont="1" applyFill="1" applyBorder="1" applyAlignment="1" applyProtection="1">
      <alignment horizontal="center" vertical="center"/>
    </xf>
    <xf numFmtId="0" fontId="17" fillId="4" borderId="49" xfId="2" applyFont="1" applyFill="1" applyBorder="1" applyAlignment="1" applyProtection="1">
      <alignment vertical="center" wrapText="1"/>
    </xf>
    <xf numFmtId="44" fontId="9" fillId="4" borderId="58" xfId="5" applyFont="1" applyFill="1" applyBorder="1" applyAlignment="1" applyProtection="1">
      <alignment horizontal="center" vertical="center" wrapText="1"/>
    </xf>
    <xf numFmtId="0" fontId="9" fillId="4" borderId="46" xfId="0" applyFont="1" applyFill="1" applyBorder="1" applyAlignment="1" applyProtection="1">
      <alignment horizontal="center" vertical="center" wrapText="1"/>
    </xf>
    <xf numFmtId="0" fontId="9" fillId="4" borderId="73" xfId="0" applyFont="1" applyFill="1" applyBorder="1" applyAlignment="1" applyProtection="1">
      <alignment horizontal="center" vertical="center" wrapText="1"/>
    </xf>
    <xf numFmtId="0" fontId="16" fillId="2" borderId="21" xfId="0" applyFont="1" applyFill="1" applyBorder="1" applyAlignment="1" applyProtection="1">
      <alignment horizontal="left" vertical="center"/>
    </xf>
    <xf numFmtId="164" fontId="4" fillId="2" borderId="20" xfId="0" applyNumberFormat="1" applyFont="1" applyFill="1" applyBorder="1" applyAlignment="1" applyProtection="1">
      <alignment horizontal="center" vertical="center"/>
    </xf>
    <xf numFmtId="0" fontId="6" fillId="2" borderId="7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6" borderId="75" xfId="0" applyFont="1" applyFill="1" applyBorder="1" applyAlignment="1" applyProtection="1">
      <alignment horizontal="center" vertical="center"/>
      <protection locked="0"/>
    </xf>
    <xf numFmtId="0" fontId="4" fillId="6" borderId="76" xfId="0" applyFont="1" applyFill="1" applyBorder="1" applyAlignment="1" applyProtection="1">
      <alignment horizontal="center" vertical="center"/>
      <protection locked="0"/>
    </xf>
    <xf numFmtId="0" fontId="4" fillId="6" borderId="77" xfId="0" applyFont="1" applyFill="1" applyBorder="1" applyAlignment="1" applyProtection="1">
      <alignment horizontal="center" vertical="center"/>
      <protection locked="0"/>
    </xf>
    <xf numFmtId="0" fontId="4" fillId="6" borderId="74" xfId="0" applyFont="1" applyFill="1" applyBorder="1" applyAlignment="1" applyProtection="1">
      <alignment horizontal="center" vertical="center"/>
      <protection locked="0"/>
    </xf>
    <xf numFmtId="0" fontId="4" fillId="6" borderId="78" xfId="0" applyFont="1" applyFill="1" applyBorder="1" applyAlignment="1" applyProtection="1">
      <alignment horizontal="center" vertical="center"/>
      <protection locked="0"/>
    </xf>
    <xf numFmtId="164" fontId="18" fillId="2" borderId="47" xfId="1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right" vertical="center"/>
    </xf>
    <xf numFmtId="10" fontId="17" fillId="0" borderId="2" xfId="0" applyNumberFormat="1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right" vertical="center"/>
    </xf>
    <xf numFmtId="0" fontId="15" fillId="4" borderId="1" xfId="0" applyFont="1" applyFill="1" applyBorder="1" applyAlignment="1" applyProtection="1">
      <alignment horizontal="right" vertical="center"/>
    </xf>
    <xf numFmtId="0" fontId="4" fillId="2" borderId="79" xfId="0" applyFont="1" applyFill="1" applyBorder="1" applyAlignment="1" applyProtection="1">
      <alignment vertical="center"/>
    </xf>
    <xf numFmtId="0" fontId="38" fillId="2" borderId="80" xfId="0" applyFont="1" applyFill="1" applyBorder="1" applyAlignment="1" applyProtection="1">
      <alignment horizontal="right" vertical="center"/>
    </xf>
    <xf numFmtId="10" fontId="15" fillId="2" borderId="8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vertical="center" wrapText="1"/>
    </xf>
    <xf numFmtId="44" fontId="17" fillId="2" borderId="1" xfId="5" applyFont="1" applyFill="1" applyBorder="1" applyAlignment="1" applyProtection="1">
      <alignment horizontal="left" vertical="center" wrapText="1"/>
    </xf>
    <xf numFmtId="0" fontId="0" fillId="3" borderId="6" xfId="0" applyFill="1" applyBorder="1" applyProtection="1"/>
    <xf numFmtId="9" fontId="0" fillId="3" borderId="31" xfId="0" applyNumberFormat="1" applyFill="1" applyBorder="1" applyProtection="1"/>
    <xf numFmtId="0" fontId="17" fillId="5" borderId="49" xfId="2" applyFont="1" applyFill="1" applyBorder="1" applyAlignment="1" applyProtection="1">
      <alignment vertical="center" wrapText="1"/>
    </xf>
    <xf numFmtId="44" fontId="9" fillId="5" borderId="58" xfId="5" applyFont="1" applyFill="1" applyBorder="1" applyAlignment="1" applyProtection="1">
      <alignment horizontal="center" vertical="center" wrapText="1"/>
    </xf>
    <xf numFmtId="0" fontId="9" fillId="5" borderId="46" xfId="0" applyFont="1" applyFill="1" applyBorder="1" applyAlignment="1" applyProtection="1">
      <alignment horizontal="center" vertical="center" wrapText="1"/>
    </xf>
    <xf numFmtId="0" fontId="9" fillId="5" borderId="73" xfId="0" applyFont="1" applyFill="1" applyBorder="1" applyAlignment="1" applyProtection="1">
      <alignment horizontal="center" vertical="center" wrapText="1"/>
    </xf>
    <xf numFmtId="0" fontId="9" fillId="5" borderId="1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/>
    </xf>
    <xf numFmtId="10" fontId="6" fillId="2" borderId="3" xfId="1" applyNumberFormat="1" applyFont="1" applyFill="1" applyBorder="1" applyAlignment="1" applyProtection="1">
      <alignment horizontal="center" vertical="center"/>
    </xf>
    <xf numFmtId="10" fontId="4" fillId="2" borderId="82" xfId="1" applyNumberFormat="1" applyFont="1" applyFill="1" applyBorder="1" applyAlignment="1" applyProtection="1">
      <alignment horizontal="center" vertical="center"/>
    </xf>
    <xf numFmtId="10" fontId="4" fillId="2" borderId="83" xfId="1" applyNumberFormat="1" applyFont="1" applyFill="1" applyBorder="1" applyAlignment="1" applyProtection="1">
      <alignment horizontal="center" vertical="center"/>
    </xf>
    <xf numFmtId="10" fontId="4" fillId="2" borderId="84" xfId="1" applyNumberFormat="1" applyFont="1" applyFill="1" applyBorder="1" applyAlignment="1" applyProtection="1">
      <alignment horizontal="center" vertical="center"/>
    </xf>
    <xf numFmtId="10" fontId="4" fillId="2" borderId="85" xfId="1" applyNumberFormat="1" applyFont="1" applyFill="1" applyBorder="1" applyAlignment="1" applyProtection="1">
      <alignment horizontal="center" vertical="center"/>
    </xf>
    <xf numFmtId="10" fontId="4" fillId="2" borderId="44" xfId="1" applyNumberFormat="1" applyFont="1" applyFill="1" applyBorder="1" applyAlignment="1" applyProtection="1">
      <alignment horizontal="center" vertical="center"/>
    </xf>
    <xf numFmtId="10" fontId="4" fillId="2" borderId="86" xfId="1" applyNumberFormat="1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vertical="center" wrapText="1"/>
    </xf>
    <xf numFmtId="10" fontId="15" fillId="2" borderId="87" xfId="0" applyNumberFormat="1" applyFont="1" applyFill="1" applyBorder="1" applyAlignment="1" applyProtection="1">
      <alignment horizontal="center" vertical="center"/>
    </xf>
    <xf numFmtId="0" fontId="42" fillId="2" borderId="2" xfId="0" applyFont="1" applyFill="1" applyBorder="1" applyAlignment="1" applyProtection="1">
      <alignment horizontal="center" vertical="center"/>
    </xf>
    <xf numFmtId="0" fontId="9" fillId="7" borderId="46" xfId="0" applyFont="1" applyFill="1" applyBorder="1" applyAlignment="1" applyProtection="1">
      <alignment horizontal="center" vertical="center" wrapText="1"/>
    </xf>
    <xf numFmtId="0" fontId="9" fillId="7" borderId="73" xfId="0" applyFont="1" applyFill="1" applyBorder="1" applyAlignment="1" applyProtection="1">
      <alignment horizontal="center" vertical="center" wrapText="1"/>
    </xf>
    <xf numFmtId="0" fontId="17" fillId="7" borderId="49" xfId="2" applyFont="1" applyFill="1" applyBorder="1" applyAlignment="1" applyProtection="1">
      <alignment vertical="center" wrapText="1"/>
    </xf>
    <xf numFmtId="44" fontId="9" fillId="7" borderId="58" xfId="5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17" fillId="7" borderId="1" xfId="0" applyFont="1" applyFill="1" applyBorder="1" applyAlignment="1" applyProtection="1">
      <alignment vertical="center" wrapText="1"/>
    </xf>
    <xf numFmtId="10" fontId="4" fillId="2" borderId="72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Alignment="1">
      <alignment vertical="center"/>
    </xf>
    <xf numFmtId="0" fontId="34" fillId="3" borderId="0" xfId="4" applyFill="1" applyAlignment="1">
      <alignment horizontal="left" vertical="center"/>
    </xf>
    <xf numFmtId="0" fontId="10" fillId="2" borderId="61" xfId="0" applyFont="1" applyFill="1" applyBorder="1" applyAlignment="1" applyProtection="1">
      <alignment horizontal="center" vertical="center"/>
    </xf>
    <xf numFmtId="0" fontId="10" fillId="2" borderId="42" xfId="0" applyFont="1" applyFill="1" applyBorder="1" applyAlignment="1" applyProtection="1">
      <alignment horizontal="center" vertical="center"/>
    </xf>
    <xf numFmtId="0" fontId="10" fillId="2" borderId="61" xfId="0" applyFont="1" applyFill="1" applyBorder="1" applyAlignment="1" applyProtection="1">
      <alignment horizontal="center" vertical="center" wrapText="1"/>
    </xf>
    <xf numFmtId="0" fontId="10" fillId="2" borderId="42" xfId="0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left" vertical="center" wrapText="1"/>
    </xf>
    <xf numFmtId="0" fontId="7" fillId="3" borderId="1" xfId="2" applyFont="1" applyFill="1" applyBorder="1" applyAlignment="1" applyProtection="1">
      <alignment horizontal="left" vertical="center"/>
    </xf>
    <xf numFmtId="0" fontId="7" fillId="3" borderId="2" xfId="2" applyFont="1" applyFill="1" applyBorder="1" applyAlignment="1" applyProtection="1">
      <alignment horizontal="left" vertical="center"/>
    </xf>
    <xf numFmtId="0" fontId="10" fillId="6" borderId="5" xfId="2" applyFont="1" applyFill="1" applyBorder="1" applyAlignment="1" applyProtection="1">
      <alignment horizontal="left" vertical="center"/>
      <protection locked="0"/>
    </xf>
    <xf numFmtId="0" fontId="10" fillId="6" borderId="6" xfId="2" applyFont="1" applyFill="1" applyBorder="1" applyAlignment="1" applyProtection="1">
      <alignment horizontal="left" vertical="center"/>
      <protection locked="0"/>
    </xf>
    <xf numFmtId="0" fontId="10" fillId="6" borderId="7" xfId="2" applyFont="1" applyFill="1" applyBorder="1" applyAlignment="1" applyProtection="1">
      <alignment horizontal="left" vertical="center"/>
      <protection locked="0"/>
    </xf>
    <xf numFmtId="0" fontId="38" fillId="2" borderId="1" xfId="0" applyFont="1" applyFill="1" applyBorder="1" applyAlignment="1" applyProtection="1">
      <alignment horizontal="right" vertical="center"/>
    </xf>
    <xf numFmtId="0" fontId="38" fillId="2" borderId="2" xfId="0" applyFont="1" applyFill="1" applyBorder="1" applyAlignment="1" applyProtection="1">
      <alignment horizontal="right" vertical="center"/>
    </xf>
    <xf numFmtId="0" fontId="38" fillId="2" borderId="3" xfId="0" applyFont="1" applyFill="1" applyBorder="1" applyAlignment="1" applyProtection="1">
      <alignment horizontal="right" vertical="center"/>
    </xf>
    <xf numFmtId="0" fontId="10" fillId="2" borderId="62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right" vertical="center" wrapText="1"/>
    </xf>
    <xf numFmtId="0" fontId="9" fillId="2" borderId="10" xfId="0" applyFont="1" applyFill="1" applyBorder="1" applyAlignment="1" applyProtection="1">
      <alignment horizontal="right" vertical="center" wrapText="1"/>
    </xf>
    <xf numFmtId="0" fontId="10" fillId="2" borderId="62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left" vertical="center"/>
    </xf>
    <xf numFmtId="0" fontId="18" fillId="3" borderId="64" xfId="0" applyFont="1" applyFill="1" applyBorder="1" applyAlignment="1" applyProtection="1">
      <alignment horizontal="left" vertical="center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6" fillId="6" borderId="2" xfId="0" applyFont="1" applyFill="1" applyBorder="1" applyAlignment="1" applyProtection="1">
      <alignment horizontal="left" vertical="center"/>
      <protection locked="0"/>
    </xf>
    <xf numFmtId="0" fontId="6" fillId="6" borderId="3" xfId="0" applyFont="1" applyFill="1" applyBorder="1" applyAlignment="1" applyProtection="1">
      <alignment horizontal="left" vertical="center"/>
      <protection locked="0"/>
    </xf>
  </cellXfs>
  <cellStyles count="6">
    <cellStyle name="Enllaç" xfId="4" builtinId="8"/>
    <cellStyle name="Moneda" xfId="5" builtinId="4"/>
    <cellStyle name="Normal" xfId="0" builtinId="0"/>
    <cellStyle name="Normal 2" xfId="2"/>
    <cellStyle name="Percentatge" xfId="1" builtinId="5"/>
    <cellStyle name="Percentatge 2" xfId="3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DDFF"/>
      <color rgb="FF00EAE4"/>
      <color rgb="FF00B8B4"/>
      <color rgb="FFFFEFFF"/>
      <color rgb="FFF3FAFF"/>
      <color rgb="FFE5F5FF"/>
      <color rgb="FFFFCCCC"/>
      <color rgb="FFFF99CC"/>
      <color rgb="FFFFCC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D18"/>
  <sheetViews>
    <sheetView tabSelected="1" zoomScaleNormal="100" workbookViewId="0">
      <selection activeCell="D23" sqref="D23"/>
    </sheetView>
  </sheetViews>
  <sheetFormatPr defaultColWidth="9.140625" defaultRowHeight="15" x14ac:dyDescent="0.25"/>
  <cols>
    <col min="1" max="1" width="2.85546875" style="86" customWidth="1"/>
    <col min="2" max="2" width="27.85546875" style="86" customWidth="1"/>
    <col min="3" max="3" width="9.140625" style="86"/>
    <col min="4" max="4" width="33.42578125" style="86" customWidth="1"/>
    <col min="5" max="5" width="11" style="86" customWidth="1"/>
    <col min="6" max="6" width="5" style="86" customWidth="1"/>
    <col min="7" max="7" width="9" style="86" customWidth="1"/>
    <col min="8" max="9" width="9.140625" style="86"/>
    <col min="10" max="10" width="29.140625" style="86" customWidth="1"/>
    <col min="11" max="16384" width="9.140625" style="86"/>
  </cols>
  <sheetData>
    <row r="1" spans="1:4" ht="18.75" x14ac:dyDescent="0.25">
      <c r="A1" s="220" t="s">
        <v>98</v>
      </c>
    </row>
    <row r="2" spans="1:4" ht="18.75" x14ac:dyDescent="0.25">
      <c r="A2" s="220"/>
    </row>
    <row r="3" spans="1:4" ht="15.75" x14ac:dyDescent="0.25">
      <c r="A3" s="87" t="s">
        <v>35</v>
      </c>
    </row>
    <row r="5" spans="1:4" x14ac:dyDescent="0.25">
      <c r="A5" s="86" t="s">
        <v>33</v>
      </c>
      <c r="B5" s="88" t="s">
        <v>99</v>
      </c>
      <c r="C5" s="89" t="s">
        <v>48</v>
      </c>
    </row>
    <row r="7" spans="1:4" x14ac:dyDescent="0.25">
      <c r="A7" s="86" t="s">
        <v>34</v>
      </c>
      <c r="B7" s="86" t="s">
        <v>100</v>
      </c>
    </row>
    <row r="9" spans="1:4" x14ac:dyDescent="0.25">
      <c r="A9" s="86" t="s">
        <v>37</v>
      </c>
      <c r="B9" s="86" t="s">
        <v>101</v>
      </c>
    </row>
    <row r="11" spans="1:4" x14ac:dyDescent="0.25">
      <c r="A11" s="86" t="s">
        <v>38</v>
      </c>
      <c r="B11" s="86" t="s">
        <v>102</v>
      </c>
    </row>
    <row r="12" spans="1:4" x14ac:dyDescent="0.25">
      <c r="B12" s="86" t="s">
        <v>103</v>
      </c>
    </row>
    <row r="14" spans="1:4" x14ac:dyDescent="0.25">
      <c r="B14" s="143" t="s">
        <v>66</v>
      </c>
    </row>
    <row r="15" spans="1:4" ht="5.25" customHeight="1" x14ac:dyDescent="0.25"/>
    <row r="16" spans="1:4" x14ac:dyDescent="0.25">
      <c r="B16" s="221" t="s">
        <v>64</v>
      </c>
      <c r="C16" s="221"/>
      <c r="D16" s="221"/>
    </row>
    <row r="17" spans="2:4" x14ac:dyDescent="0.25">
      <c r="B17" s="221" t="s">
        <v>67</v>
      </c>
      <c r="C17" s="221"/>
      <c r="D17" s="221"/>
    </row>
    <row r="18" spans="2:4" x14ac:dyDescent="0.25">
      <c r="B18" s="221" t="s">
        <v>65</v>
      </c>
      <c r="C18" s="221"/>
      <c r="D18" s="221"/>
    </row>
  </sheetData>
  <sheetProtection algorithmName="SHA-512" hashValue="+km/Zt5qZnHU1mwVPpVrOYvylV+RaDP+YAWZx+ofEXRsDxJac61wxt4ipbepFqOGtMaCWH4rtviYKPXkHL5pKA==" saltValue="R4Ig4oJ9re+R39XK9OXDmg==" spinCount="100000" sheet="1" objects="1" scenarios="1"/>
  <mergeCells count="3">
    <mergeCell ref="B16:D16"/>
    <mergeCell ref="B17:D17"/>
    <mergeCell ref="B18:D18"/>
  </mergeCells>
  <hyperlinks>
    <hyperlink ref="B18" location="'SÈRIES DOC'!A1" display="· ANNEX 3: SÈRIES DOCUMENTALS"/>
    <hyperlink ref="B17" location="'LLARGS CINE DOC'!A1" display="· ANNEX 2: LARGMETRATGES CINEMATOGRÀFICS DOCUMENTALS"/>
    <hyperlink ref="B16" location="TVDOCS!A1" display="· ANNEX 1 : DOCUMENTALS DESITNATS PER A SER EMESOS PER TELEVISIÓ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theme="9" tint="0.39997558519241921"/>
    <pageSetUpPr fitToPage="1"/>
  </sheetPr>
  <dimension ref="B1:Q116"/>
  <sheetViews>
    <sheetView zoomScale="90" zoomScaleNormal="90" workbookViewId="0">
      <selection activeCell="C2" sqref="C2:E2"/>
    </sheetView>
  </sheetViews>
  <sheetFormatPr defaultColWidth="9.140625" defaultRowHeight="12.75" x14ac:dyDescent="0.25"/>
  <cols>
    <col min="1" max="1" width="1.140625" style="1" customWidth="1"/>
    <col min="2" max="3" width="56.7109375" style="1" customWidth="1"/>
    <col min="4" max="4" width="23" style="4" customWidth="1"/>
    <col min="5" max="5" width="19.28515625" style="1" customWidth="1"/>
    <col min="6" max="6" width="17.5703125" style="3" customWidth="1"/>
    <col min="7" max="7" width="19.140625" style="3" customWidth="1"/>
    <col min="8" max="8" width="20" style="3" customWidth="1"/>
    <col min="9" max="9" width="18.28515625" style="3" customWidth="1"/>
    <col min="10" max="10" width="19.5703125" style="3" customWidth="1"/>
    <col min="11" max="16384" width="9.140625" style="1"/>
  </cols>
  <sheetData>
    <row r="1" spans="2:17" s="126" customFormat="1" ht="39" customHeight="1" thickBot="1" x14ac:dyDescent="0.3">
      <c r="B1" s="137" t="s">
        <v>69</v>
      </c>
      <c r="C1" s="124"/>
      <c r="D1" s="125"/>
      <c r="E1" s="124"/>
      <c r="F1" s="124"/>
      <c r="G1" s="226" t="s">
        <v>68</v>
      </c>
      <c r="H1" s="226"/>
      <c r="I1" s="124"/>
      <c r="J1" s="124"/>
    </row>
    <row r="2" spans="2:17" ht="16.5" customHeight="1" thickBot="1" x14ac:dyDescent="0.3">
      <c r="B2" s="2" t="s">
        <v>3</v>
      </c>
      <c r="C2" s="236"/>
      <c r="D2" s="237"/>
      <c r="E2" s="238"/>
      <c r="F2" s="1"/>
      <c r="G2" s="1"/>
      <c r="H2" s="1"/>
      <c r="I2" s="1"/>
      <c r="J2" s="1"/>
    </row>
    <row r="3" spans="2:17" ht="5.25" customHeight="1" thickBot="1" x14ac:dyDescent="0.3"/>
    <row r="4" spans="2:17" ht="13.5" thickBot="1" x14ac:dyDescent="0.3">
      <c r="B4" s="99" t="s">
        <v>70</v>
      </c>
      <c r="C4" s="227" t="s">
        <v>42</v>
      </c>
      <c r="D4" s="228"/>
      <c r="E4" s="228"/>
      <c r="F4" s="100" t="s">
        <v>71</v>
      </c>
      <c r="G4" s="101" t="s">
        <v>4</v>
      </c>
      <c r="H4" s="101" t="s">
        <v>5</v>
      </c>
    </row>
    <row r="5" spans="2:17" x14ac:dyDescent="0.25">
      <c r="B5" s="102" t="s">
        <v>44</v>
      </c>
      <c r="C5" s="229"/>
      <c r="D5" s="229"/>
      <c r="E5" s="229"/>
      <c r="F5" s="103"/>
      <c r="G5" s="142">
        <v>0</v>
      </c>
      <c r="H5" s="144">
        <v>0</v>
      </c>
    </row>
    <row r="6" spans="2:17" x14ac:dyDescent="0.25">
      <c r="B6" s="105" t="s">
        <v>45</v>
      </c>
      <c r="C6" s="230"/>
      <c r="D6" s="230"/>
      <c r="E6" s="230"/>
      <c r="F6" s="106"/>
      <c r="G6" s="104">
        <v>0</v>
      </c>
      <c r="H6" s="145">
        <v>0</v>
      </c>
    </row>
    <row r="7" spans="2:17" x14ac:dyDescent="0.25">
      <c r="B7" s="105" t="s">
        <v>46</v>
      </c>
      <c r="C7" s="230"/>
      <c r="D7" s="230"/>
      <c r="E7" s="230"/>
      <c r="F7" s="106"/>
      <c r="G7" s="107">
        <v>0</v>
      </c>
      <c r="H7" s="146">
        <v>0</v>
      </c>
    </row>
    <row r="8" spans="2:17" ht="13.5" thickBot="1" x14ac:dyDescent="0.3">
      <c r="B8" s="108" t="s">
        <v>47</v>
      </c>
      <c r="C8" s="231"/>
      <c r="D8" s="231"/>
      <c r="E8" s="231"/>
      <c r="F8" s="109"/>
      <c r="G8" s="110">
        <v>0</v>
      </c>
      <c r="H8" s="147">
        <v>0</v>
      </c>
    </row>
    <row r="9" spans="2:17" x14ac:dyDescent="0.25">
      <c r="G9" s="132">
        <f>SUM(G5:G8)</f>
        <v>0</v>
      </c>
      <c r="H9" s="131">
        <f>SUM(H5:H8)</f>
        <v>0</v>
      </c>
    </row>
    <row r="10" spans="2:17" s="95" customFormat="1" ht="5.25" customHeight="1" thickBot="1" x14ac:dyDescent="0.3">
      <c r="B10" s="1"/>
      <c r="C10" s="1"/>
      <c r="D10" s="4"/>
      <c r="E10" s="1"/>
      <c r="F10" s="3"/>
      <c r="G10" s="132"/>
      <c r="H10" s="131"/>
      <c r="I10" s="96"/>
      <c r="K10" s="97"/>
      <c r="L10" s="97"/>
      <c r="M10" s="97"/>
      <c r="N10" s="97"/>
      <c r="O10" s="97"/>
      <c r="P10" s="97"/>
    </row>
    <row r="11" spans="2:17" s="95" customFormat="1" ht="14.1" customHeight="1" thickBot="1" x14ac:dyDescent="0.3">
      <c r="B11" s="99" t="s">
        <v>72</v>
      </c>
      <c r="C11" s="227" t="s">
        <v>42</v>
      </c>
      <c r="D11" s="228"/>
      <c r="E11" s="228"/>
      <c r="F11" s="100" t="s">
        <v>41</v>
      </c>
      <c r="G11" s="101" t="s">
        <v>4</v>
      </c>
      <c r="H11" s="101" t="s">
        <v>5</v>
      </c>
      <c r="I11" s="96"/>
      <c r="K11" s="97"/>
      <c r="L11" s="97"/>
      <c r="M11" s="97"/>
      <c r="N11" s="97"/>
      <c r="O11" s="97"/>
      <c r="P11" s="97"/>
    </row>
    <row r="12" spans="2:17" s="95" customFormat="1" ht="14.1" customHeight="1" x14ac:dyDescent="0.25">
      <c r="B12" s="102" t="s">
        <v>44</v>
      </c>
      <c r="C12" s="229" t="s">
        <v>96</v>
      </c>
      <c r="D12" s="229"/>
      <c r="E12" s="229"/>
      <c r="F12" s="103"/>
      <c r="G12" s="142">
        <v>0</v>
      </c>
      <c r="H12" s="144">
        <v>0</v>
      </c>
      <c r="I12" s="96"/>
      <c r="K12" s="98"/>
      <c r="L12" s="98"/>
      <c r="M12" s="98"/>
      <c r="N12" s="97"/>
      <c r="O12" s="97"/>
      <c r="P12" s="97"/>
    </row>
    <row r="13" spans="2:17" s="95" customFormat="1" ht="14.1" customHeight="1" x14ac:dyDescent="0.25">
      <c r="B13" s="105" t="s">
        <v>45</v>
      </c>
      <c r="C13" s="230"/>
      <c r="D13" s="230"/>
      <c r="E13" s="230"/>
      <c r="F13" s="106"/>
      <c r="G13" s="104">
        <v>0</v>
      </c>
      <c r="H13" s="145">
        <v>0</v>
      </c>
      <c r="I13" s="96"/>
      <c r="K13" s="97"/>
      <c r="L13" s="97"/>
      <c r="M13" s="97"/>
      <c r="N13" s="97"/>
      <c r="O13" s="97"/>
      <c r="P13" s="97"/>
      <c r="Q13" s="97"/>
    </row>
    <row r="14" spans="2:17" s="95" customFormat="1" ht="14.1" customHeight="1" x14ac:dyDescent="0.25">
      <c r="B14" s="105" t="s">
        <v>46</v>
      </c>
      <c r="C14" s="230"/>
      <c r="D14" s="230"/>
      <c r="E14" s="230"/>
      <c r="F14" s="106"/>
      <c r="G14" s="107">
        <v>0</v>
      </c>
      <c r="H14" s="146">
        <v>0</v>
      </c>
      <c r="I14" s="96"/>
      <c r="K14" s="97"/>
      <c r="L14" s="97"/>
      <c r="M14" s="97"/>
      <c r="N14" s="97"/>
      <c r="O14" s="97"/>
      <c r="P14" s="97"/>
      <c r="Q14" s="97"/>
    </row>
    <row r="15" spans="2:17" s="95" customFormat="1" ht="14.1" customHeight="1" thickBot="1" x14ac:dyDescent="0.3">
      <c r="B15" s="108" t="s">
        <v>47</v>
      </c>
      <c r="C15" s="231"/>
      <c r="D15" s="231"/>
      <c r="E15" s="231"/>
      <c r="F15" s="109"/>
      <c r="G15" s="110">
        <v>0</v>
      </c>
      <c r="H15" s="147">
        <v>0</v>
      </c>
      <c r="I15" s="96"/>
      <c r="K15" s="97"/>
      <c r="L15" s="97"/>
      <c r="M15" s="97"/>
      <c r="N15" s="97"/>
      <c r="O15" s="97"/>
      <c r="P15" s="97"/>
      <c r="Q15" s="97"/>
    </row>
    <row r="16" spans="2:17" s="95" customFormat="1" ht="14.1" customHeight="1" x14ac:dyDescent="0.25">
      <c r="B16" s="1"/>
      <c r="C16" s="1"/>
      <c r="D16" s="4"/>
      <c r="E16" s="1"/>
      <c r="F16" s="3"/>
      <c r="G16" s="132">
        <f>SUM(G12:G15)</f>
        <v>0</v>
      </c>
      <c r="H16" s="131">
        <f>SUM(H12:H15)</f>
        <v>0</v>
      </c>
      <c r="I16" s="96"/>
      <c r="K16" s="97"/>
      <c r="L16" s="97"/>
      <c r="M16" s="97"/>
      <c r="N16" s="97"/>
      <c r="O16" s="97"/>
      <c r="P16" s="97"/>
      <c r="Q16" s="97"/>
    </row>
    <row r="17" spans="2:17" s="95" customFormat="1" ht="6" customHeight="1" thickBot="1" x14ac:dyDescent="0.3">
      <c r="B17" s="1"/>
      <c r="C17" s="1"/>
      <c r="D17" s="4"/>
      <c r="E17" s="1"/>
      <c r="F17" s="3"/>
      <c r="G17" s="132"/>
      <c r="H17" s="131"/>
      <c r="I17" s="96"/>
      <c r="K17" s="97"/>
      <c r="L17" s="97"/>
      <c r="M17" s="97"/>
      <c r="N17" s="97"/>
      <c r="O17" s="97"/>
      <c r="P17" s="97"/>
      <c r="Q17" s="97"/>
    </row>
    <row r="18" spans="2:17" ht="18" customHeight="1" thickBot="1" x14ac:dyDescent="0.3">
      <c r="C18" s="5" t="s">
        <v>6</v>
      </c>
      <c r="D18" s="34">
        <f>G9+G16</f>
        <v>0</v>
      </c>
      <c r="E18" s="239" t="s">
        <v>54</v>
      </c>
      <c r="F18" s="240"/>
      <c r="G18" s="73"/>
      <c r="I18" s="17"/>
      <c r="J18" s="118"/>
    </row>
    <row r="19" spans="2:17" ht="18" customHeight="1" thickBot="1" x14ac:dyDescent="0.3">
      <c r="C19" s="7" t="s">
        <v>8</v>
      </c>
      <c r="D19" s="6">
        <f>G9</f>
        <v>0</v>
      </c>
      <c r="F19" s="1"/>
      <c r="G19" s="1"/>
      <c r="I19" s="17"/>
      <c r="J19" s="59"/>
    </row>
    <row r="20" spans="2:17" ht="5.25" customHeight="1" thickBot="1" x14ac:dyDescent="0.3">
      <c r="D20" s="1"/>
      <c r="F20" s="1"/>
      <c r="G20" s="1"/>
      <c r="I20" s="17"/>
      <c r="J20" s="59"/>
    </row>
    <row r="21" spans="2:17" ht="28.5" customHeight="1" thickBot="1" x14ac:dyDescent="0.3">
      <c r="C21" s="194" t="s">
        <v>92</v>
      </c>
      <c r="D21" s="85"/>
      <c r="E21" s="135" t="str">
        <f>IF(D21="","",D21/D19)</f>
        <v/>
      </c>
      <c r="F21" s="1"/>
      <c r="G21" s="1"/>
      <c r="I21" s="17"/>
      <c r="J21" s="59"/>
    </row>
    <row r="22" spans="2:17" s="133" customFormat="1" ht="15" hidden="1" customHeight="1" thickBot="1" x14ac:dyDescent="0.3">
      <c r="B22" s="1"/>
      <c r="D22" s="94"/>
      <c r="F22" s="134"/>
      <c r="G22" s="134"/>
      <c r="H22" s="134"/>
      <c r="I22" s="134"/>
      <c r="J22" s="134"/>
      <c r="K22" s="134"/>
      <c r="L22" s="134"/>
    </row>
    <row r="23" spans="2:17" ht="13.5" hidden="1" thickBot="1" x14ac:dyDescent="0.3">
      <c r="B23" s="119" t="s">
        <v>7</v>
      </c>
      <c r="C23" s="120" t="str">
        <f>IF(G18="","",IF((IF((G18='INFORMACIÓ TVDOCS'!B5),
IF((D19*'INFORMACIÓ TVDOCS'!C8%)&gt;'INFORMACIÓ TVDOCS'!B8,'INFORMACIÓ TVDOCS'!B8,
(D19*'INFORMACIÓ TVDOCS'!C8)),
IF((D19*'INFORMACIÓ TVDOCS'!C9)&gt;'INFORMACIÓ TVDOCS'!B9,'INFORMACIÓ TVDOCS'!B9,
(D19*'INFORMACIÓ TVDOCS'!C9)))),
(IF((G18='INFORMACIÓ TVDOCS'!B5),
IF((D19*'INFORMACIÓ TVDOCS'!C8)&gt;'INFORMACIÓ TVDOCS'!B8,'INFORMACIÓ TVDOCS'!B8,
(D19*'INFORMACIÓ TVDOCS'!C8)),
IF((D19*'INFORMACIÓ TVDOCS'!C9)&gt;'INFORMACIÓ TVDOCS'!B9,'INFORMACIÓ TVDOCS'!B9,(D19*'INFORMACIÓ TVDOCS'!C9))))))</f>
        <v/>
      </c>
      <c r="D23" s="1"/>
      <c r="F23" s="1"/>
      <c r="J23" s="58"/>
    </row>
    <row r="24" spans="2:17" ht="16.5" hidden="1" customHeight="1" thickBot="1" x14ac:dyDescent="0.3">
      <c r="B24" s="5" t="s">
        <v>52</v>
      </c>
      <c r="C24" s="92" t="str">
        <f>IF(G18="","",IF(D21&gt;C23,C23,D21))</f>
        <v/>
      </c>
      <c r="D24" s="3"/>
      <c r="E24" s="3"/>
      <c r="J24" s="58"/>
    </row>
    <row r="25" spans="2:17" ht="6.75" customHeight="1" thickBot="1" x14ac:dyDescent="0.3">
      <c r="B25" s="114"/>
      <c r="C25" s="113"/>
      <c r="D25" s="90"/>
      <c r="E25" s="91"/>
      <c r="F25" s="91"/>
      <c r="G25" s="91"/>
    </row>
    <row r="26" spans="2:17" ht="48.75" thickBot="1" x14ac:dyDescent="0.3">
      <c r="B26" s="172" t="s">
        <v>80</v>
      </c>
      <c r="C26" s="173" t="s">
        <v>81</v>
      </c>
      <c r="D26" s="64" t="s">
        <v>39</v>
      </c>
      <c r="E26" s="174" t="s">
        <v>82</v>
      </c>
      <c r="F26" s="175" t="s">
        <v>83</v>
      </c>
      <c r="G26" s="64" t="s">
        <v>24</v>
      </c>
      <c r="H26" s="65" t="s">
        <v>40</v>
      </c>
      <c r="I26" s="1"/>
      <c r="J26" s="1"/>
    </row>
    <row r="27" spans="2:17" ht="16.5" customHeight="1" thickBot="1" x14ac:dyDescent="0.3">
      <c r="B27" s="150" t="s">
        <v>43</v>
      </c>
      <c r="C27" s="151"/>
      <c r="D27" s="152">
        <f>SUM(D28:D35)</f>
        <v>0</v>
      </c>
      <c r="E27" s="153" t="e">
        <f>SUM(E28:E35)</f>
        <v>#DIV/0!</v>
      </c>
      <c r="F27" s="179"/>
      <c r="G27" s="155">
        <f>SUM(G28:G35)</f>
        <v>0</v>
      </c>
      <c r="H27" s="156">
        <f>SUM(H28:H35)</f>
        <v>0</v>
      </c>
      <c r="I27" s="1"/>
      <c r="J27" s="1"/>
    </row>
    <row r="28" spans="2:17" ht="10.5" customHeight="1" x14ac:dyDescent="0.25">
      <c r="B28" s="225" t="s">
        <v>73</v>
      </c>
      <c r="C28" s="82"/>
      <c r="D28" s="77">
        <v>0</v>
      </c>
      <c r="E28" s="37" t="e">
        <f t="shared" ref="E28:E35" si="0">IF(($D$18=""),"",D28/$D$18)</f>
        <v>#DIV/0!</v>
      </c>
      <c r="F28" s="180"/>
      <c r="G28" s="42">
        <f>IF(F28="SÍ",D28,0)</f>
        <v>0</v>
      </c>
      <c r="H28" s="72">
        <f t="shared" ref="H28:H35" si="1">IF(F28="Sí",D28/$D$18,0%)</f>
        <v>0</v>
      </c>
      <c r="I28" s="1"/>
      <c r="J28" s="1"/>
    </row>
    <row r="29" spans="2:17" ht="10.5" customHeight="1" x14ac:dyDescent="0.25">
      <c r="B29" s="223"/>
      <c r="C29" s="138"/>
      <c r="D29" s="76">
        <v>0</v>
      </c>
      <c r="E29" s="39" t="e">
        <f t="shared" si="0"/>
        <v>#DIV/0!</v>
      </c>
      <c r="F29" s="181"/>
      <c r="G29" s="40">
        <f t="shared" ref="G29:G35" si="2">IF(F29="SÍ",D29,0)</f>
        <v>0</v>
      </c>
      <c r="H29" s="67">
        <f t="shared" si="1"/>
        <v>0</v>
      </c>
      <c r="I29" s="1"/>
      <c r="J29" s="1"/>
    </row>
    <row r="30" spans="2:17" ht="10.5" customHeight="1" x14ac:dyDescent="0.25">
      <c r="B30" s="223"/>
      <c r="C30" s="138"/>
      <c r="D30" s="77">
        <v>0</v>
      </c>
      <c r="E30" s="37" t="e">
        <f t="shared" si="0"/>
        <v>#DIV/0!</v>
      </c>
      <c r="F30" s="181"/>
      <c r="G30" s="40">
        <f t="shared" si="2"/>
        <v>0</v>
      </c>
      <c r="H30" s="67">
        <f t="shared" si="1"/>
        <v>0</v>
      </c>
      <c r="I30" s="1"/>
      <c r="J30" s="1"/>
    </row>
    <row r="31" spans="2:17" ht="10.5" customHeight="1" x14ac:dyDescent="0.25">
      <c r="B31" s="223"/>
      <c r="C31" s="138"/>
      <c r="D31" s="76">
        <v>0</v>
      </c>
      <c r="E31" s="39" t="e">
        <f t="shared" si="0"/>
        <v>#DIV/0!</v>
      </c>
      <c r="F31" s="181"/>
      <c r="G31" s="40">
        <f t="shared" si="2"/>
        <v>0</v>
      </c>
      <c r="H31" s="67">
        <f t="shared" si="1"/>
        <v>0</v>
      </c>
      <c r="I31" s="1"/>
      <c r="J31" s="1"/>
    </row>
    <row r="32" spans="2:17" ht="10.5" customHeight="1" x14ac:dyDescent="0.25">
      <c r="B32" s="223"/>
      <c r="C32" s="138"/>
      <c r="D32" s="76">
        <v>0</v>
      </c>
      <c r="E32" s="39" t="e">
        <f t="shared" si="0"/>
        <v>#DIV/0!</v>
      </c>
      <c r="F32" s="181"/>
      <c r="G32" s="40">
        <f t="shared" si="2"/>
        <v>0</v>
      </c>
      <c r="H32" s="67">
        <f t="shared" si="1"/>
        <v>0</v>
      </c>
      <c r="I32" s="1"/>
      <c r="J32" s="1"/>
    </row>
    <row r="33" spans="2:10" ht="10.5" customHeight="1" x14ac:dyDescent="0.25">
      <c r="B33" s="223"/>
      <c r="C33" s="140"/>
      <c r="D33" s="76">
        <v>0</v>
      </c>
      <c r="E33" s="39" t="e">
        <f t="shared" si="0"/>
        <v>#DIV/0!</v>
      </c>
      <c r="F33" s="181"/>
      <c r="G33" s="40">
        <f t="shared" si="2"/>
        <v>0</v>
      </c>
      <c r="H33" s="69">
        <f t="shared" si="1"/>
        <v>0</v>
      </c>
      <c r="I33" s="1"/>
      <c r="J33" s="1"/>
    </row>
    <row r="34" spans="2:10" ht="10.5" customHeight="1" x14ac:dyDescent="0.25">
      <c r="B34" s="223"/>
      <c r="C34" s="140"/>
      <c r="D34" s="76">
        <v>0</v>
      </c>
      <c r="E34" s="39" t="e">
        <f t="shared" si="0"/>
        <v>#DIV/0!</v>
      </c>
      <c r="F34" s="181"/>
      <c r="G34" s="40">
        <f t="shared" si="2"/>
        <v>0</v>
      </c>
      <c r="H34" s="69">
        <f t="shared" si="1"/>
        <v>0</v>
      </c>
      <c r="I34" s="1"/>
      <c r="J34" s="1"/>
    </row>
    <row r="35" spans="2:10" ht="10.5" customHeight="1" thickBot="1" x14ac:dyDescent="0.3">
      <c r="B35" s="223"/>
      <c r="C35" s="140"/>
      <c r="D35" s="76">
        <v>0</v>
      </c>
      <c r="E35" s="39" t="e">
        <f t="shared" si="0"/>
        <v>#DIV/0!</v>
      </c>
      <c r="F35" s="181"/>
      <c r="G35" s="40">
        <f t="shared" si="2"/>
        <v>0</v>
      </c>
      <c r="H35" s="69">
        <f t="shared" si="1"/>
        <v>0</v>
      </c>
      <c r="I35" s="1"/>
      <c r="J35" s="1"/>
    </row>
    <row r="36" spans="2:10" ht="13.5" customHeight="1" thickBot="1" x14ac:dyDescent="0.3">
      <c r="B36" s="150" t="s">
        <v>74</v>
      </c>
      <c r="C36" s="151"/>
      <c r="D36" s="152">
        <f>SUM(D37:D41)</f>
        <v>0</v>
      </c>
      <c r="E36" s="153" t="e">
        <f>SUM(E37:E41)</f>
        <v>#DIV/0!</v>
      </c>
      <c r="F36" s="179"/>
      <c r="G36" s="155">
        <f>SUM(G37:G41)</f>
        <v>0</v>
      </c>
      <c r="H36" s="156">
        <f>SUM(H37:H41)</f>
        <v>0</v>
      </c>
      <c r="I36" s="1"/>
      <c r="J36" s="1"/>
    </row>
    <row r="37" spans="2:10" ht="11.25" customHeight="1" x14ac:dyDescent="0.25">
      <c r="B37" s="223" t="s">
        <v>75</v>
      </c>
      <c r="C37" s="82"/>
      <c r="D37" s="77">
        <v>0</v>
      </c>
      <c r="E37" s="37" t="e">
        <f>IF(($D$18=""),"",D37/$D$18)</f>
        <v>#DIV/0!</v>
      </c>
      <c r="F37" s="180"/>
      <c r="G37" s="42">
        <f t="shared" ref="G37:G41" si="3">IF(F37="SÍ",D37,0)</f>
        <v>0</v>
      </c>
      <c r="H37" s="68">
        <f>IF(F37="Sí",D37/$D$18,0%)</f>
        <v>0</v>
      </c>
      <c r="I37" s="1"/>
      <c r="J37" s="1"/>
    </row>
    <row r="38" spans="2:10" ht="11.25" customHeight="1" x14ac:dyDescent="0.25">
      <c r="B38" s="223"/>
      <c r="C38" s="138"/>
      <c r="D38" s="77">
        <v>0</v>
      </c>
      <c r="E38" s="37" t="e">
        <f>IF(($D$18=""),"",D38/$D$18)</f>
        <v>#DIV/0!</v>
      </c>
      <c r="F38" s="181"/>
      <c r="G38" s="40">
        <f t="shared" si="3"/>
        <v>0</v>
      </c>
      <c r="H38" s="69">
        <f>IF(F38="Sí",D38/$D$18,0%)</f>
        <v>0</v>
      </c>
      <c r="I38" s="1"/>
      <c r="J38" s="1"/>
    </row>
    <row r="39" spans="2:10" ht="11.25" customHeight="1" x14ac:dyDescent="0.25">
      <c r="B39" s="223"/>
      <c r="C39" s="138"/>
      <c r="D39" s="77">
        <v>0</v>
      </c>
      <c r="E39" s="37" t="e">
        <f>IF(($D$18=""),"",D39/$D$18)</f>
        <v>#DIV/0!</v>
      </c>
      <c r="F39" s="181"/>
      <c r="G39" s="40">
        <f t="shared" si="3"/>
        <v>0</v>
      </c>
      <c r="H39" s="69">
        <f>IF(F39="Sí",D39/$D$18,0%)</f>
        <v>0</v>
      </c>
      <c r="I39" s="1"/>
      <c r="J39" s="1"/>
    </row>
    <row r="40" spans="2:10" ht="11.25" customHeight="1" x14ac:dyDescent="0.25">
      <c r="B40" s="223"/>
      <c r="C40" s="138"/>
      <c r="D40" s="77">
        <v>0</v>
      </c>
      <c r="E40" s="37" t="e">
        <f>IF(($D$18=""),"",D40/$D$18)</f>
        <v>#DIV/0!</v>
      </c>
      <c r="F40" s="181"/>
      <c r="G40" s="40">
        <f t="shared" si="3"/>
        <v>0</v>
      </c>
      <c r="H40" s="69">
        <f>IF(F40="Sí",D40/$D$18,0%)</f>
        <v>0</v>
      </c>
      <c r="I40" s="1"/>
      <c r="J40" s="1"/>
    </row>
    <row r="41" spans="2:10" ht="11.25" customHeight="1" thickBot="1" x14ac:dyDescent="0.3">
      <c r="B41" s="223"/>
      <c r="C41" s="139"/>
      <c r="D41" s="158">
        <v>0</v>
      </c>
      <c r="E41" s="159" t="e">
        <f>IF(($D$18=""),"",D41/$D$18)</f>
        <v>#DIV/0!</v>
      </c>
      <c r="F41" s="182"/>
      <c r="G41" s="161">
        <f t="shared" si="3"/>
        <v>0</v>
      </c>
      <c r="H41" s="162">
        <f>IF(F41="Sí",D41/$D$18,0%)</f>
        <v>0</v>
      </c>
      <c r="I41" s="1"/>
      <c r="J41" s="1"/>
    </row>
    <row r="42" spans="2:10" ht="15" customHeight="1" thickBot="1" x14ac:dyDescent="0.3">
      <c r="B42" s="150" t="s">
        <v>76</v>
      </c>
      <c r="C42" s="151"/>
      <c r="D42" s="152">
        <f>SUM(D43:D48)</f>
        <v>0</v>
      </c>
      <c r="E42" s="153" t="e">
        <f>SUM(E43:E48)</f>
        <v>#DIV/0!</v>
      </c>
      <c r="F42" s="179"/>
      <c r="G42" s="155">
        <f t="shared" ref="G42:H42" si="4">SUM(G43:G48)</f>
        <v>0</v>
      </c>
      <c r="H42" s="156">
        <f t="shared" si="4"/>
        <v>0</v>
      </c>
      <c r="I42" s="1"/>
      <c r="J42" s="1"/>
    </row>
    <row r="43" spans="2:10" ht="10.5" customHeight="1" x14ac:dyDescent="0.25">
      <c r="B43" s="222" t="s">
        <v>77</v>
      </c>
      <c r="C43" s="176" t="s">
        <v>25</v>
      </c>
      <c r="D43" s="177" t="str">
        <f>IF(D21="","0,00 €",D21)</f>
        <v>0,00 €</v>
      </c>
      <c r="E43" s="43" t="e">
        <f t="shared" ref="E43:E48" si="5">IF(($D$18=""),"",D43/$D$18)</f>
        <v>#DIV/0!</v>
      </c>
      <c r="F43" s="178" t="s">
        <v>1</v>
      </c>
      <c r="G43" s="38">
        <f>IF(F43="SÍ",D43,0)</f>
        <v>0</v>
      </c>
      <c r="H43" s="71">
        <f t="shared" ref="H43:H48" si="6">IF(F43="Sí",D43/$D$18,0%)</f>
        <v>0</v>
      </c>
      <c r="I43" s="1"/>
      <c r="J43" s="1"/>
    </row>
    <row r="44" spans="2:10" ht="10.5" customHeight="1" x14ac:dyDescent="0.25">
      <c r="B44" s="223"/>
      <c r="C44" s="138"/>
      <c r="D44" s="77">
        <v>0</v>
      </c>
      <c r="E44" s="37" t="e">
        <f t="shared" si="5"/>
        <v>#DIV/0!</v>
      </c>
      <c r="F44" s="181"/>
      <c r="G44" s="40">
        <f t="shared" ref="G44:G48" si="7">IF(F44="SÍ",D44,0)</f>
        <v>0</v>
      </c>
      <c r="H44" s="69">
        <f t="shared" si="6"/>
        <v>0</v>
      </c>
      <c r="I44" s="1"/>
      <c r="J44" s="1"/>
    </row>
    <row r="45" spans="2:10" ht="10.5" customHeight="1" x14ac:dyDescent="0.25">
      <c r="B45" s="223"/>
      <c r="C45" s="138"/>
      <c r="D45" s="77">
        <v>0</v>
      </c>
      <c r="E45" s="37" t="e">
        <f t="shared" si="5"/>
        <v>#DIV/0!</v>
      </c>
      <c r="F45" s="181"/>
      <c r="G45" s="40">
        <f t="shared" si="7"/>
        <v>0</v>
      </c>
      <c r="H45" s="69">
        <f t="shared" si="6"/>
        <v>0</v>
      </c>
      <c r="I45" s="1"/>
      <c r="J45" s="1"/>
    </row>
    <row r="46" spans="2:10" ht="10.5" customHeight="1" x14ac:dyDescent="0.25">
      <c r="B46" s="223"/>
      <c r="C46" s="138"/>
      <c r="D46" s="77">
        <v>0</v>
      </c>
      <c r="E46" s="37" t="e">
        <f t="shared" si="5"/>
        <v>#DIV/0!</v>
      </c>
      <c r="F46" s="181"/>
      <c r="G46" s="40">
        <f t="shared" si="7"/>
        <v>0</v>
      </c>
      <c r="H46" s="69">
        <f t="shared" si="6"/>
        <v>0</v>
      </c>
      <c r="I46" s="1"/>
      <c r="J46" s="1"/>
    </row>
    <row r="47" spans="2:10" ht="10.5" customHeight="1" x14ac:dyDescent="0.25">
      <c r="B47" s="223"/>
      <c r="C47" s="138"/>
      <c r="D47" s="77">
        <v>0</v>
      </c>
      <c r="E47" s="37" t="e">
        <f t="shared" si="5"/>
        <v>#DIV/0!</v>
      </c>
      <c r="F47" s="181"/>
      <c r="G47" s="40">
        <f t="shared" si="7"/>
        <v>0</v>
      </c>
      <c r="H47" s="69">
        <f t="shared" si="6"/>
        <v>0</v>
      </c>
      <c r="I47" s="1"/>
      <c r="J47" s="1"/>
    </row>
    <row r="48" spans="2:10" ht="10.5" customHeight="1" thickBot="1" x14ac:dyDescent="0.3">
      <c r="B48" s="223"/>
      <c r="C48" s="139"/>
      <c r="D48" s="77">
        <v>0</v>
      </c>
      <c r="E48" s="37" t="e">
        <f t="shared" si="5"/>
        <v>#DIV/0!</v>
      </c>
      <c r="F48" s="181"/>
      <c r="G48" s="40">
        <f t="shared" si="7"/>
        <v>0</v>
      </c>
      <c r="H48" s="69">
        <f t="shared" si="6"/>
        <v>0</v>
      </c>
      <c r="I48" s="1"/>
      <c r="J48" s="1"/>
    </row>
    <row r="49" spans="2:10" ht="15" customHeight="1" thickBot="1" x14ac:dyDescent="0.3">
      <c r="B49" s="165" t="s">
        <v>78</v>
      </c>
      <c r="C49" s="151"/>
      <c r="D49" s="152">
        <f>SUM(D50:D52)</f>
        <v>0</v>
      </c>
      <c r="E49" s="153" t="e">
        <f>SUM(E50:E52)</f>
        <v>#DIV/0!</v>
      </c>
      <c r="F49" s="179"/>
      <c r="G49" s="155">
        <f t="shared" ref="G49:H49" si="8">SUM(G50:G52)</f>
        <v>0</v>
      </c>
      <c r="H49" s="164">
        <f t="shared" si="8"/>
        <v>0</v>
      </c>
      <c r="I49" s="1"/>
      <c r="J49" s="1"/>
    </row>
    <row r="50" spans="2:10" ht="12" customHeight="1" x14ac:dyDescent="0.25">
      <c r="B50" s="224" t="s">
        <v>79</v>
      </c>
      <c r="C50" s="82"/>
      <c r="D50" s="77">
        <v>0</v>
      </c>
      <c r="E50" s="37" t="e">
        <f>IF(($D$18=""),"",D50/$D$18)</f>
        <v>#DIV/0!</v>
      </c>
      <c r="F50" s="180"/>
      <c r="G50" s="42">
        <f t="shared" ref="G50:G52" si="9">IF(F50="SÍ",D50,0)</f>
        <v>0</v>
      </c>
      <c r="H50" s="68">
        <f>IF(F50="Sí",D50/$D$18,0%)</f>
        <v>0</v>
      </c>
      <c r="I50" s="1"/>
      <c r="J50" s="1"/>
    </row>
    <row r="51" spans="2:10" ht="12" customHeight="1" x14ac:dyDescent="0.25">
      <c r="B51" s="225"/>
      <c r="C51" s="138"/>
      <c r="D51" s="77">
        <v>0</v>
      </c>
      <c r="E51" s="37" t="e">
        <f>IF(($D$18=""),"",D51/$D$18)</f>
        <v>#DIV/0!</v>
      </c>
      <c r="F51" s="181"/>
      <c r="G51" s="40">
        <f t="shared" si="9"/>
        <v>0</v>
      </c>
      <c r="H51" s="69">
        <f>IF(F51="Sí",D51/$D$18,0%)</f>
        <v>0</v>
      </c>
      <c r="I51" s="1"/>
      <c r="J51" s="1"/>
    </row>
    <row r="52" spans="2:10" ht="12" customHeight="1" thickBot="1" x14ac:dyDescent="0.3">
      <c r="B52" s="225"/>
      <c r="C52" s="138"/>
      <c r="D52" s="77">
        <v>0</v>
      </c>
      <c r="E52" s="37" t="e">
        <f>IF(($D$18=""),"",D52/$D$18)</f>
        <v>#DIV/0!</v>
      </c>
      <c r="F52" s="181"/>
      <c r="G52" s="40">
        <f t="shared" si="9"/>
        <v>0</v>
      </c>
      <c r="H52" s="69">
        <f>IF(F52="Sí",D52/$D$18,0%)</f>
        <v>0</v>
      </c>
      <c r="I52" s="1"/>
      <c r="J52" s="1"/>
    </row>
    <row r="53" spans="2:10" ht="13.5" customHeight="1" thickBot="1" x14ac:dyDescent="0.3">
      <c r="B53" s="166" t="s">
        <v>49</v>
      </c>
      <c r="C53" s="151"/>
      <c r="D53" s="152">
        <f>SUM(D54:D58)</f>
        <v>0</v>
      </c>
      <c r="E53" s="153" t="e">
        <f>SUM(E54:E58)</f>
        <v>#DIV/0!</v>
      </c>
      <c r="F53" s="179"/>
      <c r="G53" s="155">
        <f>SUM(G54:G58)</f>
        <v>0</v>
      </c>
      <c r="H53" s="164">
        <f>SUM(H54:H58)</f>
        <v>0</v>
      </c>
      <c r="I53" s="1"/>
      <c r="J53" s="1"/>
    </row>
    <row r="54" spans="2:10" ht="12" customHeight="1" x14ac:dyDescent="0.25">
      <c r="B54" s="222" t="s">
        <v>31</v>
      </c>
      <c r="C54" s="82"/>
      <c r="D54" s="77">
        <v>0</v>
      </c>
      <c r="E54" s="37" t="e">
        <f>IF(($D$18=""),"",D54/$D$18)</f>
        <v>#DIV/0!</v>
      </c>
      <c r="F54" s="180"/>
      <c r="G54" s="42">
        <f t="shared" ref="G54:G58" si="10">IF(F54="SÍ",D54,0)</f>
        <v>0</v>
      </c>
      <c r="H54" s="68">
        <f>IF(F54="Sí",D54/$D$18,0%)</f>
        <v>0</v>
      </c>
      <c r="I54" s="1"/>
      <c r="J54" s="1"/>
    </row>
    <row r="55" spans="2:10" ht="12" customHeight="1" x14ac:dyDescent="0.25">
      <c r="B55" s="223"/>
      <c r="C55" s="138"/>
      <c r="D55" s="77">
        <v>0</v>
      </c>
      <c r="E55" s="37" t="e">
        <f>IF(($D$18=""),"",D55/$D$18)</f>
        <v>#DIV/0!</v>
      </c>
      <c r="F55" s="181"/>
      <c r="G55" s="40">
        <f t="shared" si="10"/>
        <v>0</v>
      </c>
      <c r="H55" s="69">
        <f>IF(F55="Sí",D55/$D$18,0%)</f>
        <v>0</v>
      </c>
      <c r="I55" s="1"/>
      <c r="J55" s="1"/>
    </row>
    <row r="56" spans="2:10" ht="12" customHeight="1" x14ac:dyDescent="0.25">
      <c r="B56" s="223"/>
      <c r="C56" s="138"/>
      <c r="D56" s="77">
        <v>0</v>
      </c>
      <c r="E56" s="37" t="e">
        <f>IF(($D$18=""),"",D56/$D$18)</f>
        <v>#DIV/0!</v>
      </c>
      <c r="F56" s="181"/>
      <c r="G56" s="40">
        <f t="shared" si="10"/>
        <v>0</v>
      </c>
      <c r="H56" s="69">
        <f>IF(F56="Sí",D56/$D$18,0%)</f>
        <v>0</v>
      </c>
      <c r="I56" s="1"/>
      <c r="J56" s="1"/>
    </row>
    <row r="57" spans="2:10" ht="12" customHeight="1" x14ac:dyDescent="0.25">
      <c r="B57" s="223"/>
      <c r="C57" s="138"/>
      <c r="D57" s="77">
        <v>0</v>
      </c>
      <c r="E57" s="37" t="e">
        <f>IF(($D$18=""),"",D57/$D$18)</f>
        <v>#DIV/0!</v>
      </c>
      <c r="F57" s="181"/>
      <c r="G57" s="40">
        <f t="shared" si="10"/>
        <v>0</v>
      </c>
      <c r="H57" s="69">
        <f>IF(F57="Sí",D57/$D$18,0%)</f>
        <v>0</v>
      </c>
      <c r="I57" s="1"/>
      <c r="J57" s="1"/>
    </row>
    <row r="58" spans="2:10" ht="12" customHeight="1" thickBot="1" x14ac:dyDescent="0.3">
      <c r="B58" s="223"/>
      <c r="C58" s="139"/>
      <c r="D58" s="158">
        <v>0</v>
      </c>
      <c r="E58" s="149" t="e">
        <f>IF(($D$18=""),"",D58/$D$18)</f>
        <v>#DIV/0!</v>
      </c>
      <c r="F58" s="182"/>
      <c r="G58" s="161">
        <f t="shared" si="10"/>
        <v>0</v>
      </c>
      <c r="H58" s="162">
        <f>IF(F58="Sí",D58/$D$18,0%)</f>
        <v>0</v>
      </c>
      <c r="I58" s="1"/>
      <c r="J58" s="1"/>
    </row>
    <row r="59" spans="2:10" ht="15.75" customHeight="1" thickBot="1" x14ac:dyDescent="0.3">
      <c r="B59" s="166" t="s">
        <v>50</v>
      </c>
      <c r="C59" s="151"/>
      <c r="D59" s="152">
        <f>SUM(D60:D62)</f>
        <v>0</v>
      </c>
      <c r="E59" s="153" t="e">
        <f>SUM(E60:E62)</f>
        <v>#DIV/0!</v>
      </c>
      <c r="F59" s="179"/>
      <c r="G59" s="155">
        <f>SUM(G60:G62)</f>
        <v>0</v>
      </c>
      <c r="H59" s="156">
        <f>SUM(H60:H62)</f>
        <v>0</v>
      </c>
      <c r="I59" s="1"/>
      <c r="J59" s="1"/>
    </row>
    <row r="60" spans="2:10" ht="15.75" customHeight="1" x14ac:dyDescent="0.25">
      <c r="B60" s="222" t="s">
        <v>27</v>
      </c>
      <c r="C60" s="74"/>
      <c r="D60" s="75">
        <v>0</v>
      </c>
      <c r="E60" s="43" t="e">
        <f>IF(($D$18=""),0%,D60/$D$18)</f>
        <v>#DIV/0!</v>
      </c>
      <c r="F60" s="183"/>
      <c r="G60" s="38">
        <f>IF(F60="SÍ",D60,0)</f>
        <v>0</v>
      </c>
      <c r="H60" s="71">
        <f>IF(F60="Sí",D60/$D$18,0%)</f>
        <v>0</v>
      </c>
      <c r="I60" s="1"/>
      <c r="J60" s="1"/>
    </row>
    <row r="61" spans="2:10" ht="15.75" customHeight="1" x14ac:dyDescent="0.25">
      <c r="B61" s="223"/>
      <c r="C61" s="138"/>
      <c r="D61" s="77">
        <v>0</v>
      </c>
      <c r="E61" s="37" t="e">
        <f>IF(($D$18=""),0%,D61/$D$18)</f>
        <v>#DIV/0!</v>
      </c>
      <c r="F61" s="181"/>
      <c r="G61" s="40">
        <f>IF(F61="SÍ",D61,0)</f>
        <v>0</v>
      </c>
      <c r="H61" s="69">
        <f>IF(F61="Sí",D61/$D$18,0%)</f>
        <v>0</v>
      </c>
      <c r="I61" s="1"/>
      <c r="J61" s="1"/>
    </row>
    <row r="62" spans="2:10" ht="15.75" customHeight="1" thickBot="1" x14ac:dyDescent="0.3">
      <c r="B62" s="223"/>
      <c r="C62" s="139"/>
      <c r="D62" s="148">
        <v>0</v>
      </c>
      <c r="E62" s="149" t="e">
        <f>IF(($D$18=""),0%,D62/$D$18)</f>
        <v>#DIV/0!</v>
      </c>
      <c r="F62" s="182"/>
      <c r="G62" s="161">
        <f>IF(F62="SÍ",D62,0)</f>
        <v>0</v>
      </c>
      <c r="H62" s="162">
        <f>IF(F62="Sí",D62/$D$18,0%)</f>
        <v>0</v>
      </c>
      <c r="I62" s="1"/>
      <c r="J62" s="1"/>
    </row>
    <row r="63" spans="2:10" ht="15.75" customHeight="1" thickBot="1" x14ac:dyDescent="0.3">
      <c r="B63" s="150" t="s">
        <v>63</v>
      </c>
      <c r="C63" s="163"/>
      <c r="D63" s="152">
        <f>SUM(D64:D66)</f>
        <v>0</v>
      </c>
      <c r="E63" s="153" t="e">
        <f>SUM(E64:E66)</f>
        <v>#DIV/0!</v>
      </c>
      <c r="F63" s="179"/>
      <c r="G63" s="155">
        <f>SUM(G64:G66)</f>
        <v>0</v>
      </c>
      <c r="H63" s="156">
        <f>SUM(H64:H66)</f>
        <v>0</v>
      </c>
      <c r="I63" s="1"/>
      <c r="J63" s="1"/>
    </row>
    <row r="64" spans="2:10" ht="15.75" customHeight="1" x14ac:dyDescent="0.25">
      <c r="B64" s="224" t="s">
        <v>61</v>
      </c>
      <c r="C64" s="74"/>
      <c r="D64" s="75">
        <v>0</v>
      </c>
      <c r="E64" s="43" t="e">
        <f>IF(($D$18=""),0%,D64/$D$18)</f>
        <v>#DIV/0!</v>
      </c>
      <c r="F64" s="183"/>
      <c r="G64" s="38">
        <f>IF(F64="SÍ",D64,0)</f>
        <v>0</v>
      </c>
      <c r="H64" s="71">
        <f>IF(F64="Sí",D64/$D$18,0%)</f>
        <v>0</v>
      </c>
      <c r="I64" s="1"/>
      <c r="J64" s="1"/>
    </row>
    <row r="65" spans="2:10" ht="15.75" customHeight="1" x14ac:dyDescent="0.25">
      <c r="B65" s="225"/>
      <c r="C65" s="138"/>
      <c r="D65" s="77">
        <v>0</v>
      </c>
      <c r="E65" s="37" t="e">
        <f>IF(($D$18=""),0%,D65/$D$18)</f>
        <v>#DIV/0!</v>
      </c>
      <c r="F65" s="181"/>
      <c r="G65" s="40">
        <f t="shared" ref="G65:G66" si="11">IF(F65="SÍ",D65,0)</f>
        <v>0</v>
      </c>
      <c r="H65" s="69">
        <f>IF(F65="Sí",D65/$D$18,0%)</f>
        <v>0</v>
      </c>
      <c r="I65" s="1"/>
      <c r="J65" s="1"/>
    </row>
    <row r="66" spans="2:10" ht="15.75" customHeight="1" thickBot="1" x14ac:dyDescent="0.3">
      <c r="B66" s="235"/>
      <c r="C66" s="141"/>
      <c r="D66" s="136">
        <v>0</v>
      </c>
      <c r="E66" s="44" t="e">
        <f>IF(($D$18=""),0%,D66/$D$18)</f>
        <v>#DIV/0!</v>
      </c>
      <c r="F66" s="184"/>
      <c r="G66" s="41">
        <f t="shared" si="11"/>
        <v>0</v>
      </c>
      <c r="H66" s="70">
        <f>IF(F66="Sí",D66/$D$18,0%)</f>
        <v>0</v>
      </c>
      <c r="I66" s="1"/>
      <c r="J66" s="1"/>
    </row>
    <row r="67" spans="2:10" s="47" customFormat="1" ht="16.5" thickBot="1" x14ac:dyDescent="0.3">
      <c r="B67" s="167"/>
      <c r="C67" s="168"/>
      <c r="D67" s="169">
        <f>D27+D36+D42+D49+D53+D59+D63</f>
        <v>0</v>
      </c>
      <c r="E67" s="45" t="e">
        <f>E27+E36+E42+E49+E53+E59+E63</f>
        <v>#DIV/0!</v>
      </c>
      <c r="F67" s="170" t="s">
        <v>84</v>
      </c>
      <c r="G67" s="46">
        <f>G27+G36+G42+G49+G53+G59+G63</f>
        <v>0</v>
      </c>
      <c r="H67" s="171">
        <f>H27+H36+H42+H49+H53+H59+H63</f>
        <v>0</v>
      </c>
    </row>
    <row r="68" spans="2:10" s="47" customFormat="1" ht="14.25" customHeight="1" thickBot="1" x14ac:dyDescent="0.3"/>
    <row r="69" spans="2:10" s="47" customFormat="1" ht="24" customHeight="1" thickBot="1" x14ac:dyDescent="0.3">
      <c r="B69" s="242" t="s">
        <v>85</v>
      </c>
      <c r="C69" s="243"/>
      <c r="D69" s="185">
        <f>G16</f>
        <v>0</v>
      </c>
      <c r="E69" s="45" t="e">
        <f>IF((D18=""),"",D69/D18)</f>
        <v>#DIV/0!</v>
      </c>
      <c r="F69" s="212" t="str">
        <f>IF(C12="","","SÍ")</f>
        <v>SÍ</v>
      </c>
      <c r="G69" s="46">
        <f t="shared" ref="G69" si="12">IF(F69="SÍ",D69,0)</f>
        <v>0</v>
      </c>
      <c r="H69" s="60" t="e">
        <f>IF(F69="Sí",D69/D18,0%)</f>
        <v>#DIV/0!</v>
      </c>
    </row>
    <row r="70" spans="2:10" s="47" customFormat="1" ht="48.75" thickBot="1" x14ac:dyDescent="0.3">
      <c r="B70" s="193" t="s">
        <v>88</v>
      </c>
      <c r="C70" s="64" t="s">
        <v>81</v>
      </c>
      <c r="D70" s="64" t="s">
        <v>39</v>
      </c>
      <c r="E70" s="174" t="s">
        <v>82</v>
      </c>
      <c r="F70" s="175" t="s">
        <v>83</v>
      </c>
      <c r="G70" s="64" t="s">
        <v>89</v>
      </c>
      <c r="H70" s="65" t="s">
        <v>90</v>
      </c>
    </row>
    <row r="71" spans="2:10" ht="16.5" customHeight="1" thickBot="1" x14ac:dyDescent="0.3">
      <c r="B71" s="150" t="s">
        <v>43</v>
      </c>
      <c r="C71" s="151"/>
      <c r="D71" s="152">
        <f>SUM(D72:D79)</f>
        <v>0</v>
      </c>
      <c r="E71" s="153" t="e">
        <f>SUM(E72:E79)</f>
        <v>#DIV/0!</v>
      </c>
      <c r="F71" s="154"/>
      <c r="G71" s="155">
        <f>SUM(G72:G79)</f>
        <v>0</v>
      </c>
      <c r="H71" s="156">
        <f>SUM(H72:H79)</f>
        <v>0</v>
      </c>
      <c r="I71" s="1"/>
      <c r="J71" s="1"/>
    </row>
    <row r="72" spans="2:10" ht="10.5" customHeight="1" x14ac:dyDescent="0.25">
      <c r="B72" s="224" t="s">
        <v>73</v>
      </c>
      <c r="C72" s="82"/>
      <c r="D72" s="77">
        <v>0</v>
      </c>
      <c r="E72" s="37" t="e">
        <f t="shared" ref="E72:E79" si="13">IF(($D$18=""),"",D72/$D$18)</f>
        <v>#DIV/0!</v>
      </c>
      <c r="F72" s="81"/>
      <c r="G72" s="42">
        <f>IF(F72="SÍ",D72,0)</f>
        <v>0</v>
      </c>
      <c r="H72" s="72">
        <f t="shared" ref="H72:H79" si="14">IF(F72="Sí",D72/$D$18,0%)</f>
        <v>0</v>
      </c>
      <c r="I72" s="1"/>
      <c r="J72" s="1"/>
    </row>
    <row r="73" spans="2:10" ht="10.5" customHeight="1" x14ac:dyDescent="0.25">
      <c r="B73" s="225"/>
      <c r="C73" s="138"/>
      <c r="D73" s="76">
        <v>0</v>
      </c>
      <c r="E73" s="39" t="e">
        <f t="shared" si="13"/>
        <v>#DIV/0!</v>
      </c>
      <c r="F73" s="79"/>
      <c r="G73" s="40">
        <f t="shared" ref="G73:G79" si="15">IF(F73="SÍ",D73,0)</f>
        <v>0</v>
      </c>
      <c r="H73" s="67">
        <f t="shared" si="14"/>
        <v>0</v>
      </c>
      <c r="I73" s="1"/>
      <c r="J73" s="1"/>
    </row>
    <row r="74" spans="2:10" ht="10.5" customHeight="1" x14ac:dyDescent="0.25">
      <c r="B74" s="225"/>
      <c r="C74" s="138"/>
      <c r="D74" s="77">
        <v>0</v>
      </c>
      <c r="E74" s="37" t="e">
        <f t="shared" si="13"/>
        <v>#DIV/0!</v>
      </c>
      <c r="F74" s="79"/>
      <c r="G74" s="40">
        <f t="shared" si="15"/>
        <v>0</v>
      </c>
      <c r="H74" s="67">
        <f t="shared" si="14"/>
        <v>0</v>
      </c>
      <c r="I74" s="1"/>
      <c r="J74" s="1"/>
    </row>
    <row r="75" spans="2:10" ht="10.5" customHeight="1" x14ac:dyDescent="0.25">
      <c r="B75" s="225"/>
      <c r="C75" s="138"/>
      <c r="D75" s="77">
        <v>0</v>
      </c>
      <c r="E75" s="37" t="e">
        <f t="shared" si="13"/>
        <v>#DIV/0!</v>
      </c>
      <c r="F75" s="79"/>
      <c r="G75" s="40">
        <f t="shared" si="15"/>
        <v>0</v>
      </c>
      <c r="H75" s="67">
        <f t="shared" si="14"/>
        <v>0</v>
      </c>
      <c r="I75" s="1"/>
      <c r="J75" s="1"/>
    </row>
    <row r="76" spans="2:10" ht="10.5" customHeight="1" x14ac:dyDescent="0.25">
      <c r="B76" s="225"/>
      <c r="C76" s="138"/>
      <c r="D76" s="77">
        <v>0</v>
      </c>
      <c r="E76" s="37" t="e">
        <f t="shared" si="13"/>
        <v>#DIV/0!</v>
      </c>
      <c r="F76" s="79"/>
      <c r="G76" s="40">
        <f t="shared" si="15"/>
        <v>0</v>
      </c>
      <c r="H76" s="67">
        <f t="shared" si="14"/>
        <v>0</v>
      </c>
      <c r="I76" s="1"/>
      <c r="J76" s="1"/>
    </row>
    <row r="77" spans="2:10" ht="10.5" customHeight="1" x14ac:dyDescent="0.25">
      <c r="B77" s="225"/>
      <c r="C77" s="140"/>
      <c r="D77" s="76">
        <v>0</v>
      </c>
      <c r="E77" s="39" t="e">
        <f t="shared" si="13"/>
        <v>#DIV/0!</v>
      </c>
      <c r="F77" s="79"/>
      <c r="G77" s="40">
        <f t="shared" si="15"/>
        <v>0</v>
      </c>
      <c r="H77" s="69">
        <f t="shared" si="14"/>
        <v>0</v>
      </c>
      <c r="I77" s="1"/>
      <c r="J77" s="1"/>
    </row>
    <row r="78" spans="2:10" ht="10.5" customHeight="1" x14ac:dyDescent="0.25">
      <c r="B78" s="225"/>
      <c r="C78" s="140"/>
      <c r="D78" s="76">
        <v>0</v>
      </c>
      <c r="E78" s="39" t="e">
        <f t="shared" si="13"/>
        <v>#DIV/0!</v>
      </c>
      <c r="F78" s="79"/>
      <c r="G78" s="40">
        <f t="shared" si="15"/>
        <v>0</v>
      </c>
      <c r="H78" s="69">
        <f t="shared" si="14"/>
        <v>0</v>
      </c>
      <c r="I78" s="1"/>
      <c r="J78" s="1"/>
    </row>
    <row r="79" spans="2:10" ht="10.5" customHeight="1" thickBot="1" x14ac:dyDescent="0.3">
      <c r="B79" s="235"/>
      <c r="C79" s="157"/>
      <c r="D79" s="158">
        <v>0</v>
      </c>
      <c r="E79" s="159" t="e">
        <f t="shared" si="13"/>
        <v>#DIV/0!</v>
      </c>
      <c r="F79" s="160"/>
      <c r="G79" s="161">
        <f t="shared" si="15"/>
        <v>0</v>
      </c>
      <c r="H79" s="162">
        <f t="shared" si="14"/>
        <v>0</v>
      </c>
      <c r="I79" s="1"/>
      <c r="J79" s="1"/>
    </row>
    <row r="80" spans="2:10" ht="13.5" customHeight="1" thickBot="1" x14ac:dyDescent="0.3">
      <c r="B80" s="150" t="s">
        <v>74</v>
      </c>
      <c r="C80" s="151"/>
      <c r="D80" s="152">
        <f>SUM(D81:D85)</f>
        <v>0</v>
      </c>
      <c r="E80" s="153" t="e">
        <f>SUM(E81:E85)</f>
        <v>#DIV/0!</v>
      </c>
      <c r="F80" s="154"/>
      <c r="G80" s="155">
        <f>SUM(G81:G85)</f>
        <v>0</v>
      </c>
      <c r="H80" s="156">
        <f>SUM(H81:H85)</f>
        <v>0</v>
      </c>
      <c r="I80" s="1"/>
      <c r="J80" s="1"/>
    </row>
    <row r="81" spans="2:10" ht="11.25" customHeight="1" x14ac:dyDescent="0.25">
      <c r="B81" s="222" t="s">
        <v>75</v>
      </c>
      <c r="C81" s="82"/>
      <c r="D81" s="77">
        <v>0</v>
      </c>
      <c r="E81" s="37" t="e">
        <f>IF(($D$18=""),"",D81/$D$18)</f>
        <v>#DIV/0!</v>
      </c>
      <c r="F81" s="81"/>
      <c r="G81" s="42">
        <f t="shared" ref="G81:G85" si="16">IF(F81="SÍ",D81,0)</f>
        <v>0</v>
      </c>
      <c r="H81" s="68">
        <f>IF(F81="Sí",D81/$D$18,0%)</f>
        <v>0</v>
      </c>
      <c r="I81" s="1"/>
      <c r="J81" s="1"/>
    </row>
    <row r="82" spans="2:10" ht="11.25" customHeight="1" x14ac:dyDescent="0.25">
      <c r="B82" s="223"/>
      <c r="C82" s="138"/>
      <c r="D82" s="77">
        <v>0</v>
      </c>
      <c r="E82" s="37" t="e">
        <f>IF(($D$18=""),"",D82/$D$18)</f>
        <v>#DIV/0!</v>
      </c>
      <c r="F82" s="79"/>
      <c r="G82" s="40">
        <f t="shared" si="16"/>
        <v>0</v>
      </c>
      <c r="H82" s="69">
        <f>IF(F82="Sí",D82/$D$18,0%)</f>
        <v>0</v>
      </c>
      <c r="I82" s="1"/>
      <c r="J82" s="1"/>
    </row>
    <row r="83" spans="2:10" ht="11.25" customHeight="1" x14ac:dyDescent="0.25">
      <c r="B83" s="223"/>
      <c r="C83" s="138"/>
      <c r="D83" s="77">
        <v>0</v>
      </c>
      <c r="E83" s="37" t="e">
        <f>IF(($D$18=""),"",D83/$D$18)</f>
        <v>#DIV/0!</v>
      </c>
      <c r="F83" s="79"/>
      <c r="G83" s="40">
        <f t="shared" si="16"/>
        <v>0</v>
      </c>
      <c r="H83" s="69">
        <f>IF(F83="Sí",D83/$D$18,0%)</f>
        <v>0</v>
      </c>
      <c r="I83" s="1"/>
      <c r="J83" s="1"/>
    </row>
    <row r="84" spans="2:10" ht="11.25" customHeight="1" x14ac:dyDescent="0.25">
      <c r="B84" s="223"/>
      <c r="C84" s="138"/>
      <c r="D84" s="77">
        <v>0</v>
      </c>
      <c r="E84" s="37" t="e">
        <f>IF(($D$18=""),"",D84/$D$18)</f>
        <v>#DIV/0!</v>
      </c>
      <c r="F84" s="79"/>
      <c r="G84" s="40">
        <f t="shared" si="16"/>
        <v>0</v>
      </c>
      <c r="H84" s="69">
        <f>IF(F84="Sí",D84/$D$18,0%)</f>
        <v>0</v>
      </c>
      <c r="I84" s="1"/>
      <c r="J84" s="1"/>
    </row>
    <row r="85" spans="2:10" ht="11.25" customHeight="1" thickBot="1" x14ac:dyDescent="0.3">
      <c r="B85" s="241"/>
      <c r="C85" s="139"/>
      <c r="D85" s="158">
        <v>0</v>
      </c>
      <c r="E85" s="159" t="e">
        <f>IF(($D$18=""),"",D85/$D$18)</f>
        <v>#DIV/0!</v>
      </c>
      <c r="F85" s="160"/>
      <c r="G85" s="161">
        <f t="shared" si="16"/>
        <v>0</v>
      </c>
      <c r="H85" s="162">
        <f>IF(F85="Sí",D85/$D$18,0%)</f>
        <v>0</v>
      </c>
      <c r="I85" s="1"/>
      <c r="J85" s="1"/>
    </row>
    <row r="86" spans="2:10" ht="15" customHeight="1" thickBot="1" x14ac:dyDescent="0.3">
      <c r="B86" s="150" t="s">
        <v>76</v>
      </c>
      <c r="C86" s="151"/>
      <c r="D86" s="152">
        <f>SUM(D87:D92)</f>
        <v>0</v>
      </c>
      <c r="E86" s="153" t="e">
        <f>SUM(E87:E92)</f>
        <v>#DIV/0!</v>
      </c>
      <c r="F86" s="154"/>
      <c r="G86" s="155">
        <f>SUM(G87:G92)</f>
        <v>0</v>
      </c>
      <c r="H86" s="156">
        <f>SUM(H87:H92)</f>
        <v>0</v>
      </c>
      <c r="I86" s="1"/>
      <c r="J86" s="1"/>
    </row>
    <row r="87" spans="2:10" ht="10.5" customHeight="1" x14ac:dyDescent="0.25">
      <c r="B87" s="222" t="s">
        <v>77</v>
      </c>
      <c r="C87" s="74"/>
      <c r="D87" s="75">
        <v>0</v>
      </c>
      <c r="E87" s="43" t="e">
        <f t="shared" ref="E87:E92" si="17">IF(($D$18=""),"",D87/$D$18)</f>
        <v>#DIV/0!</v>
      </c>
      <c r="F87" s="78"/>
      <c r="G87" s="38">
        <f t="shared" ref="G87:G91" si="18">IF(F87="SÍ",D87,0)</f>
        <v>0</v>
      </c>
      <c r="H87" s="71">
        <f t="shared" ref="H87:H92" si="19">IF(F87="Sí",D87/$D$18,0%)</f>
        <v>0</v>
      </c>
      <c r="I87" s="1"/>
      <c r="J87" s="1"/>
    </row>
    <row r="88" spans="2:10" ht="10.5" customHeight="1" x14ac:dyDescent="0.25">
      <c r="B88" s="223"/>
      <c r="C88" s="138"/>
      <c r="D88" s="77">
        <v>0</v>
      </c>
      <c r="E88" s="37" t="e">
        <f t="shared" si="17"/>
        <v>#DIV/0!</v>
      </c>
      <c r="F88" s="79"/>
      <c r="G88" s="40">
        <f t="shared" si="18"/>
        <v>0</v>
      </c>
      <c r="H88" s="69">
        <f t="shared" si="19"/>
        <v>0</v>
      </c>
      <c r="I88" s="1"/>
      <c r="J88" s="1"/>
    </row>
    <row r="89" spans="2:10" ht="10.5" customHeight="1" x14ac:dyDescent="0.25">
      <c r="B89" s="223"/>
      <c r="C89" s="138"/>
      <c r="D89" s="77">
        <v>0</v>
      </c>
      <c r="E89" s="37" t="e">
        <f t="shared" si="17"/>
        <v>#DIV/0!</v>
      </c>
      <c r="F89" s="79"/>
      <c r="G89" s="40">
        <f t="shared" si="18"/>
        <v>0</v>
      </c>
      <c r="H89" s="69">
        <f t="shared" si="19"/>
        <v>0</v>
      </c>
      <c r="I89" s="1"/>
      <c r="J89" s="1"/>
    </row>
    <row r="90" spans="2:10" ht="10.5" customHeight="1" x14ac:dyDescent="0.25">
      <c r="B90" s="223"/>
      <c r="C90" s="138"/>
      <c r="D90" s="77">
        <v>0</v>
      </c>
      <c r="E90" s="37" t="e">
        <f t="shared" si="17"/>
        <v>#DIV/0!</v>
      </c>
      <c r="F90" s="79"/>
      <c r="G90" s="40">
        <f t="shared" si="18"/>
        <v>0</v>
      </c>
      <c r="H90" s="69">
        <f t="shared" si="19"/>
        <v>0</v>
      </c>
      <c r="I90" s="1"/>
      <c r="J90" s="1"/>
    </row>
    <row r="91" spans="2:10" ht="10.5" customHeight="1" x14ac:dyDescent="0.25">
      <c r="B91" s="223"/>
      <c r="C91" s="139"/>
      <c r="D91" s="77">
        <v>0</v>
      </c>
      <c r="E91" s="37" t="e">
        <f t="shared" si="17"/>
        <v>#DIV/0!</v>
      </c>
      <c r="F91" s="79"/>
      <c r="G91" s="40">
        <f t="shared" si="18"/>
        <v>0</v>
      </c>
      <c r="H91" s="69">
        <f t="shared" si="19"/>
        <v>0</v>
      </c>
      <c r="I91" s="1"/>
      <c r="J91" s="1"/>
    </row>
    <row r="92" spans="2:10" ht="10.5" customHeight="1" thickBot="1" x14ac:dyDescent="0.3">
      <c r="B92" s="241"/>
      <c r="C92" s="139"/>
      <c r="D92" s="77">
        <v>0</v>
      </c>
      <c r="E92" s="37" t="e">
        <f t="shared" si="17"/>
        <v>#DIV/0!</v>
      </c>
      <c r="F92" s="79"/>
      <c r="G92" s="40">
        <f t="shared" ref="G92" si="20">IF(F92="SÍ",D92,0)</f>
        <v>0</v>
      </c>
      <c r="H92" s="69">
        <f t="shared" si="19"/>
        <v>0</v>
      </c>
      <c r="I92" s="1"/>
      <c r="J92" s="1"/>
    </row>
    <row r="93" spans="2:10" ht="15" customHeight="1" thickBot="1" x14ac:dyDescent="0.3">
      <c r="B93" s="165" t="s">
        <v>78</v>
      </c>
      <c r="C93" s="151"/>
      <c r="D93" s="152">
        <f>SUM(D94:D96)</f>
        <v>0</v>
      </c>
      <c r="E93" s="153" t="e">
        <f>SUM(E94:E96)</f>
        <v>#DIV/0!</v>
      </c>
      <c r="F93" s="154"/>
      <c r="G93" s="155">
        <f t="shared" ref="G93:H93" si="21">SUM(G94:G96)</f>
        <v>0</v>
      </c>
      <c r="H93" s="156">
        <f t="shared" si="21"/>
        <v>0</v>
      </c>
      <c r="I93" s="1"/>
      <c r="J93" s="1"/>
    </row>
    <row r="94" spans="2:10" ht="12" customHeight="1" x14ac:dyDescent="0.25">
      <c r="B94" s="224" t="s">
        <v>79</v>
      </c>
      <c r="C94" s="138"/>
      <c r="D94" s="77">
        <v>0</v>
      </c>
      <c r="E94" s="37" t="e">
        <f>IF(($D$18=""),"",D94/$D$18)</f>
        <v>#DIV/0!</v>
      </c>
      <c r="F94" s="79"/>
      <c r="G94" s="40">
        <f t="shared" ref="G94:G96" si="22">IF(F94="SÍ",D94,0)</f>
        <v>0</v>
      </c>
      <c r="H94" s="69">
        <f>IF(F94="Sí",D94/$D$18,0%)</f>
        <v>0</v>
      </c>
      <c r="I94" s="1"/>
      <c r="J94" s="1"/>
    </row>
    <row r="95" spans="2:10" ht="12" customHeight="1" x14ac:dyDescent="0.25">
      <c r="B95" s="225"/>
      <c r="C95" s="138"/>
      <c r="D95" s="77">
        <v>0</v>
      </c>
      <c r="E95" s="37" t="e">
        <f>IF(($D$18=""),"",D95/$D$18)</f>
        <v>#DIV/0!</v>
      </c>
      <c r="F95" s="79"/>
      <c r="G95" s="40">
        <f t="shared" si="22"/>
        <v>0</v>
      </c>
      <c r="H95" s="69">
        <f>IF(F95="Sí",D95/$D$18,0%)</f>
        <v>0</v>
      </c>
      <c r="I95" s="1"/>
      <c r="J95" s="1"/>
    </row>
    <row r="96" spans="2:10" ht="12" customHeight="1" thickBot="1" x14ac:dyDescent="0.3">
      <c r="B96" s="235"/>
      <c r="C96" s="138"/>
      <c r="D96" s="77">
        <v>0</v>
      </c>
      <c r="E96" s="37" t="e">
        <f>IF(($D$18=""),"",D96/$D$18)</f>
        <v>#DIV/0!</v>
      </c>
      <c r="F96" s="79"/>
      <c r="G96" s="40">
        <f t="shared" si="22"/>
        <v>0</v>
      </c>
      <c r="H96" s="69">
        <f>IF(F96="Sí",D96/$D$18,0%)</f>
        <v>0</v>
      </c>
      <c r="I96" s="1"/>
      <c r="J96" s="1"/>
    </row>
    <row r="97" spans="2:10" ht="12" customHeight="1" thickBot="1" x14ac:dyDescent="0.3">
      <c r="B97" s="166" t="s">
        <v>49</v>
      </c>
      <c r="C97" s="151"/>
      <c r="D97" s="152">
        <f>SUM(D98:D102)</f>
        <v>0</v>
      </c>
      <c r="E97" s="153" t="e">
        <f>SUM(E98:E102)</f>
        <v>#DIV/0!</v>
      </c>
      <c r="F97" s="154"/>
      <c r="G97" s="155">
        <f>SUM(G98:G102)</f>
        <v>0</v>
      </c>
      <c r="H97" s="164">
        <f>SUM(H98:H102)</f>
        <v>0</v>
      </c>
      <c r="I97" s="1"/>
      <c r="J97" s="1"/>
    </row>
    <row r="98" spans="2:10" ht="12" customHeight="1" x14ac:dyDescent="0.25">
      <c r="B98" s="222" t="s">
        <v>31</v>
      </c>
      <c r="C98" s="82"/>
      <c r="D98" s="77">
        <v>0</v>
      </c>
      <c r="E98" s="37" t="e">
        <f>IF(($D$18=""),"",D98/$D$18)</f>
        <v>#DIV/0!</v>
      </c>
      <c r="F98" s="81"/>
      <c r="G98" s="42">
        <f t="shared" ref="G98:G102" si="23">IF(F98="SÍ",D98,0)</f>
        <v>0</v>
      </c>
      <c r="H98" s="68">
        <f>IF(F98="Sí",D98/$D$18,0%)</f>
        <v>0</v>
      </c>
      <c r="I98" s="1"/>
      <c r="J98" s="1"/>
    </row>
    <row r="99" spans="2:10" ht="12" customHeight="1" x14ac:dyDescent="0.25">
      <c r="B99" s="223"/>
      <c r="C99" s="138"/>
      <c r="D99" s="77">
        <v>0</v>
      </c>
      <c r="E99" s="37" t="e">
        <f>IF(($D$18=""),"",D99/$D$18)</f>
        <v>#DIV/0!</v>
      </c>
      <c r="F99" s="79"/>
      <c r="G99" s="40">
        <f t="shared" si="23"/>
        <v>0</v>
      </c>
      <c r="H99" s="69">
        <f>IF(F99="Sí",D99/$D$18,0%)</f>
        <v>0</v>
      </c>
      <c r="I99" s="1"/>
      <c r="J99" s="1"/>
    </row>
    <row r="100" spans="2:10" ht="12" customHeight="1" x14ac:dyDescent="0.25">
      <c r="B100" s="223"/>
      <c r="C100" s="138"/>
      <c r="D100" s="77">
        <v>0</v>
      </c>
      <c r="E100" s="37" t="e">
        <f>IF(($D$18=""),"",D100/$D$18)</f>
        <v>#DIV/0!</v>
      </c>
      <c r="F100" s="79"/>
      <c r="G100" s="40">
        <f t="shared" si="23"/>
        <v>0</v>
      </c>
      <c r="H100" s="69">
        <f>IF(F100="Sí",D100/$D$18,0%)</f>
        <v>0</v>
      </c>
      <c r="I100" s="1"/>
      <c r="J100" s="1"/>
    </row>
    <row r="101" spans="2:10" ht="12" customHeight="1" x14ac:dyDescent="0.25">
      <c r="B101" s="223"/>
      <c r="C101" s="138"/>
      <c r="D101" s="77">
        <v>0</v>
      </c>
      <c r="E101" s="37" t="e">
        <f>IF(($D$18=""),"",D101/$D$18)</f>
        <v>#DIV/0!</v>
      </c>
      <c r="F101" s="79"/>
      <c r="G101" s="40">
        <f t="shared" si="23"/>
        <v>0</v>
      </c>
      <c r="H101" s="69">
        <f>IF(F101="Sí",D101/$D$18,0%)</f>
        <v>0</v>
      </c>
      <c r="I101" s="1"/>
      <c r="J101" s="1"/>
    </row>
    <row r="102" spans="2:10" ht="12" customHeight="1" thickBot="1" x14ac:dyDescent="0.3">
      <c r="B102" s="241"/>
      <c r="C102" s="139"/>
      <c r="D102" s="158">
        <v>0</v>
      </c>
      <c r="E102" s="149" t="e">
        <f>IF(($D$18=""),"",D102/$D$18)</f>
        <v>#DIV/0!</v>
      </c>
      <c r="F102" s="160"/>
      <c r="G102" s="161">
        <f t="shared" si="23"/>
        <v>0</v>
      </c>
      <c r="H102" s="162">
        <f>IF(F102="Sí",D102/$D$18,0%)</f>
        <v>0</v>
      </c>
      <c r="I102" s="1"/>
      <c r="J102" s="1"/>
    </row>
    <row r="103" spans="2:10" ht="15.75" customHeight="1" thickBot="1" x14ac:dyDescent="0.3">
      <c r="B103" s="166" t="s">
        <v>50</v>
      </c>
      <c r="C103" s="163"/>
      <c r="D103" s="152">
        <f>SUM(D104:D106)</f>
        <v>0</v>
      </c>
      <c r="E103" s="153" t="e">
        <f>SUM(E104:E106)</f>
        <v>#DIV/0!</v>
      </c>
      <c r="F103" s="154"/>
      <c r="G103" s="155">
        <f>SUM(G104:G106)</f>
        <v>0</v>
      </c>
      <c r="H103" s="156">
        <f>SUM(H104:H106)</f>
        <v>0</v>
      </c>
      <c r="I103" s="1"/>
      <c r="J103" s="1"/>
    </row>
    <row r="104" spans="2:10" ht="15.75" customHeight="1" x14ac:dyDescent="0.25">
      <c r="B104" s="222" t="s">
        <v>27</v>
      </c>
      <c r="C104" s="74"/>
      <c r="D104" s="75">
        <v>0</v>
      </c>
      <c r="E104" s="43" t="e">
        <f>IF(($D$18=""),0%,D104/$D$18)</f>
        <v>#DIV/0!</v>
      </c>
      <c r="F104" s="78"/>
      <c r="G104" s="38">
        <f>IF(F104="SÍ",D104,0)</f>
        <v>0</v>
      </c>
      <c r="H104" s="71">
        <f>IF(F104="Sí",D104/$D$18,0%)</f>
        <v>0</v>
      </c>
      <c r="I104" s="1"/>
      <c r="J104" s="1"/>
    </row>
    <row r="105" spans="2:10" ht="15.75" customHeight="1" x14ac:dyDescent="0.25">
      <c r="B105" s="223"/>
      <c r="C105" s="138"/>
      <c r="D105" s="77">
        <v>0</v>
      </c>
      <c r="E105" s="37" t="e">
        <f>IF(($D$18=""),0%,D105/$D$18)</f>
        <v>#DIV/0!</v>
      </c>
      <c r="F105" s="79"/>
      <c r="G105" s="40">
        <f t="shared" ref="G105:G106" si="24">IF(F105="SÍ",D105,0)</f>
        <v>0</v>
      </c>
      <c r="H105" s="69">
        <f>IF(F105="Sí",D105/$D$18,0%)</f>
        <v>0</v>
      </c>
      <c r="I105" s="1"/>
      <c r="J105" s="1"/>
    </row>
    <row r="106" spans="2:10" ht="15.75" customHeight="1" thickBot="1" x14ac:dyDescent="0.3">
      <c r="B106" s="241"/>
      <c r="C106" s="139"/>
      <c r="D106" s="148">
        <v>0</v>
      </c>
      <c r="E106" s="149" t="e">
        <f>IF(($D$18=""),0%,D106/$D$18)</f>
        <v>#DIV/0!</v>
      </c>
      <c r="F106" s="160"/>
      <c r="G106" s="161">
        <f t="shared" si="24"/>
        <v>0</v>
      </c>
      <c r="H106" s="162">
        <f>IF(F106="Sí",D106/$D$18,0%)</f>
        <v>0</v>
      </c>
      <c r="I106" s="1"/>
      <c r="J106" s="1"/>
    </row>
    <row r="107" spans="2:10" ht="15.75" customHeight="1" thickBot="1" x14ac:dyDescent="0.3">
      <c r="B107" s="150" t="s">
        <v>63</v>
      </c>
      <c r="C107" s="163"/>
      <c r="D107" s="152">
        <f>SUM(D108:D110)</f>
        <v>0</v>
      </c>
      <c r="E107" s="153" t="e">
        <f>SUM(E108:E110)</f>
        <v>#DIV/0!</v>
      </c>
      <c r="F107" s="154"/>
      <c r="G107" s="155">
        <f>SUM(G108:G110)</f>
        <v>0</v>
      </c>
      <c r="H107" s="156">
        <f>SUM(H108:H110)</f>
        <v>0</v>
      </c>
      <c r="I107" s="1"/>
      <c r="J107" s="1"/>
    </row>
    <row r="108" spans="2:10" ht="15.75" customHeight="1" x14ac:dyDescent="0.25">
      <c r="B108" s="224" t="s">
        <v>61</v>
      </c>
      <c r="C108" s="74"/>
      <c r="D108" s="75">
        <v>0</v>
      </c>
      <c r="E108" s="43" t="e">
        <f>IF(($D$18=""),0%,D108/$D$18)</f>
        <v>#DIV/0!</v>
      </c>
      <c r="F108" s="78"/>
      <c r="G108" s="38">
        <f>IF(F108="SÍ",D108,0)</f>
        <v>0</v>
      </c>
      <c r="H108" s="71">
        <f>IF(F108="Sí",D108/$D$18,0%)</f>
        <v>0</v>
      </c>
      <c r="I108" s="1"/>
      <c r="J108" s="1"/>
    </row>
    <row r="109" spans="2:10" ht="15.75" customHeight="1" x14ac:dyDescent="0.25">
      <c r="B109" s="225"/>
      <c r="C109" s="138"/>
      <c r="D109" s="77">
        <v>0</v>
      </c>
      <c r="E109" s="37" t="e">
        <f>IF(($D$18=""),0%,D109/$D$18)</f>
        <v>#DIV/0!</v>
      </c>
      <c r="F109" s="79"/>
      <c r="G109" s="40">
        <f t="shared" ref="G109:G110" si="25">IF(F109="SÍ",D109,0)</f>
        <v>0</v>
      </c>
      <c r="H109" s="69">
        <f>IF(F109="Sí",D109/$D$18,0%)</f>
        <v>0</v>
      </c>
      <c r="I109" s="1"/>
      <c r="J109" s="1"/>
    </row>
    <row r="110" spans="2:10" ht="15.75" customHeight="1" thickBot="1" x14ac:dyDescent="0.3">
      <c r="B110" s="235"/>
      <c r="C110" s="141"/>
      <c r="D110" s="136">
        <v>0</v>
      </c>
      <c r="E110" s="44" t="e">
        <f>IF(($D$18=""),0%,D110/$D$18)</f>
        <v>#DIV/0!</v>
      </c>
      <c r="F110" s="80"/>
      <c r="G110" s="41">
        <f t="shared" si="25"/>
        <v>0</v>
      </c>
      <c r="H110" s="70">
        <f>IF(F110="Sí",D110/$D$18,0%)</f>
        <v>0</v>
      </c>
      <c r="I110" s="1"/>
      <c r="J110" s="1"/>
    </row>
    <row r="111" spans="2:10" s="47" customFormat="1" ht="15.75" customHeight="1" thickBot="1" x14ac:dyDescent="0.3">
      <c r="B111" s="168"/>
      <c r="C111" s="168" t="s">
        <v>86</v>
      </c>
      <c r="D111" s="169">
        <f>D71+D80+D86+D93+D97+D103+D107</f>
        <v>0</v>
      </c>
      <c r="E111" s="45" t="e">
        <f>E71+E80+E86+E93+E97+E103+E107</f>
        <v>#DIV/0!</v>
      </c>
      <c r="F111" s="170" t="s">
        <v>84</v>
      </c>
      <c r="G111" s="46">
        <f t="shared" ref="G111:H111" si="26">G71+G80+G86+G93+G97+G103+G107</f>
        <v>0</v>
      </c>
      <c r="H111" s="171">
        <f t="shared" si="26"/>
        <v>0</v>
      </c>
    </row>
    <row r="112" spans="2:10" s="47" customFormat="1" ht="15.75" customHeight="1" thickBot="1" x14ac:dyDescent="0.3">
      <c r="B112" s="167"/>
      <c r="C112" s="168"/>
      <c r="D112" s="46"/>
      <c r="E112" s="45"/>
      <c r="F112" s="186"/>
      <c r="G112" s="46"/>
      <c r="H112" s="187"/>
    </row>
    <row r="113" spans="2:8" s="47" customFormat="1" ht="16.5" thickBot="1" x14ac:dyDescent="0.3">
      <c r="B113" s="61"/>
      <c r="C113" s="188" t="s">
        <v>87</v>
      </c>
      <c r="D113" s="116">
        <f>D67+D69</f>
        <v>0</v>
      </c>
      <c r="E113" s="62" t="e">
        <f>E67+E69</f>
        <v>#DIV/0!</v>
      </c>
      <c r="F113" s="189" t="s">
        <v>84</v>
      </c>
      <c r="G113" s="63">
        <f t="shared" ref="G113" si="27">G67+G69</f>
        <v>0</v>
      </c>
      <c r="H113" s="117" t="e">
        <f>H67+H69</f>
        <v>#DIV/0!</v>
      </c>
    </row>
    <row r="114" spans="2:8" ht="13.5" thickBot="1" x14ac:dyDescent="0.3">
      <c r="E114" s="4"/>
    </row>
    <row r="115" spans="2:8" ht="16.5" thickBot="1" x14ac:dyDescent="0.3">
      <c r="B115" s="232" t="s">
        <v>91</v>
      </c>
      <c r="C115" s="233"/>
      <c r="D115" s="234"/>
      <c r="E115" s="211" t="e">
        <f>H113</f>
        <v>#DIV/0!</v>
      </c>
      <c r="F115" s="192" t="e">
        <f>IF(G18="CATALÀ",IF(E115&gt;='INFORMACIÓ TVDOCS'!C10,"SÍ","NO"),IF(E115&gt;='INFORMACIÓ TVDOCS'!C11,"SÍ","NO"))</f>
        <v>#DIV/0!</v>
      </c>
    </row>
    <row r="116" spans="2:8" x14ac:dyDescent="0.25">
      <c r="B116" s="18"/>
    </row>
  </sheetData>
  <sheetProtection algorithmName="SHA-512" hashValue="gY/bpk26FrVx7qsp+ywxxU80aEzncmbNt4YcwwdYV6UmFEmYLkaqjiuFtrSr3mQKN79OCixMbmqHGohD4UfJ9w==" saltValue="yN7g+FGqewyRSf9NOEnxkw==" spinCount="100000" sheet="1" formatCells="0"/>
  <mergeCells count="29">
    <mergeCell ref="B115:D115"/>
    <mergeCell ref="B108:B110"/>
    <mergeCell ref="B72:B79"/>
    <mergeCell ref="C2:E2"/>
    <mergeCell ref="E18:F18"/>
    <mergeCell ref="B81:B85"/>
    <mergeCell ref="B87:B92"/>
    <mergeCell ref="B94:B96"/>
    <mergeCell ref="B98:B102"/>
    <mergeCell ref="B104:B106"/>
    <mergeCell ref="B54:B58"/>
    <mergeCell ref="B60:B62"/>
    <mergeCell ref="B64:B66"/>
    <mergeCell ref="B69:C69"/>
    <mergeCell ref="B28:B35"/>
    <mergeCell ref="B37:B41"/>
    <mergeCell ref="B43:B48"/>
    <mergeCell ref="B50:B52"/>
    <mergeCell ref="G1:H1"/>
    <mergeCell ref="C4:E4"/>
    <mergeCell ref="C5:E5"/>
    <mergeCell ref="C6:E6"/>
    <mergeCell ref="C7:E7"/>
    <mergeCell ref="C14:E14"/>
    <mergeCell ref="C15:E15"/>
    <mergeCell ref="C8:E8"/>
    <mergeCell ref="C11:E11"/>
    <mergeCell ref="C12:E12"/>
    <mergeCell ref="C13:E13"/>
  </mergeCells>
  <conditionalFormatting sqref="C24">
    <cfRule type="cellIs" dxfId="75" priority="82" operator="greaterThan">
      <formula>0</formula>
    </cfRule>
  </conditionalFormatting>
  <conditionalFormatting sqref="D21">
    <cfRule type="cellIs" dxfId="74" priority="20" operator="greaterThan">
      <formula>$C$23</formula>
    </cfRule>
  </conditionalFormatting>
  <conditionalFormatting sqref="H9">
    <cfRule type="expression" dxfId="73" priority="34">
      <formula>($H$9+$H$16)&gt;100%</formula>
    </cfRule>
  </conditionalFormatting>
  <conditionalFormatting sqref="H16">
    <cfRule type="expression" dxfId="72" priority="33">
      <formula>($H$9+$H$16)&gt;100%</formula>
    </cfRule>
  </conditionalFormatting>
  <conditionalFormatting sqref="E112">
    <cfRule type="cellIs" dxfId="71" priority="25" operator="greaterThan">
      <formula>1</formula>
    </cfRule>
  </conditionalFormatting>
  <conditionalFormatting sqref="E113">
    <cfRule type="cellIs" dxfId="70" priority="24" operator="greaterThan">
      <formula>100%</formula>
    </cfRule>
  </conditionalFormatting>
  <conditionalFormatting sqref="F115">
    <cfRule type="containsText" dxfId="69" priority="22" operator="containsText" text="NO">
      <formula>NOT(ISERROR(SEARCH("NO",F115)))</formula>
    </cfRule>
    <cfRule type="containsText" dxfId="68" priority="23" operator="containsText" text="SÍ">
      <formula>NOT(ISERROR(SEARCH("SÍ",F115)))</formula>
    </cfRule>
  </conditionalFormatting>
  <conditionalFormatting sqref="D113">
    <cfRule type="cellIs" dxfId="67" priority="21" operator="notEqual">
      <formula>$D$18</formula>
    </cfRule>
  </conditionalFormatting>
  <conditionalFormatting sqref="D67">
    <cfRule type="cellIs" dxfId="66" priority="2" operator="notEqual">
      <formula>$G$9</formula>
    </cfRule>
  </conditionalFormatting>
  <conditionalFormatting sqref="D111">
    <cfRule type="cellIs" dxfId="65" priority="1" operator="greaterThan">
      <formula>$G$16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&amp;R&amp;F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4" id="{3444FA2A-04D3-4E2F-8835-E4A11AE75354}">
            <xm:f>IF(AND($G$18='INFORMACIÓ TVDOCS'!$B$5,$E$21&gt;'INFORMACIÓ TVDOCS'!$C$8),TRUE,FALSE)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25" id="{855B5CE6-BD98-4647-8141-DC49EB97945C}">
            <xm:f>IF(AND($G$18='INFORMACIÓ TVDOCS'!$B$6,$E$21&gt;'INFORMACIÓ TVDOCS'!$C$9),TRUE,FALSE)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6" id="{4870F189-06BC-40B0-8E31-C11654B1AFD2}">
            <xm:f>IF(G18='INFORMACIÓ TVDOCS'!B6,IF($H$49&gt;'INFORMACIÓ TVDOCS'!C14,TRUE,FALSE))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7" id="{BD399B46-C4E9-49BF-9F56-63281210A280}">
            <xm:f>IF(G18='INFORMACIÓ TVDOCS'!B5,IF($H$49&gt;'INFORMACIÓ TVDOCS'!C12,TRUE,FALSE))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8" id="{841872E5-E49C-43C6-80A2-3E6A4946DA6C}">
            <xm:f>IF(G18='INFORMACIÓ TVDOCS'!B6,IF(($H$49+$H$93)&gt;'INFORMACIÓ TVDOCS'!C14,TRUE,FALSE))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9" id="{2A488219-0AB8-4F3A-897E-B30A2FABF6D9}">
            <xm:f>IF(G18='INFORMACIÓ TVDOCS'!B5,IF(($H$49+$H$93)&gt;'INFORMACIÓ TVDOCS'!C12,TRUE,FALSE))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cellIs" priority="9" operator="greaterThan" id="{74FBA115-ED6D-4D0B-8DCB-95FD3659C2F8}">
            <xm:f>'INFORMACIÓ TVDOCS'!$C$13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5" id="{74BD10CE-8BB8-4244-B50A-36244213A884}">
            <xm:f>($H$53+$H$97)&gt;'INFORMACIÓ TVDOCS'!$C$13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cellIs" priority="6" operator="greaterThan" id="{2B350DE6-7F60-44BF-9102-8915BBACEDC7}">
            <xm:f>'INFORMACIÓ TVDOCS'!$C$16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4" id="{AC1D6FCE-69DD-4FC2-9E60-4E1DCC79C213}">
            <xm:f>($H$63+$H$107)&gt;'INFORMACIÓ TVDOCS'!$C$16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H63</xm:sqref>
        </x14:conditionalFormatting>
        <x14:conditionalFormatting xmlns:xm="http://schemas.microsoft.com/office/excel/2006/main">
          <x14:cfRule type="expression" priority="10" id="{B995D444-C0ED-4376-9B8F-6DE2A00BFCB1}">
            <xm:f>IF(G18='INFORMACIÓ TVDOCS'!B5,IF(($H$49+$H$93)&gt;'INFORMACIÓ TVDOCS'!C12,TRUE,FALSE))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1" id="{8164F3FE-3E95-4CEA-AD3F-A5B2DA49D82A}">
            <xm:f>IF(G18='INFORMACIÓ TVDOCS'!B6,IF(($H$49+$H$93)&gt;'INFORMACIÓ TVDOCS'!C14,TRUE,FALSE))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2" id="{BD0562E7-F3FB-4C5F-8F7F-1F9881273F6D}">
            <xm:f>IF(G18='INFORMACIÓ TVDOCS'!B5,IF($H$93&gt;'INFORMACIÓ TVDOCS'!C12,TRUE,FALSE))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3" id="{48D5AD90-C866-42FE-8529-3EEE7D19881C}">
            <xm:f>IF(G18='INFORMACIÓ TVDOCS'!B6,IF($H$93&gt;'INFORMACIÓ TVDOCS'!C14,TRUE,FALSE))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H93</xm:sqref>
        </x14:conditionalFormatting>
        <x14:conditionalFormatting xmlns:xm="http://schemas.microsoft.com/office/excel/2006/main">
          <x14:cfRule type="cellIs" priority="7" operator="greaterThan" id="{59465DAF-59EB-4992-901D-5F210D748E2C}">
            <xm:f>'INFORMACIÓ TVDOCS'!$C$13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8" id="{6D70E209-9284-45B5-8A26-D90944946F7E}">
            <xm:f>($H$53+$H$97)&gt;'INFORMACIÓ TVDOCS'!$C$13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H97</xm:sqref>
        </x14:conditionalFormatting>
        <x14:conditionalFormatting xmlns:xm="http://schemas.microsoft.com/office/excel/2006/main">
          <x14:cfRule type="cellIs" priority="4" operator="greaterThan" id="{873151AC-D9A8-414E-869C-4801CA4DA2D7}">
            <xm:f>'INFORMACIÓ TVDOCS'!$C$16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5" id="{84641346-97B9-4A8A-8292-A5D0186E9338}">
            <xm:f>($H$63+$H$107)&gt;'INFORMACIÓ TVDOCS'!$C$16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'INFORMACIÓ TVDOCS'!$B$5:$B$6</xm:f>
          </x14:formula1>
          <xm:sqref>G18</xm:sqref>
        </x14:dataValidation>
        <x14:dataValidation type="list" allowBlank="1" showInputMessage="1" showErrorMessage="1">
          <x14:formula1>
            <xm:f>'INFORMACIÓ LLARGS CINE DOC'!$B$3:$B$4</xm:f>
          </x14:formula1>
          <xm:sqref>F50:F52 F98:F110 F54:F66 F94:F96</xm:sqref>
        </x14:dataValidation>
        <x14:dataValidation type="list" allowBlank="1" showInputMessage="1" showErrorMessage="1">
          <x14:formula1>
            <xm:f>'INFORMACIÓ TVDOCS'!$B$3:$B$4</xm:f>
          </x14:formula1>
          <xm:sqref>F37:F41 F28:F35 F72:F79 F44:F48 F87:F92 F81:F85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tabColor theme="9" tint="0.39997558519241921"/>
    <pageSetUpPr fitToPage="1"/>
  </sheetPr>
  <dimension ref="A1:D16"/>
  <sheetViews>
    <sheetView zoomScaleNormal="100" workbookViewId="0">
      <selection activeCell="F19" sqref="F19"/>
    </sheetView>
  </sheetViews>
  <sheetFormatPr defaultColWidth="9.140625" defaultRowHeight="15" x14ac:dyDescent="0.25"/>
  <cols>
    <col min="1" max="1" width="33.7109375" style="19" customWidth="1"/>
    <col min="2" max="2" width="14.5703125" style="19" bestFit="1" customWidth="1"/>
    <col min="3" max="3" width="4.5703125" style="19" bestFit="1" customWidth="1"/>
    <col min="4" max="8" width="9.140625" style="19"/>
    <col min="9" max="9" width="22.28515625" style="19" customWidth="1"/>
    <col min="10" max="16384" width="9.140625" style="19"/>
  </cols>
  <sheetData>
    <row r="1" spans="1:4" x14ac:dyDescent="0.25">
      <c r="A1" s="55" t="s">
        <v>36</v>
      </c>
    </row>
    <row r="2" spans="1:4" x14ac:dyDescent="0.25">
      <c r="A2" s="21" t="s">
        <v>9</v>
      </c>
      <c r="B2" s="8"/>
      <c r="C2" s="9"/>
      <c r="D2" s="10"/>
    </row>
    <row r="3" spans="1:4" x14ac:dyDescent="0.25">
      <c r="A3" s="11" t="s">
        <v>10</v>
      </c>
      <c r="B3" s="20" t="s">
        <v>11</v>
      </c>
      <c r="C3" s="10"/>
      <c r="D3" s="10"/>
    </row>
    <row r="4" spans="1:4" x14ac:dyDescent="0.25">
      <c r="A4" s="12" t="s">
        <v>12</v>
      </c>
      <c r="B4" s="13" t="s">
        <v>1</v>
      </c>
      <c r="C4" s="10"/>
      <c r="D4" s="10"/>
    </row>
    <row r="5" spans="1:4" x14ac:dyDescent="0.25">
      <c r="A5" s="11" t="s">
        <v>13</v>
      </c>
      <c r="B5" s="129" t="s">
        <v>53</v>
      </c>
      <c r="C5" s="10"/>
      <c r="D5" s="10"/>
    </row>
    <row r="6" spans="1:4" x14ac:dyDescent="0.25">
      <c r="A6" s="12"/>
      <c r="B6" s="13" t="s">
        <v>14</v>
      </c>
      <c r="C6" s="10"/>
      <c r="D6" s="10"/>
    </row>
    <row r="7" spans="1:4" ht="15.75" x14ac:dyDescent="0.25">
      <c r="A7" s="14" t="s">
        <v>18</v>
      </c>
      <c r="B7" s="10"/>
      <c r="C7" s="10"/>
      <c r="D7" s="10"/>
    </row>
    <row r="8" spans="1:4" x14ac:dyDescent="0.25">
      <c r="A8" s="11" t="s">
        <v>19</v>
      </c>
      <c r="B8" s="25">
        <v>50000</v>
      </c>
      <c r="C8" s="26">
        <v>0.25</v>
      </c>
      <c r="D8" s="10"/>
    </row>
    <row r="9" spans="1:4" x14ac:dyDescent="0.25">
      <c r="A9" s="12" t="s">
        <v>20</v>
      </c>
      <c r="B9" s="27">
        <v>50000</v>
      </c>
      <c r="C9" s="28">
        <v>0.22</v>
      </c>
      <c r="D9" s="10"/>
    </row>
    <row r="10" spans="1:4" x14ac:dyDescent="0.25">
      <c r="A10" s="22" t="s">
        <v>56</v>
      </c>
      <c r="B10" s="29"/>
      <c r="C10" s="30">
        <v>0.75</v>
      </c>
      <c r="D10" s="15" t="s">
        <v>22</v>
      </c>
    </row>
    <row r="11" spans="1:4" x14ac:dyDescent="0.25">
      <c r="A11" s="22" t="s">
        <v>55</v>
      </c>
      <c r="B11" s="29"/>
      <c r="C11" s="30">
        <v>0.78</v>
      </c>
      <c r="D11" s="15" t="s">
        <v>22</v>
      </c>
    </row>
    <row r="12" spans="1:4" x14ac:dyDescent="0.25">
      <c r="A12" s="11" t="s">
        <v>57</v>
      </c>
      <c r="B12" s="31" t="s">
        <v>23</v>
      </c>
      <c r="C12" s="32">
        <v>0.13</v>
      </c>
      <c r="D12" s="10"/>
    </row>
    <row r="13" spans="1:4" x14ac:dyDescent="0.25">
      <c r="A13" s="12" t="s">
        <v>58</v>
      </c>
      <c r="B13" s="16" t="s">
        <v>23</v>
      </c>
      <c r="C13" s="33">
        <v>0.05</v>
      </c>
      <c r="D13" s="10"/>
    </row>
    <row r="14" spans="1:4" x14ac:dyDescent="0.25">
      <c r="A14" s="11" t="s">
        <v>59</v>
      </c>
      <c r="B14" s="31" t="s">
        <v>23</v>
      </c>
      <c r="C14" s="32">
        <v>0.15</v>
      </c>
      <c r="D14" s="10"/>
    </row>
    <row r="15" spans="1:4" x14ac:dyDescent="0.25">
      <c r="A15" s="12" t="s">
        <v>60</v>
      </c>
      <c r="B15" s="16" t="s">
        <v>23</v>
      </c>
      <c r="C15" s="33">
        <v>0.05</v>
      </c>
      <c r="D15" s="10"/>
    </row>
    <row r="16" spans="1:4" x14ac:dyDescent="0.25">
      <c r="A16" s="22" t="s">
        <v>62</v>
      </c>
      <c r="B16" s="195" t="s">
        <v>23</v>
      </c>
      <c r="C16" s="196">
        <v>0.2</v>
      </c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tabColor theme="7" tint="0.39997558519241921"/>
    <pageSetUpPr fitToPage="1"/>
  </sheetPr>
  <dimension ref="B1:L107"/>
  <sheetViews>
    <sheetView zoomScale="90" zoomScaleNormal="90" workbookViewId="0">
      <selection activeCell="C2" sqref="C2:E2"/>
    </sheetView>
  </sheetViews>
  <sheetFormatPr defaultColWidth="9.140625" defaultRowHeight="12.75" x14ac:dyDescent="0.25"/>
  <cols>
    <col min="1" max="1" width="1.140625" style="1" customWidth="1"/>
    <col min="2" max="2" width="56.28515625" style="1" customWidth="1"/>
    <col min="3" max="3" width="57.5703125" style="1" customWidth="1"/>
    <col min="4" max="4" width="23" style="4" customWidth="1"/>
    <col min="5" max="5" width="18.28515625" style="1" customWidth="1"/>
    <col min="6" max="6" width="17.85546875" style="3" customWidth="1"/>
    <col min="7" max="7" width="19.42578125" style="3" customWidth="1"/>
    <col min="8" max="8" width="20" style="3" customWidth="1"/>
    <col min="9" max="9" width="18.28515625" style="3" customWidth="1"/>
    <col min="10" max="10" width="20.140625" style="3" customWidth="1"/>
    <col min="11" max="16384" width="9.140625" style="1"/>
  </cols>
  <sheetData>
    <row r="1" spans="2:10" s="123" customFormat="1" ht="37.5" customHeight="1" thickBot="1" x14ac:dyDescent="0.3">
      <c r="B1" s="127" t="s">
        <v>93</v>
      </c>
      <c r="C1" s="121"/>
      <c r="D1" s="122"/>
      <c r="E1" s="121"/>
      <c r="F1" s="121"/>
      <c r="G1" s="226" t="s">
        <v>68</v>
      </c>
      <c r="H1" s="226"/>
      <c r="I1" s="121"/>
      <c r="J1" s="121"/>
    </row>
    <row r="2" spans="2:10" ht="16.5" customHeight="1" thickBot="1" x14ac:dyDescent="0.3">
      <c r="B2" s="2" t="s">
        <v>3</v>
      </c>
      <c r="C2" s="244"/>
      <c r="D2" s="245"/>
      <c r="E2" s="246"/>
      <c r="F2" s="1"/>
      <c r="G2" s="1"/>
      <c r="H2" s="1"/>
      <c r="I2" s="1"/>
      <c r="J2" s="1"/>
    </row>
    <row r="3" spans="2:10" ht="6" customHeight="1" thickBot="1" x14ac:dyDescent="0.3"/>
    <row r="4" spans="2:10" ht="13.5" thickBot="1" x14ac:dyDescent="0.3">
      <c r="B4" s="99" t="s">
        <v>70</v>
      </c>
      <c r="C4" s="227" t="s">
        <v>42</v>
      </c>
      <c r="D4" s="228"/>
      <c r="E4" s="228"/>
      <c r="F4" s="100" t="s">
        <v>71</v>
      </c>
      <c r="G4" s="101" t="s">
        <v>4</v>
      </c>
      <c r="H4" s="101" t="s">
        <v>5</v>
      </c>
    </row>
    <row r="5" spans="2:10" x14ac:dyDescent="0.25">
      <c r="B5" s="102" t="s">
        <v>44</v>
      </c>
      <c r="C5" s="229"/>
      <c r="D5" s="229"/>
      <c r="E5" s="229"/>
      <c r="F5" s="103"/>
      <c r="G5" s="142">
        <v>0</v>
      </c>
      <c r="H5" s="144">
        <v>0</v>
      </c>
    </row>
    <row r="6" spans="2:10" x14ac:dyDescent="0.25">
      <c r="B6" s="105" t="s">
        <v>45</v>
      </c>
      <c r="C6" s="230"/>
      <c r="D6" s="230"/>
      <c r="E6" s="230"/>
      <c r="F6" s="106"/>
      <c r="G6" s="104">
        <v>0</v>
      </c>
      <c r="H6" s="145">
        <v>0</v>
      </c>
    </row>
    <row r="7" spans="2:10" x14ac:dyDescent="0.25">
      <c r="B7" s="105" t="s">
        <v>46</v>
      </c>
      <c r="C7" s="230"/>
      <c r="D7" s="230"/>
      <c r="E7" s="230"/>
      <c r="F7" s="106"/>
      <c r="G7" s="107">
        <v>0</v>
      </c>
      <c r="H7" s="146">
        <v>0</v>
      </c>
    </row>
    <row r="8" spans="2:10" ht="13.5" thickBot="1" x14ac:dyDescent="0.3">
      <c r="B8" s="108" t="s">
        <v>47</v>
      </c>
      <c r="C8" s="231"/>
      <c r="D8" s="231"/>
      <c r="E8" s="231"/>
      <c r="F8" s="109"/>
      <c r="G8" s="110">
        <v>0</v>
      </c>
      <c r="H8" s="147">
        <v>0</v>
      </c>
    </row>
    <row r="9" spans="2:10" x14ac:dyDescent="0.25">
      <c r="G9" s="132">
        <f>SUM(G5:G8)</f>
        <v>0</v>
      </c>
      <c r="H9" s="131">
        <f>SUM(H5:H8)</f>
        <v>0</v>
      </c>
    </row>
    <row r="10" spans="2:10" ht="3.75" customHeight="1" thickBot="1" x14ac:dyDescent="0.3">
      <c r="G10" s="132"/>
      <c r="H10" s="131"/>
    </row>
    <row r="11" spans="2:10" ht="13.5" thickBot="1" x14ac:dyDescent="0.3">
      <c r="B11" s="99" t="s">
        <v>72</v>
      </c>
      <c r="C11" s="227" t="s">
        <v>42</v>
      </c>
      <c r="D11" s="228"/>
      <c r="E11" s="228"/>
      <c r="F11" s="100" t="s">
        <v>41</v>
      </c>
      <c r="G11" s="101" t="s">
        <v>4</v>
      </c>
      <c r="H11" s="101" t="s">
        <v>5</v>
      </c>
    </row>
    <row r="12" spans="2:10" x14ac:dyDescent="0.25">
      <c r="B12" s="102" t="s">
        <v>44</v>
      </c>
      <c r="C12" s="229"/>
      <c r="D12" s="229"/>
      <c r="E12" s="229"/>
      <c r="F12" s="103"/>
      <c r="G12" s="142">
        <v>0</v>
      </c>
      <c r="H12" s="144">
        <v>0</v>
      </c>
    </row>
    <row r="13" spans="2:10" x14ac:dyDescent="0.25">
      <c r="B13" s="105" t="s">
        <v>45</v>
      </c>
      <c r="C13" s="230"/>
      <c r="D13" s="230"/>
      <c r="E13" s="230"/>
      <c r="F13" s="106"/>
      <c r="G13" s="104">
        <v>0</v>
      </c>
      <c r="H13" s="145">
        <v>0</v>
      </c>
    </row>
    <row r="14" spans="2:10" x14ac:dyDescent="0.25">
      <c r="B14" s="105" t="s">
        <v>46</v>
      </c>
      <c r="C14" s="230"/>
      <c r="D14" s="230"/>
      <c r="E14" s="230"/>
      <c r="F14" s="106"/>
      <c r="G14" s="107">
        <v>0</v>
      </c>
      <c r="H14" s="146">
        <v>0</v>
      </c>
    </row>
    <row r="15" spans="2:10" ht="13.5" thickBot="1" x14ac:dyDescent="0.3">
      <c r="B15" s="108" t="s">
        <v>47</v>
      </c>
      <c r="C15" s="231"/>
      <c r="D15" s="231"/>
      <c r="E15" s="231"/>
      <c r="F15" s="109"/>
      <c r="G15" s="110">
        <v>0</v>
      </c>
      <c r="H15" s="147">
        <v>0</v>
      </c>
    </row>
    <row r="16" spans="2:10" x14ac:dyDescent="0.25">
      <c r="G16" s="132">
        <f>SUM(G12:G15)</f>
        <v>0</v>
      </c>
      <c r="H16" s="131">
        <f>SUM(H12:H15)</f>
        <v>0</v>
      </c>
    </row>
    <row r="17" spans="2:12" ht="4.5" customHeight="1" thickBot="1" x14ac:dyDescent="0.3">
      <c r="G17" s="132"/>
      <c r="H17" s="131"/>
    </row>
    <row r="18" spans="2:12" ht="18" customHeight="1" thickBot="1" x14ac:dyDescent="0.3">
      <c r="C18" s="5" t="s">
        <v>6</v>
      </c>
      <c r="D18" s="34">
        <f>G9+G16</f>
        <v>0</v>
      </c>
      <c r="E18" s="239" t="s">
        <v>54</v>
      </c>
      <c r="F18" s="240"/>
      <c r="G18" s="73"/>
      <c r="I18" s="17"/>
      <c r="J18" s="118"/>
    </row>
    <row r="19" spans="2:12" ht="18" customHeight="1" thickBot="1" x14ac:dyDescent="0.3">
      <c r="C19" s="7" t="s">
        <v>8</v>
      </c>
      <c r="D19" s="6">
        <f>G9</f>
        <v>0</v>
      </c>
      <c r="F19" s="1"/>
      <c r="G19" s="1"/>
      <c r="I19" s="17"/>
      <c r="J19" s="59"/>
    </row>
    <row r="20" spans="2:12" ht="6" customHeight="1" thickBot="1" x14ac:dyDescent="0.3">
      <c r="B20" s="93"/>
      <c r="C20" s="93"/>
      <c r="E20" s="91"/>
      <c r="F20" s="91"/>
      <c r="I20" s="17"/>
      <c r="J20" s="59"/>
    </row>
    <row r="21" spans="2:12" ht="30.75" thickBot="1" x14ac:dyDescent="0.3">
      <c r="C21" s="194" t="s">
        <v>92</v>
      </c>
      <c r="D21" s="85"/>
      <c r="E21" s="135" t="e">
        <f>D21/D19</f>
        <v>#DIV/0!</v>
      </c>
      <c r="K21" s="3"/>
      <c r="L21" s="3"/>
    </row>
    <row r="22" spans="2:12" s="133" customFormat="1" ht="14.25" hidden="1" customHeight="1" thickBot="1" x14ac:dyDescent="0.3">
      <c r="D22" s="94"/>
      <c r="F22" s="134"/>
      <c r="G22" s="134"/>
      <c r="H22" s="134"/>
      <c r="I22" s="134"/>
      <c r="J22" s="134"/>
      <c r="K22" s="134"/>
      <c r="L22" s="134"/>
    </row>
    <row r="23" spans="2:12" ht="13.5" hidden="1" thickBot="1" x14ac:dyDescent="0.3">
      <c r="B23" s="5" t="s">
        <v>51</v>
      </c>
      <c r="C23" s="6" t="str">
        <f>IF(G18="","",IF((IF((G18='INFORMACIÓ LLARGS CINE DOC'!B5),
IF((D19*'INFORMACIÓ LLARGS CINE DOC'!C11)&gt;'INFORMACIÓ LLARGS CINE DOC'!B11,'INFORMACIÓ LLARGS CINE DOC'!B11,
(D19*'INFORMACIÓ LLARGS CINE DOC'!C11)),
IF((D19*'INFORMACIÓ LLARGS CINE DOC'!C12)&gt;'INFORMACIÓ LLARGS CINE DOC'!B12,'INFORMACIÓ LLARGS CINE DOC'!B12,
(D19*'INFORMACIÓ LLARGS CINE DOC'!C12)))),
(IF((G18='INFORMACIÓ LLARGS CINE DOC'!B5),
IF((D19*'INFORMACIÓ LLARGS CINE DOC'!C11)&gt;'INFORMACIÓ LLARGS CINE DOC'!B11,'INFORMACIÓ LLARGS CINE DOC'!B11,
(D19*'INFORMACIÓ LLARGS CINE DOC'!C11)),
IF((D19*'INFORMACIÓ LLARGS CINE DOC'!C12)&gt;'INFORMACIÓ LLARGS CINE DOC'!B12,'INFORMACIÓ LLARGS CINE DOC'!B12,(D19*'INFORMACIÓ LLARGS CINE DOC'!C12))))))</f>
        <v/>
      </c>
      <c r="D23" s="1"/>
      <c r="F23" s="1"/>
      <c r="J23" s="58"/>
    </row>
    <row r="24" spans="2:12" ht="18" hidden="1" customHeight="1" thickBot="1" x14ac:dyDescent="0.3">
      <c r="B24" s="5" t="s">
        <v>52</v>
      </c>
      <c r="C24" s="92" t="str">
        <f>IF(G18="","",IF(D21&gt;C23,C23,D21))</f>
        <v/>
      </c>
      <c r="D24" s="3"/>
      <c r="E24" s="3"/>
      <c r="J24" s="58"/>
    </row>
    <row r="25" spans="2:12" ht="7.5" customHeight="1" thickBot="1" x14ac:dyDescent="0.3">
      <c r="E25" s="4"/>
      <c r="F25" s="1"/>
      <c r="G25" s="1"/>
      <c r="H25" s="1"/>
      <c r="I25" s="1"/>
      <c r="J25" s="1"/>
    </row>
    <row r="26" spans="2:12" ht="60.75" thickBot="1" x14ac:dyDescent="0.3">
      <c r="B26" s="197" t="s">
        <v>80</v>
      </c>
      <c r="C26" s="198" t="s">
        <v>81</v>
      </c>
      <c r="D26" s="83" t="s">
        <v>39</v>
      </c>
      <c r="E26" s="84" t="s">
        <v>82</v>
      </c>
      <c r="F26" s="201" t="s">
        <v>83</v>
      </c>
      <c r="G26" s="83" t="s">
        <v>24</v>
      </c>
      <c r="H26" s="84" t="s">
        <v>40</v>
      </c>
      <c r="I26" s="1"/>
      <c r="J26" s="1"/>
    </row>
    <row r="27" spans="2:12" ht="16.5" customHeight="1" thickBot="1" x14ac:dyDescent="0.3">
      <c r="B27" s="150" t="s">
        <v>43</v>
      </c>
      <c r="C27" s="163"/>
      <c r="D27" s="152">
        <f>SUM(D28:D35)</f>
        <v>0</v>
      </c>
      <c r="E27" s="203" t="e">
        <f>SUM(E28:E35)</f>
        <v>#DIV/0!</v>
      </c>
      <c r="F27" s="154"/>
      <c r="G27" s="155">
        <f>SUM(G28:G35)</f>
        <v>0</v>
      </c>
      <c r="H27" s="156">
        <f>SUM(H28:H35)</f>
        <v>0</v>
      </c>
      <c r="I27" s="1"/>
      <c r="J27" s="1"/>
    </row>
    <row r="28" spans="2:12" ht="10.5" customHeight="1" x14ac:dyDescent="0.25">
      <c r="B28" s="225" t="s">
        <v>73</v>
      </c>
      <c r="C28" s="82"/>
      <c r="D28" s="77">
        <v>0</v>
      </c>
      <c r="E28" s="204" t="e">
        <f t="shared" ref="E28:E35" si="0">IF(($D$18=""),"",D28/$D$18)</f>
        <v>#DIV/0!</v>
      </c>
      <c r="F28" s="81"/>
      <c r="G28" s="42">
        <f>IF(F28="SÍ",D28,0)</f>
        <v>0</v>
      </c>
      <c r="H28" s="72">
        <f t="shared" ref="H28:H35" si="1">IF(F28="Sí",D28/$D$18,0%)</f>
        <v>0</v>
      </c>
      <c r="I28" s="1"/>
      <c r="J28" s="1"/>
    </row>
    <row r="29" spans="2:12" ht="10.5" customHeight="1" x14ac:dyDescent="0.25">
      <c r="B29" s="223"/>
      <c r="C29" s="138"/>
      <c r="D29" s="76">
        <v>0</v>
      </c>
      <c r="E29" s="205" t="e">
        <f t="shared" si="0"/>
        <v>#DIV/0!</v>
      </c>
      <c r="F29" s="79"/>
      <c r="G29" s="40">
        <f t="shared" ref="G29:G35" si="2">IF(F29="SÍ",D29,0)</f>
        <v>0</v>
      </c>
      <c r="H29" s="67">
        <f t="shared" si="1"/>
        <v>0</v>
      </c>
      <c r="I29" s="1"/>
      <c r="J29" s="1"/>
    </row>
    <row r="30" spans="2:12" ht="10.5" customHeight="1" x14ac:dyDescent="0.25">
      <c r="B30" s="223"/>
      <c r="C30" s="138"/>
      <c r="D30" s="77">
        <v>0</v>
      </c>
      <c r="E30" s="204" t="e">
        <f t="shared" si="0"/>
        <v>#DIV/0!</v>
      </c>
      <c r="F30" s="79"/>
      <c r="G30" s="40">
        <f t="shared" si="2"/>
        <v>0</v>
      </c>
      <c r="H30" s="67">
        <f t="shared" si="1"/>
        <v>0</v>
      </c>
      <c r="I30" s="1"/>
      <c r="J30" s="1"/>
    </row>
    <row r="31" spans="2:12" ht="10.5" customHeight="1" x14ac:dyDescent="0.25">
      <c r="B31" s="223"/>
      <c r="C31" s="138"/>
      <c r="D31" s="77">
        <v>0</v>
      </c>
      <c r="E31" s="204" t="e">
        <f t="shared" si="0"/>
        <v>#DIV/0!</v>
      </c>
      <c r="F31" s="79"/>
      <c r="G31" s="40">
        <f t="shared" si="2"/>
        <v>0</v>
      </c>
      <c r="H31" s="67">
        <f t="shared" si="1"/>
        <v>0</v>
      </c>
      <c r="I31" s="1"/>
      <c r="J31" s="1"/>
    </row>
    <row r="32" spans="2:12" ht="10.5" customHeight="1" x14ac:dyDescent="0.25">
      <c r="B32" s="223"/>
      <c r="C32" s="138"/>
      <c r="D32" s="77">
        <v>0</v>
      </c>
      <c r="E32" s="204" t="e">
        <f t="shared" si="0"/>
        <v>#DIV/0!</v>
      </c>
      <c r="F32" s="79"/>
      <c r="G32" s="40">
        <f t="shared" si="2"/>
        <v>0</v>
      </c>
      <c r="H32" s="67">
        <f t="shared" si="1"/>
        <v>0</v>
      </c>
      <c r="I32" s="1"/>
      <c r="J32" s="1"/>
    </row>
    <row r="33" spans="2:10" ht="10.5" customHeight="1" x14ac:dyDescent="0.25">
      <c r="B33" s="223"/>
      <c r="C33" s="138"/>
      <c r="D33" s="77">
        <v>0</v>
      </c>
      <c r="E33" s="204" t="e">
        <f t="shared" si="0"/>
        <v>#DIV/0!</v>
      </c>
      <c r="F33" s="79"/>
      <c r="G33" s="40">
        <f t="shared" si="2"/>
        <v>0</v>
      </c>
      <c r="H33" s="67">
        <f t="shared" si="1"/>
        <v>0</v>
      </c>
      <c r="I33" s="1"/>
      <c r="J33" s="1"/>
    </row>
    <row r="34" spans="2:10" ht="10.5" customHeight="1" x14ac:dyDescent="0.25">
      <c r="B34" s="223"/>
      <c r="C34" s="140"/>
      <c r="D34" s="76">
        <v>0</v>
      </c>
      <c r="E34" s="205" t="e">
        <f t="shared" si="0"/>
        <v>#DIV/0!</v>
      </c>
      <c r="F34" s="79"/>
      <c r="G34" s="40">
        <f t="shared" si="2"/>
        <v>0</v>
      </c>
      <c r="H34" s="69">
        <f t="shared" si="1"/>
        <v>0</v>
      </c>
      <c r="I34" s="1"/>
      <c r="J34" s="1"/>
    </row>
    <row r="35" spans="2:10" ht="10.5" customHeight="1" thickBot="1" x14ac:dyDescent="0.3">
      <c r="B35" s="223"/>
      <c r="C35" s="140"/>
      <c r="D35" s="76">
        <v>0</v>
      </c>
      <c r="E35" s="205" t="e">
        <f t="shared" si="0"/>
        <v>#DIV/0!</v>
      </c>
      <c r="F35" s="79"/>
      <c r="G35" s="40">
        <f t="shared" si="2"/>
        <v>0</v>
      </c>
      <c r="H35" s="69">
        <f t="shared" si="1"/>
        <v>0</v>
      </c>
      <c r="I35" s="1"/>
      <c r="J35" s="1"/>
    </row>
    <row r="36" spans="2:10" ht="13.5" customHeight="1" thickBot="1" x14ac:dyDescent="0.3">
      <c r="B36" s="150" t="s">
        <v>74</v>
      </c>
      <c r="C36" s="151"/>
      <c r="D36" s="152">
        <f>SUM(D37:D41)</f>
        <v>0</v>
      </c>
      <c r="E36" s="203" t="e">
        <f>SUM(E37:E41)</f>
        <v>#DIV/0!</v>
      </c>
      <c r="F36" s="154"/>
      <c r="G36" s="155">
        <f>SUM(G37:G41)</f>
        <v>0</v>
      </c>
      <c r="H36" s="156">
        <f>SUM(H37:H41)</f>
        <v>0</v>
      </c>
      <c r="I36" s="1"/>
      <c r="J36" s="1"/>
    </row>
    <row r="37" spans="2:10" ht="11.25" customHeight="1" x14ac:dyDescent="0.25">
      <c r="B37" s="223" t="s">
        <v>75</v>
      </c>
      <c r="C37" s="82"/>
      <c r="D37" s="77">
        <v>0</v>
      </c>
      <c r="E37" s="204" t="e">
        <f>IF(($D$18=""),"",D37/$D$18)</f>
        <v>#DIV/0!</v>
      </c>
      <c r="F37" s="81"/>
      <c r="G37" s="42">
        <f t="shared" ref="G37:G41" si="3">IF(F37="SÍ",D37,0)</f>
        <v>0</v>
      </c>
      <c r="H37" s="68">
        <f>IF(F37="Sí",D37/$D$18,0%)</f>
        <v>0</v>
      </c>
      <c r="I37" s="1"/>
      <c r="J37" s="1"/>
    </row>
    <row r="38" spans="2:10" ht="11.25" customHeight="1" x14ac:dyDescent="0.25">
      <c r="B38" s="223"/>
      <c r="C38" s="138"/>
      <c r="D38" s="77">
        <v>0</v>
      </c>
      <c r="E38" s="204" t="e">
        <f>IF(($D$18=""),"",D38/$D$18)</f>
        <v>#DIV/0!</v>
      </c>
      <c r="F38" s="79"/>
      <c r="G38" s="40">
        <f t="shared" si="3"/>
        <v>0</v>
      </c>
      <c r="H38" s="69">
        <f>IF(F38="Sí",D38/$D$18,0%)</f>
        <v>0</v>
      </c>
      <c r="I38" s="1"/>
      <c r="J38" s="1"/>
    </row>
    <row r="39" spans="2:10" ht="11.25" customHeight="1" x14ac:dyDescent="0.25">
      <c r="B39" s="223"/>
      <c r="C39" s="138"/>
      <c r="D39" s="77">
        <v>0</v>
      </c>
      <c r="E39" s="204" t="e">
        <f>IF(($D$18=""),"",D39/$D$18)</f>
        <v>#DIV/0!</v>
      </c>
      <c r="F39" s="79"/>
      <c r="G39" s="40">
        <f t="shared" si="3"/>
        <v>0</v>
      </c>
      <c r="H39" s="69">
        <f>IF(F39="Sí",D39/$D$18,0%)</f>
        <v>0</v>
      </c>
      <c r="I39" s="1"/>
      <c r="J39" s="1"/>
    </row>
    <row r="40" spans="2:10" ht="11.25" customHeight="1" x14ac:dyDescent="0.25">
      <c r="B40" s="223"/>
      <c r="C40" s="138"/>
      <c r="D40" s="77">
        <v>0</v>
      </c>
      <c r="E40" s="204" t="e">
        <f>IF(($D$18=""),"",D40/$D$18)</f>
        <v>#DIV/0!</v>
      </c>
      <c r="F40" s="79"/>
      <c r="G40" s="40">
        <f t="shared" si="3"/>
        <v>0</v>
      </c>
      <c r="H40" s="69">
        <f>IF(F40="Sí",D40/$D$18,0%)</f>
        <v>0</v>
      </c>
      <c r="I40" s="1"/>
      <c r="J40" s="1"/>
    </row>
    <row r="41" spans="2:10" ht="11.25" customHeight="1" thickBot="1" x14ac:dyDescent="0.3">
      <c r="B41" s="223"/>
      <c r="C41" s="139"/>
      <c r="D41" s="158">
        <v>0</v>
      </c>
      <c r="E41" s="206" t="e">
        <f>IF(($D$18=""),"",D41/$D$18)</f>
        <v>#DIV/0!</v>
      </c>
      <c r="F41" s="160"/>
      <c r="G41" s="161">
        <f t="shared" si="3"/>
        <v>0</v>
      </c>
      <c r="H41" s="162">
        <f>IF(F41="Sí",D41/$D$18,0%)</f>
        <v>0</v>
      </c>
      <c r="I41" s="1"/>
      <c r="J41" s="1"/>
    </row>
    <row r="42" spans="2:10" ht="15" customHeight="1" thickBot="1" x14ac:dyDescent="0.3">
      <c r="B42" s="150" t="s">
        <v>76</v>
      </c>
      <c r="C42" s="151"/>
      <c r="D42" s="152">
        <f>SUM(D43:D48)</f>
        <v>0</v>
      </c>
      <c r="E42" s="203" t="e">
        <f>SUM(E43:E48)</f>
        <v>#DIV/0!</v>
      </c>
      <c r="F42" s="154"/>
      <c r="G42" s="155">
        <f t="shared" ref="G42:H42" si="4">SUM(G43:G48)</f>
        <v>0</v>
      </c>
      <c r="H42" s="156">
        <f t="shared" si="4"/>
        <v>0</v>
      </c>
      <c r="I42" s="1"/>
      <c r="J42" s="1"/>
    </row>
    <row r="43" spans="2:10" ht="10.5" customHeight="1" x14ac:dyDescent="0.25">
      <c r="B43" s="222" t="s">
        <v>77</v>
      </c>
      <c r="C43" s="176" t="s">
        <v>25</v>
      </c>
      <c r="D43" s="177" t="str">
        <f>IF(D21="","0,00 €",D21)</f>
        <v>0,00 €</v>
      </c>
      <c r="E43" s="207" t="e">
        <f t="shared" ref="E43:E48" si="5">IF(($D$18=""),"",D43/$D$18)</f>
        <v>#DIV/0!</v>
      </c>
      <c r="F43" s="202" t="s">
        <v>1</v>
      </c>
      <c r="G43" s="38">
        <f>IF(F43="SÍ",D43,0)</f>
        <v>0</v>
      </c>
      <c r="H43" s="71">
        <f t="shared" ref="H43:H48" si="6">IF(F43="Sí",D43/$D$18,0%)</f>
        <v>0</v>
      </c>
      <c r="I43" s="1"/>
      <c r="J43" s="1"/>
    </row>
    <row r="44" spans="2:10" ht="10.5" customHeight="1" x14ac:dyDescent="0.25">
      <c r="B44" s="223"/>
      <c r="C44" s="138"/>
      <c r="D44" s="77">
        <v>0</v>
      </c>
      <c r="E44" s="204" t="e">
        <f t="shared" si="5"/>
        <v>#DIV/0!</v>
      </c>
      <c r="F44" s="79"/>
      <c r="G44" s="40">
        <f t="shared" ref="G44:G47" si="7">IF(F44="SÍ",D44,0)</f>
        <v>0</v>
      </c>
      <c r="H44" s="69">
        <f t="shared" si="6"/>
        <v>0</v>
      </c>
      <c r="I44" s="1"/>
      <c r="J44" s="1"/>
    </row>
    <row r="45" spans="2:10" ht="10.5" customHeight="1" x14ac:dyDescent="0.25">
      <c r="B45" s="223"/>
      <c r="C45" s="138"/>
      <c r="D45" s="77">
        <v>0</v>
      </c>
      <c r="E45" s="204" t="e">
        <f t="shared" si="5"/>
        <v>#DIV/0!</v>
      </c>
      <c r="F45" s="79"/>
      <c r="G45" s="40">
        <f t="shared" si="7"/>
        <v>0</v>
      </c>
      <c r="H45" s="69">
        <f t="shared" si="6"/>
        <v>0</v>
      </c>
      <c r="I45" s="1"/>
      <c r="J45" s="1"/>
    </row>
    <row r="46" spans="2:10" ht="10.5" customHeight="1" x14ac:dyDescent="0.25">
      <c r="B46" s="223"/>
      <c r="C46" s="138"/>
      <c r="D46" s="77">
        <v>0</v>
      </c>
      <c r="E46" s="204" t="e">
        <f t="shared" si="5"/>
        <v>#DIV/0!</v>
      </c>
      <c r="F46" s="79"/>
      <c r="G46" s="40">
        <f t="shared" si="7"/>
        <v>0</v>
      </c>
      <c r="H46" s="69">
        <f t="shared" si="6"/>
        <v>0</v>
      </c>
      <c r="I46" s="1"/>
      <c r="J46" s="1"/>
    </row>
    <row r="47" spans="2:10" ht="10.5" customHeight="1" x14ac:dyDescent="0.25">
      <c r="B47" s="223"/>
      <c r="C47" s="138"/>
      <c r="D47" s="77">
        <v>0</v>
      </c>
      <c r="E47" s="204" t="e">
        <f t="shared" si="5"/>
        <v>#DIV/0!</v>
      </c>
      <c r="F47" s="79"/>
      <c r="G47" s="40">
        <f t="shared" si="7"/>
        <v>0</v>
      </c>
      <c r="H47" s="69">
        <f t="shared" si="6"/>
        <v>0</v>
      </c>
      <c r="I47" s="1"/>
      <c r="J47" s="1"/>
    </row>
    <row r="48" spans="2:10" ht="10.5" customHeight="1" thickBot="1" x14ac:dyDescent="0.3">
      <c r="B48" s="223"/>
      <c r="C48" s="139"/>
      <c r="D48" s="77">
        <v>0</v>
      </c>
      <c r="E48" s="204" t="e">
        <f t="shared" si="5"/>
        <v>#DIV/0!</v>
      </c>
      <c r="F48" s="79"/>
      <c r="G48" s="40">
        <f t="shared" ref="G48" si="8">IF(F48="SÍ",D48,0)</f>
        <v>0</v>
      </c>
      <c r="H48" s="69">
        <f t="shared" si="6"/>
        <v>0</v>
      </c>
      <c r="I48" s="1"/>
      <c r="J48" s="1"/>
    </row>
    <row r="49" spans="2:10" ht="19.5" customHeight="1" thickBot="1" x14ac:dyDescent="0.3">
      <c r="B49" s="165" t="s">
        <v>78</v>
      </c>
      <c r="C49" s="151"/>
      <c r="D49" s="152">
        <f>SUM(D50:D52)</f>
        <v>0</v>
      </c>
      <c r="E49" s="203" t="e">
        <f>SUM(E50:E52)</f>
        <v>#DIV/0!</v>
      </c>
      <c r="F49" s="154"/>
      <c r="G49" s="155">
        <f t="shared" ref="G49:H49" si="9">SUM(G50:G52)</f>
        <v>0</v>
      </c>
      <c r="H49" s="156">
        <f t="shared" si="9"/>
        <v>0</v>
      </c>
      <c r="I49" s="1"/>
      <c r="J49" s="1"/>
    </row>
    <row r="50" spans="2:10" ht="12" customHeight="1" x14ac:dyDescent="0.25">
      <c r="B50" s="224" t="s">
        <v>26</v>
      </c>
      <c r="C50" s="138"/>
      <c r="D50" s="77">
        <v>0</v>
      </c>
      <c r="E50" s="204" t="e">
        <f>IF(($D$18=""),"",D50/$D$18)</f>
        <v>#DIV/0!</v>
      </c>
      <c r="F50" s="79"/>
      <c r="G50" s="40">
        <f t="shared" ref="G50:G52" si="10">IF(F50="SÍ",D50,0)</f>
        <v>0</v>
      </c>
      <c r="H50" s="69">
        <f>IF(F50="Sí",D50/$D$18,0%)</f>
        <v>0</v>
      </c>
      <c r="I50" s="1"/>
      <c r="J50" s="1"/>
    </row>
    <row r="51" spans="2:10" ht="12" customHeight="1" x14ac:dyDescent="0.25">
      <c r="B51" s="225"/>
      <c r="C51" s="138"/>
      <c r="D51" s="77">
        <v>0</v>
      </c>
      <c r="E51" s="204" t="e">
        <f>IF(($D$18=""),"",D51/$D$18)</f>
        <v>#DIV/0!</v>
      </c>
      <c r="F51" s="79"/>
      <c r="G51" s="40">
        <f t="shared" si="10"/>
        <v>0</v>
      </c>
      <c r="H51" s="69">
        <f>IF(F51="Sí",D51/$D$18,0%)</f>
        <v>0</v>
      </c>
      <c r="I51" s="1"/>
      <c r="J51" s="1"/>
    </row>
    <row r="52" spans="2:10" ht="12" customHeight="1" thickBot="1" x14ac:dyDescent="0.3">
      <c r="B52" s="225"/>
      <c r="C52" s="138"/>
      <c r="D52" s="77">
        <v>0</v>
      </c>
      <c r="E52" s="204" t="e">
        <f>IF(($D$18=""),"",D52/$D$18)</f>
        <v>#DIV/0!</v>
      </c>
      <c r="F52" s="79"/>
      <c r="G52" s="40">
        <f t="shared" si="10"/>
        <v>0</v>
      </c>
      <c r="H52" s="69">
        <f>IF(F52="Sí",D52/$D$18,0%)</f>
        <v>0</v>
      </c>
      <c r="I52" s="1"/>
      <c r="J52" s="1"/>
    </row>
    <row r="53" spans="2:10" ht="13.5" customHeight="1" thickBot="1" x14ac:dyDescent="0.3">
      <c r="B53" s="166" t="s">
        <v>49</v>
      </c>
      <c r="C53" s="151"/>
      <c r="D53" s="152">
        <f>SUM(D54:D58)</f>
        <v>0</v>
      </c>
      <c r="E53" s="203" t="e">
        <f>SUM(E54:E58)</f>
        <v>#DIV/0!</v>
      </c>
      <c r="F53" s="154"/>
      <c r="G53" s="155">
        <f>SUM(G54:G58)</f>
        <v>0</v>
      </c>
      <c r="H53" s="164">
        <f>SUM(H54:H58)</f>
        <v>0</v>
      </c>
      <c r="I53" s="1"/>
      <c r="J53" s="1"/>
    </row>
    <row r="54" spans="2:10" ht="12" customHeight="1" x14ac:dyDescent="0.25">
      <c r="B54" s="222" t="s">
        <v>28</v>
      </c>
      <c r="C54" s="82"/>
      <c r="D54" s="77">
        <v>0</v>
      </c>
      <c r="E54" s="204" t="e">
        <f>IF(($D$18=""),"",D54/$D$18)</f>
        <v>#DIV/0!</v>
      </c>
      <c r="F54" s="81"/>
      <c r="G54" s="42">
        <f t="shared" ref="G54:G58" si="11">IF(F54="SÍ",D54,0)</f>
        <v>0</v>
      </c>
      <c r="H54" s="68">
        <f>IF(F54="Sí",D54/$D$18,0%)</f>
        <v>0</v>
      </c>
      <c r="I54" s="1"/>
      <c r="J54" s="1"/>
    </row>
    <row r="55" spans="2:10" ht="12" customHeight="1" x14ac:dyDescent="0.25">
      <c r="B55" s="223"/>
      <c r="C55" s="138"/>
      <c r="D55" s="77">
        <v>0</v>
      </c>
      <c r="E55" s="204" t="e">
        <f>IF(($D$18=""),"",D55/$D$18)</f>
        <v>#DIV/0!</v>
      </c>
      <c r="F55" s="79"/>
      <c r="G55" s="40">
        <f t="shared" si="11"/>
        <v>0</v>
      </c>
      <c r="H55" s="69">
        <f>IF(F55="Sí",D55/$D$18,0%)</f>
        <v>0</v>
      </c>
      <c r="I55" s="1"/>
      <c r="J55" s="1"/>
    </row>
    <row r="56" spans="2:10" ht="12" customHeight="1" x14ac:dyDescent="0.25">
      <c r="B56" s="223"/>
      <c r="C56" s="138"/>
      <c r="D56" s="77">
        <v>0</v>
      </c>
      <c r="E56" s="204" t="e">
        <f>IF(($D$18=""),"",D56/$D$18)</f>
        <v>#DIV/0!</v>
      </c>
      <c r="F56" s="79"/>
      <c r="G56" s="40">
        <f t="shared" si="11"/>
        <v>0</v>
      </c>
      <c r="H56" s="69">
        <f>IF(F56="Sí",D56/$D$18,0%)</f>
        <v>0</v>
      </c>
      <c r="I56" s="1"/>
      <c r="J56" s="1"/>
    </row>
    <row r="57" spans="2:10" ht="12" customHeight="1" x14ac:dyDescent="0.25">
      <c r="B57" s="223"/>
      <c r="C57" s="138"/>
      <c r="D57" s="77">
        <v>0</v>
      </c>
      <c r="E57" s="204" t="e">
        <f>IF(($D$18=""),"",D57/$D$18)</f>
        <v>#DIV/0!</v>
      </c>
      <c r="F57" s="79"/>
      <c r="G57" s="40">
        <f t="shared" si="11"/>
        <v>0</v>
      </c>
      <c r="H57" s="69">
        <f>IF(F57="Sí",D57/$D$18,0%)</f>
        <v>0</v>
      </c>
      <c r="I57" s="1"/>
      <c r="J57" s="1"/>
    </row>
    <row r="58" spans="2:10" ht="12" customHeight="1" thickBot="1" x14ac:dyDescent="0.3">
      <c r="B58" s="223"/>
      <c r="C58" s="139"/>
      <c r="D58" s="158">
        <v>0</v>
      </c>
      <c r="E58" s="208" t="e">
        <f>IF(($D$18=""),"",D58/$D$18)</f>
        <v>#DIV/0!</v>
      </c>
      <c r="F58" s="160"/>
      <c r="G58" s="161">
        <f t="shared" si="11"/>
        <v>0</v>
      </c>
      <c r="H58" s="162">
        <f>IF(F58="Sí",D58/$D$18,0%)</f>
        <v>0</v>
      </c>
      <c r="I58" s="1"/>
      <c r="J58" s="1"/>
    </row>
    <row r="59" spans="2:10" ht="15.75" customHeight="1" thickBot="1" x14ac:dyDescent="0.3">
      <c r="B59" s="166" t="s">
        <v>50</v>
      </c>
      <c r="C59" s="151"/>
      <c r="D59" s="152">
        <f>SUM(D60:D62)</f>
        <v>0</v>
      </c>
      <c r="E59" s="203" t="e">
        <f>SUM(E60:E62)</f>
        <v>#DIV/0!</v>
      </c>
      <c r="F59" s="154"/>
      <c r="G59" s="155">
        <f>SUM(G60:G62)</f>
        <v>0</v>
      </c>
      <c r="H59" s="156">
        <f>SUM(H60:H62)</f>
        <v>0</v>
      </c>
      <c r="I59" s="1"/>
      <c r="J59" s="1"/>
    </row>
    <row r="60" spans="2:10" ht="15.75" customHeight="1" x14ac:dyDescent="0.25">
      <c r="B60" s="222" t="s">
        <v>27</v>
      </c>
      <c r="C60" s="74"/>
      <c r="D60" s="75">
        <v>0</v>
      </c>
      <c r="E60" s="207" t="e">
        <f>IF(($D$18=""),0%,D60/$D$18)</f>
        <v>#DIV/0!</v>
      </c>
      <c r="F60" s="78"/>
      <c r="G60" s="38">
        <f>IF(F60="SÍ",D60,0)</f>
        <v>0</v>
      </c>
      <c r="H60" s="71">
        <f>IF(F60="Sí",D60/$D$18,0%)</f>
        <v>0</v>
      </c>
      <c r="I60" s="1"/>
      <c r="J60" s="1"/>
    </row>
    <row r="61" spans="2:10" ht="15.75" customHeight="1" x14ac:dyDescent="0.25">
      <c r="B61" s="223"/>
      <c r="C61" s="138"/>
      <c r="D61" s="77">
        <v>0</v>
      </c>
      <c r="E61" s="204" t="e">
        <f>IF(($D$18=""),0%,D61/$D$18)</f>
        <v>#DIV/0!</v>
      </c>
      <c r="F61" s="79"/>
      <c r="G61" s="40">
        <f t="shared" ref="G61:G62" si="12">IF(F61="SÍ",D61,0)</f>
        <v>0</v>
      </c>
      <c r="H61" s="69">
        <f>IF(F61="Sí",D61/$D$18,0%)</f>
        <v>0</v>
      </c>
      <c r="I61" s="1"/>
      <c r="J61" s="1"/>
    </row>
    <row r="62" spans="2:10" ht="15.75" customHeight="1" thickBot="1" x14ac:dyDescent="0.3">
      <c r="B62" s="223"/>
      <c r="C62" s="141"/>
      <c r="D62" s="136">
        <v>0</v>
      </c>
      <c r="E62" s="209" t="e">
        <f>IF(($D$18=""),0%,D62/$D$18)</f>
        <v>#DIV/0!</v>
      </c>
      <c r="F62" s="80"/>
      <c r="G62" s="41">
        <f t="shared" si="12"/>
        <v>0</v>
      </c>
      <c r="H62" s="70">
        <f>IF(F62="Sí",D62/$D$18,0%)</f>
        <v>0</v>
      </c>
      <c r="I62" s="1"/>
      <c r="J62" s="1"/>
    </row>
    <row r="63" spans="2:10" s="47" customFormat="1" ht="16.5" thickBot="1" x14ac:dyDescent="0.3">
      <c r="B63" s="167"/>
      <c r="C63" s="168" t="s">
        <v>94</v>
      </c>
      <c r="D63" s="169">
        <f>D27+D36+D42+D49+D53+D59</f>
        <v>0</v>
      </c>
      <c r="E63" s="45" t="e">
        <f>E27+E36+E42+E49+E53+E59</f>
        <v>#DIV/0!</v>
      </c>
      <c r="F63" s="186" t="s">
        <v>84</v>
      </c>
      <c r="G63" s="46">
        <f>G27+G36+G42+G49+G53+G59</f>
        <v>0</v>
      </c>
      <c r="H63" s="171">
        <f>H27+H36+H42+H49+H53+H59</f>
        <v>0</v>
      </c>
      <c r="I63" s="1"/>
      <c r="J63" s="1"/>
    </row>
    <row r="64" spans="2:10" s="47" customFormat="1" ht="14.25" customHeight="1" thickBot="1" x14ac:dyDescent="0.3">
      <c r="B64" s="48"/>
      <c r="C64" s="49"/>
      <c r="D64" s="50"/>
      <c r="E64" s="50"/>
      <c r="F64" s="51"/>
      <c r="G64" s="51"/>
      <c r="H64" s="52"/>
      <c r="I64" s="1"/>
      <c r="J64" s="1"/>
    </row>
    <row r="65" spans="2:10" s="47" customFormat="1" ht="24" customHeight="1" thickBot="1" x14ac:dyDescent="0.3">
      <c r="B65" s="242" t="s">
        <v>85</v>
      </c>
      <c r="C65" s="243"/>
      <c r="D65" s="185">
        <f>G16</f>
        <v>0</v>
      </c>
      <c r="E65" s="45" t="e">
        <f>IF(($D$18=""),"",D65/$D$18)</f>
        <v>#DIV/0!</v>
      </c>
      <c r="F65" s="212" t="str">
        <f>IF(C12="","","SÍ")</f>
        <v/>
      </c>
      <c r="G65" s="46">
        <f>IF(F65="SÍ",D65,0)</f>
        <v>0</v>
      </c>
      <c r="H65" s="60">
        <f>IF(F65="Sí",D65/$D$18,0%)</f>
        <v>0</v>
      </c>
      <c r="I65" s="1"/>
      <c r="J65" s="1"/>
    </row>
    <row r="66" spans="2:10" s="47" customFormat="1" ht="60.75" thickBot="1" x14ac:dyDescent="0.3">
      <c r="B66" s="210" t="s">
        <v>88</v>
      </c>
      <c r="C66" s="83" t="s">
        <v>81</v>
      </c>
      <c r="D66" s="83" t="s">
        <v>39</v>
      </c>
      <c r="E66" s="199" t="s">
        <v>82</v>
      </c>
      <c r="F66" s="200" t="s">
        <v>83</v>
      </c>
      <c r="G66" s="83" t="s">
        <v>89</v>
      </c>
      <c r="H66" s="84" t="s">
        <v>90</v>
      </c>
      <c r="I66" s="1"/>
    </row>
    <row r="67" spans="2:10" ht="16.5" customHeight="1" thickBot="1" x14ac:dyDescent="0.3">
      <c r="B67" s="150" t="s">
        <v>43</v>
      </c>
      <c r="C67" s="163"/>
      <c r="D67" s="152">
        <f>SUM(D68:D75)</f>
        <v>0</v>
      </c>
      <c r="E67" s="153" t="e">
        <f>SUM(E68:E75)</f>
        <v>#DIV/0!</v>
      </c>
      <c r="F67" s="179"/>
      <c r="G67" s="155">
        <f>SUM(G68:G75)</f>
        <v>0</v>
      </c>
      <c r="H67" s="156">
        <f>SUM(H68:H75)</f>
        <v>0</v>
      </c>
      <c r="I67" s="1"/>
      <c r="J67" s="1"/>
    </row>
    <row r="68" spans="2:10" ht="10.5" customHeight="1" x14ac:dyDescent="0.25">
      <c r="B68" s="225" t="s">
        <v>73</v>
      </c>
      <c r="C68" s="82"/>
      <c r="D68" s="77">
        <v>0</v>
      </c>
      <c r="E68" s="37" t="e">
        <f t="shared" ref="E68:E75" si="13">IF(($D$18=""),"",D68/$D$18)</f>
        <v>#DIV/0!</v>
      </c>
      <c r="F68" s="180"/>
      <c r="G68" s="42">
        <f>IF(F68="SÍ",D68,0)</f>
        <v>0</v>
      </c>
      <c r="H68" s="72">
        <f t="shared" ref="H68:H75" si="14">IF(F68="Sí",D68/$D$18,0%)</f>
        <v>0</v>
      </c>
      <c r="I68" s="1"/>
      <c r="J68" s="1"/>
    </row>
    <row r="69" spans="2:10" ht="10.5" customHeight="1" x14ac:dyDescent="0.25">
      <c r="B69" s="223"/>
      <c r="C69" s="138"/>
      <c r="D69" s="76">
        <v>0</v>
      </c>
      <c r="E69" s="39" t="e">
        <f t="shared" si="13"/>
        <v>#DIV/0!</v>
      </c>
      <c r="F69" s="181"/>
      <c r="G69" s="40">
        <f t="shared" ref="G69:G75" si="15">IF(F69="SÍ",D69,0)</f>
        <v>0</v>
      </c>
      <c r="H69" s="67">
        <f t="shared" si="14"/>
        <v>0</v>
      </c>
      <c r="I69" s="1"/>
      <c r="J69" s="1"/>
    </row>
    <row r="70" spans="2:10" ht="10.5" customHeight="1" x14ac:dyDescent="0.25">
      <c r="B70" s="223"/>
      <c r="C70" s="138"/>
      <c r="D70" s="77">
        <v>0</v>
      </c>
      <c r="E70" s="37" t="e">
        <f t="shared" si="13"/>
        <v>#DIV/0!</v>
      </c>
      <c r="F70" s="181"/>
      <c r="G70" s="40">
        <f t="shared" si="15"/>
        <v>0</v>
      </c>
      <c r="H70" s="67">
        <f t="shared" si="14"/>
        <v>0</v>
      </c>
      <c r="I70" s="1"/>
      <c r="J70" s="1"/>
    </row>
    <row r="71" spans="2:10" ht="10.5" customHeight="1" x14ac:dyDescent="0.25">
      <c r="B71" s="223"/>
      <c r="C71" s="138"/>
      <c r="D71" s="77">
        <v>0</v>
      </c>
      <c r="E71" s="37" t="e">
        <f t="shared" si="13"/>
        <v>#DIV/0!</v>
      </c>
      <c r="F71" s="181"/>
      <c r="G71" s="40">
        <f t="shared" si="15"/>
        <v>0</v>
      </c>
      <c r="H71" s="67">
        <f t="shared" si="14"/>
        <v>0</v>
      </c>
      <c r="I71" s="1"/>
      <c r="J71" s="1"/>
    </row>
    <row r="72" spans="2:10" ht="10.5" customHeight="1" x14ac:dyDescent="0.25">
      <c r="B72" s="223"/>
      <c r="C72" s="138"/>
      <c r="D72" s="77">
        <v>0</v>
      </c>
      <c r="E72" s="37" t="e">
        <f t="shared" si="13"/>
        <v>#DIV/0!</v>
      </c>
      <c r="F72" s="181"/>
      <c r="G72" s="40">
        <f t="shared" si="15"/>
        <v>0</v>
      </c>
      <c r="H72" s="67">
        <f t="shared" si="14"/>
        <v>0</v>
      </c>
      <c r="I72" s="1"/>
      <c r="J72" s="1"/>
    </row>
    <row r="73" spans="2:10" ht="10.5" customHeight="1" x14ac:dyDescent="0.25">
      <c r="B73" s="223"/>
      <c r="C73" s="140"/>
      <c r="D73" s="76">
        <v>0</v>
      </c>
      <c r="E73" s="39" t="e">
        <f t="shared" si="13"/>
        <v>#DIV/0!</v>
      </c>
      <c r="F73" s="181"/>
      <c r="G73" s="40">
        <f t="shared" si="15"/>
        <v>0</v>
      </c>
      <c r="H73" s="69">
        <f t="shared" si="14"/>
        <v>0</v>
      </c>
      <c r="I73" s="1"/>
      <c r="J73" s="1"/>
    </row>
    <row r="74" spans="2:10" ht="10.5" customHeight="1" x14ac:dyDescent="0.25">
      <c r="B74" s="223"/>
      <c r="C74" s="140"/>
      <c r="D74" s="76">
        <v>0</v>
      </c>
      <c r="E74" s="39" t="e">
        <f t="shared" si="13"/>
        <v>#DIV/0!</v>
      </c>
      <c r="F74" s="181"/>
      <c r="G74" s="40">
        <f t="shared" si="15"/>
        <v>0</v>
      </c>
      <c r="H74" s="69">
        <f t="shared" si="14"/>
        <v>0</v>
      </c>
      <c r="I74" s="1"/>
      <c r="J74" s="1"/>
    </row>
    <row r="75" spans="2:10" ht="10.5" customHeight="1" thickBot="1" x14ac:dyDescent="0.3">
      <c r="B75" s="223"/>
      <c r="C75" s="140"/>
      <c r="D75" s="76">
        <v>0</v>
      </c>
      <c r="E75" s="39" t="e">
        <f t="shared" si="13"/>
        <v>#DIV/0!</v>
      </c>
      <c r="F75" s="181"/>
      <c r="G75" s="40">
        <f t="shared" si="15"/>
        <v>0</v>
      </c>
      <c r="H75" s="69">
        <f t="shared" si="14"/>
        <v>0</v>
      </c>
      <c r="I75" s="1"/>
      <c r="J75" s="1"/>
    </row>
    <row r="76" spans="2:10" ht="13.5" customHeight="1" thickBot="1" x14ac:dyDescent="0.3">
      <c r="B76" s="150" t="s">
        <v>74</v>
      </c>
      <c r="C76" s="151"/>
      <c r="D76" s="152">
        <f>SUM(D77:D81)</f>
        <v>0</v>
      </c>
      <c r="E76" s="153" t="e">
        <f>SUM(E77:E81)</f>
        <v>#DIV/0!</v>
      </c>
      <c r="F76" s="179"/>
      <c r="G76" s="155">
        <f>SUM(G77:G81)</f>
        <v>0</v>
      </c>
      <c r="H76" s="156">
        <f>SUM(H77:H81)</f>
        <v>0</v>
      </c>
      <c r="I76" s="1"/>
      <c r="J76" s="1"/>
    </row>
    <row r="77" spans="2:10" ht="11.25" customHeight="1" x14ac:dyDescent="0.25">
      <c r="B77" s="223" t="s">
        <v>75</v>
      </c>
      <c r="C77" s="82"/>
      <c r="D77" s="77">
        <v>0</v>
      </c>
      <c r="E77" s="37" t="e">
        <f>IF(($D$18=""),"",D77/$D$18)</f>
        <v>#DIV/0!</v>
      </c>
      <c r="F77" s="180"/>
      <c r="G77" s="42">
        <f t="shared" ref="G77:G81" si="16">IF(F77="SÍ",D77,0)</f>
        <v>0</v>
      </c>
      <c r="H77" s="68">
        <f>IF(F77="Sí",D77/$D$18,0%)</f>
        <v>0</v>
      </c>
      <c r="I77" s="1"/>
      <c r="J77" s="1"/>
    </row>
    <row r="78" spans="2:10" ht="11.25" customHeight="1" x14ac:dyDescent="0.25">
      <c r="B78" s="223"/>
      <c r="C78" s="138"/>
      <c r="D78" s="77">
        <v>0</v>
      </c>
      <c r="E78" s="37" t="e">
        <f>IF(($D$18=""),"",D78/$D$18)</f>
        <v>#DIV/0!</v>
      </c>
      <c r="F78" s="181"/>
      <c r="G78" s="40">
        <f t="shared" si="16"/>
        <v>0</v>
      </c>
      <c r="H78" s="69">
        <f>IF(F78="Sí",D78/$D$18,0%)</f>
        <v>0</v>
      </c>
      <c r="I78" s="1"/>
      <c r="J78" s="1"/>
    </row>
    <row r="79" spans="2:10" ht="11.25" customHeight="1" x14ac:dyDescent="0.25">
      <c r="B79" s="223"/>
      <c r="C79" s="138"/>
      <c r="D79" s="77">
        <v>0</v>
      </c>
      <c r="E79" s="37" t="e">
        <f>IF(($D$18=""),"",D79/$D$18)</f>
        <v>#DIV/0!</v>
      </c>
      <c r="F79" s="181"/>
      <c r="G79" s="40">
        <f t="shared" si="16"/>
        <v>0</v>
      </c>
      <c r="H79" s="69">
        <f>IF(F79="Sí",D79/$D$18,0%)</f>
        <v>0</v>
      </c>
      <c r="I79" s="1"/>
      <c r="J79" s="1"/>
    </row>
    <row r="80" spans="2:10" ht="11.25" customHeight="1" x14ac:dyDescent="0.25">
      <c r="B80" s="223"/>
      <c r="C80" s="138"/>
      <c r="D80" s="77">
        <v>0</v>
      </c>
      <c r="E80" s="37" t="e">
        <f>IF(($D$18=""),"",D80/$D$18)</f>
        <v>#DIV/0!</v>
      </c>
      <c r="F80" s="181"/>
      <c r="G80" s="40">
        <f t="shared" si="16"/>
        <v>0</v>
      </c>
      <c r="H80" s="69">
        <f>IF(F80="Sí",D80/$D$18,0%)</f>
        <v>0</v>
      </c>
      <c r="I80" s="1"/>
      <c r="J80" s="1"/>
    </row>
    <row r="81" spans="2:10" ht="11.25" customHeight="1" thickBot="1" x14ac:dyDescent="0.3">
      <c r="B81" s="223"/>
      <c r="C81" s="139"/>
      <c r="D81" s="158">
        <v>0</v>
      </c>
      <c r="E81" s="159" t="e">
        <f>IF(($D$18=""),"",D81/$D$18)</f>
        <v>#DIV/0!</v>
      </c>
      <c r="F81" s="182"/>
      <c r="G81" s="161">
        <f t="shared" si="16"/>
        <v>0</v>
      </c>
      <c r="H81" s="162">
        <f>IF(F81="Sí",D81/$D$18,0%)</f>
        <v>0</v>
      </c>
      <c r="I81" s="1"/>
      <c r="J81" s="1"/>
    </row>
    <row r="82" spans="2:10" ht="15" customHeight="1" thickBot="1" x14ac:dyDescent="0.3">
      <c r="B82" s="150" t="s">
        <v>76</v>
      </c>
      <c r="C82" s="151"/>
      <c r="D82" s="152">
        <f>SUM(D83:D88)</f>
        <v>0</v>
      </c>
      <c r="E82" s="153" t="e">
        <f>SUM(E83:E88)</f>
        <v>#DIV/0!</v>
      </c>
      <c r="F82" s="179"/>
      <c r="G82" s="155">
        <f>SUM(G83:G88)</f>
        <v>0</v>
      </c>
      <c r="H82" s="156">
        <f>SUM(H83:H88)</f>
        <v>0</v>
      </c>
      <c r="I82" s="1"/>
      <c r="J82" s="1"/>
    </row>
    <row r="83" spans="2:10" ht="10.5" customHeight="1" x14ac:dyDescent="0.25">
      <c r="B83" s="222" t="s">
        <v>77</v>
      </c>
      <c r="C83" s="74"/>
      <c r="D83" s="75">
        <v>0</v>
      </c>
      <c r="E83" s="43" t="e">
        <f t="shared" ref="E83:E88" si="17">IF(($D$18=""),"",D83/$D$18)</f>
        <v>#DIV/0!</v>
      </c>
      <c r="F83" s="183"/>
      <c r="G83" s="38">
        <f t="shared" ref="G83:G87" si="18">IF(F83="SÍ",D83,0)</f>
        <v>0</v>
      </c>
      <c r="H83" s="71">
        <f t="shared" ref="H83:H88" si="19">IF(F83="Sí",D83/$D$18,0%)</f>
        <v>0</v>
      </c>
      <c r="I83" s="1"/>
      <c r="J83" s="1"/>
    </row>
    <row r="84" spans="2:10" ht="10.5" customHeight="1" x14ac:dyDescent="0.25">
      <c r="B84" s="223"/>
      <c r="C84" s="138"/>
      <c r="D84" s="77">
        <v>0</v>
      </c>
      <c r="E84" s="37" t="e">
        <f t="shared" si="17"/>
        <v>#DIV/0!</v>
      </c>
      <c r="F84" s="181"/>
      <c r="G84" s="40">
        <f t="shared" si="18"/>
        <v>0</v>
      </c>
      <c r="H84" s="69">
        <f t="shared" si="19"/>
        <v>0</v>
      </c>
      <c r="I84" s="1"/>
      <c r="J84" s="1"/>
    </row>
    <row r="85" spans="2:10" ht="10.5" customHeight="1" x14ac:dyDescent="0.25">
      <c r="B85" s="223"/>
      <c r="C85" s="138"/>
      <c r="D85" s="77">
        <v>0</v>
      </c>
      <c r="E85" s="37" t="e">
        <f t="shared" si="17"/>
        <v>#DIV/0!</v>
      </c>
      <c r="F85" s="181"/>
      <c r="G85" s="40">
        <f t="shared" si="18"/>
        <v>0</v>
      </c>
      <c r="H85" s="69">
        <f t="shared" si="19"/>
        <v>0</v>
      </c>
      <c r="I85" s="1"/>
      <c r="J85" s="1"/>
    </row>
    <row r="86" spans="2:10" ht="10.5" customHeight="1" x14ac:dyDescent="0.25">
      <c r="B86" s="223"/>
      <c r="C86" s="138"/>
      <c r="D86" s="77">
        <v>0</v>
      </c>
      <c r="E86" s="37" t="e">
        <f t="shared" si="17"/>
        <v>#DIV/0!</v>
      </c>
      <c r="F86" s="181"/>
      <c r="G86" s="40">
        <f t="shared" si="18"/>
        <v>0</v>
      </c>
      <c r="H86" s="69">
        <f t="shared" si="19"/>
        <v>0</v>
      </c>
      <c r="I86" s="1"/>
      <c r="J86" s="1"/>
    </row>
    <row r="87" spans="2:10" ht="10.5" customHeight="1" x14ac:dyDescent="0.25">
      <c r="B87" s="223"/>
      <c r="C87" s="139"/>
      <c r="D87" s="77">
        <v>0</v>
      </c>
      <c r="E87" s="37" t="e">
        <f t="shared" si="17"/>
        <v>#DIV/0!</v>
      </c>
      <c r="F87" s="181"/>
      <c r="G87" s="40">
        <f t="shared" si="18"/>
        <v>0</v>
      </c>
      <c r="H87" s="69">
        <f t="shared" si="19"/>
        <v>0</v>
      </c>
      <c r="I87" s="1"/>
      <c r="J87" s="1"/>
    </row>
    <row r="88" spans="2:10" ht="10.5" customHeight="1" thickBot="1" x14ac:dyDescent="0.3">
      <c r="B88" s="223"/>
      <c r="C88" s="139"/>
      <c r="D88" s="77">
        <v>0</v>
      </c>
      <c r="E88" s="37" t="e">
        <f t="shared" si="17"/>
        <v>#DIV/0!</v>
      </c>
      <c r="F88" s="181"/>
      <c r="G88" s="40">
        <f t="shared" ref="G88" si="20">IF(F88="SÍ",D88,0)</f>
        <v>0</v>
      </c>
      <c r="H88" s="69">
        <f t="shared" si="19"/>
        <v>0</v>
      </c>
      <c r="I88" s="1"/>
      <c r="J88" s="1"/>
    </row>
    <row r="89" spans="2:10" ht="16.5" customHeight="1" thickBot="1" x14ac:dyDescent="0.3">
      <c r="B89" s="165" t="s">
        <v>78</v>
      </c>
      <c r="C89" s="151"/>
      <c r="D89" s="152">
        <f>SUM(D90:D92)</f>
        <v>0</v>
      </c>
      <c r="E89" s="153" t="e">
        <f>SUM(E90:E92)</f>
        <v>#DIV/0!</v>
      </c>
      <c r="F89" s="179"/>
      <c r="G89" s="155">
        <f t="shared" ref="G89:H89" si="21">SUM(G90:G92)</f>
        <v>0</v>
      </c>
      <c r="H89" s="164">
        <f t="shared" si="21"/>
        <v>0</v>
      </c>
      <c r="I89" s="1"/>
      <c r="J89" s="1"/>
    </row>
    <row r="90" spans="2:10" ht="12" customHeight="1" x14ac:dyDescent="0.25">
      <c r="B90" s="224" t="s">
        <v>26</v>
      </c>
      <c r="C90" s="82"/>
      <c r="D90" s="77">
        <v>0</v>
      </c>
      <c r="E90" s="37" t="e">
        <f>IF(($D$18=""),"",D90/$D$18)</f>
        <v>#DIV/0!</v>
      </c>
      <c r="F90" s="180"/>
      <c r="G90" s="42">
        <f t="shared" ref="G90:G92" si="22">IF(F90="SÍ",D90,0)</f>
        <v>0</v>
      </c>
      <c r="H90" s="68">
        <f>IF(F90="Sí",D90/$D$18,0%)</f>
        <v>0</v>
      </c>
      <c r="I90" s="1"/>
      <c r="J90" s="1"/>
    </row>
    <row r="91" spans="2:10" ht="12" customHeight="1" x14ac:dyDescent="0.25">
      <c r="B91" s="225"/>
      <c r="C91" s="138"/>
      <c r="D91" s="77">
        <v>0</v>
      </c>
      <c r="E91" s="37" t="e">
        <f>IF(($D$18=""),"",D91/$D$18)</f>
        <v>#DIV/0!</v>
      </c>
      <c r="F91" s="181"/>
      <c r="G91" s="40">
        <f t="shared" si="22"/>
        <v>0</v>
      </c>
      <c r="H91" s="69">
        <f>IF(F91="Sí",D91/$D$18,0%)</f>
        <v>0</v>
      </c>
      <c r="I91" s="1"/>
      <c r="J91" s="1"/>
    </row>
    <row r="92" spans="2:10" ht="12" customHeight="1" thickBot="1" x14ac:dyDescent="0.3">
      <c r="B92" s="225"/>
      <c r="C92" s="139"/>
      <c r="D92" s="158">
        <v>0</v>
      </c>
      <c r="E92" s="149" t="e">
        <f>IF(($D$18=""),"",D92/$D$18)</f>
        <v>#DIV/0!</v>
      </c>
      <c r="F92" s="182"/>
      <c r="G92" s="161">
        <f t="shared" si="22"/>
        <v>0</v>
      </c>
      <c r="H92" s="162">
        <f>IF(F92="Sí",D92/$D$18,0%)</f>
        <v>0</v>
      </c>
      <c r="I92" s="1"/>
      <c r="J92" s="1"/>
    </row>
    <row r="93" spans="2:10" ht="12" customHeight="1" thickBot="1" x14ac:dyDescent="0.3">
      <c r="B93" s="166" t="s">
        <v>49</v>
      </c>
      <c r="C93" s="151"/>
      <c r="D93" s="152">
        <f>SUM(D94:D98)</f>
        <v>0</v>
      </c>
      <c r="E93" s="153" t="e">
        <f>SUM(E94:E98)</f>
        <v>#DIV/0!</v>
      </c>
      <c r="F93" s="179"/>
      <c r="G93" s="155">
        <f>SUM(G94:G98)</f>
        <v>0</v>
      </c>
      <c r="H93" s="164">
        <f>SUM(H94:H98)</f>
        <v>0</v>
      </c>
      <c r="I93" s="1"/>
      <c r="J93" s="1"/>
    </row>
    <row r="94" spans="2:10" ht="12" customHeight="1" x14ac:dyDescent="0.25">
      <c r="B94" s="222" t="s">
        <v>28</v>
      </c>
      <c r="C94" s="82"/>
      <c r="D94" s="77">
        <v>0</v>
      </c>
      <c r="E94" s="37" t="e">
        <f>IF(($D$18=""),"",D94/$D$18)</f>
        <v>#DIV/0!</v>
      </c>
      <c r="F94" s="180"/>
      <c r="G94" s="42">
        <f t="shared" ref="G94:G98" si="23">IF(F94="SÍ",D94,0)</f>
        <v>0</v>
      </c>
      <c r="H94" s="68">
        <f>IF(F94="Sí",D94/$D$18,0%)</f>
        <v>0</v>
      </c>
      <c r="I94" s="1"/>
      <c r="J94" s="1"/>
    </row>
    <row r="95" spans="2:10" ht="12" customHeight="1" x14ac:dyDescent="0.25">
      <c r="B95" s="223"/>
      <c r="C95" s="138"/>
      <c r="D95" s="77">
        <v>0</v>
      </c>
      <c r="E95" s="37" t="e">
        <f>IF(($D$18=""),"",D95/$D$18)</f>
        <v>#DIV/0!</v>
      </c>
      <c r="F95" s="181"/>
      <c r="G95" s="40">
        <f t="shared" si="23"/>
        <v>0</v>
      </c>
      <c r="H95" s="69">
        <f>IF(F95="Sí",D95/$D$18,0%)</f>
        <v>0</v>
      </c>
      <c r="I95" s="1"/>
      <c r="J95" s="1"/>
    </row>
    <row r="96" spans="2:10" ht="12" customHeight="1" x14ac:dyDescent="0.25">
      <c r="B96" s="223"/>
      <c r="C96" s="138"/>
      <c r="D96" s="77">
        <v>0</v>
      </c>
      <c r="E96" s="37" t="e">
        <f>IF(($D$18=""),"",D96/$D$18)</f>
        <v>#DIV/0!</v>
      </c>
      <c r="F96" s="181"/>
      <c r="G96" s="40">
        <f t="shared" si="23"/>
        <v>0</v>
      </c>
      <c r="H96" s="69">
        <f>IF(F96="Sí",D96/$D$18,0%)</f>
        <v>0</v>
      </c>
      <c r="I96" s="1"/>
      <c r="J96" s="1"/>
    </row>
    <row r="97" spans="2:10" ht="12" customHeight="1" x14ac:dyDescent="0.25">
      <c r="B97" s="223"/>
      <c r="C97" s="138"/>
      <c r="D97" s="77">
        <v>0</v>
      </c>
      <c r="E97" s="37" t="e">
        <f>IF(($D$18=""),"",D97/$D$18)</f>
        <v>#DIV/0!</v>
      </c>
      <c r="F97" s="181"/>
      <c r="G97" s="40">
        <f t="shared" si="23"/>
        <v>0</v>
      </c>
      <c r="H97" s="69">
        <f>IF(F97="Sí",D97/$D$18,0%)</f>
        <v>0</v>
      </c>
      <c r="I97" s="1"/>
      <c r="J97" s="1"/>
    </row>
    <row r="98" spans="2:10" ht="12" customHeight="1" thickBot="1" x14ac:dyDescent="0.3">
      <c r="B98" s="223"/>
      <c r="C98" s="139"/>
      <c r="D98" s="158">
        <v>0</v>
      </c>
      <c r="E98" s="149" t="e">
        <f>IF(($D$18=""),"",D98/$D$18)</f>
        <v>#DIV/0!</v>
      </c>
      <c r="F98" s="182"/>
      <c r="G98" s="161">
        <f t="shared" si="23"/>
        <v>0</v>
      </c>
      <c r="H98" s="162">
        <f>IF(F98="Sí",D98/$D$18,0%)</f>
        <v>0</v>
      </c>
      <c r="I98" s="1"/>
      <c r="J98" s="1"/>
    </row>
    <row r="99" spans="2:10" ht="15.75" customHeight="1" thickBot="1" x14ac:dyDescent="0.3">
      <c r="B99" s="166" t="s">
        <v>50</v>
      </c>
      <c r="C99" s="151"/>
      <c r="D99" s="152">
        <f>SUM(D100:D102)</f>
        <v>0</v>
      </c>
      <c r="E99" s="153" t="e">
        <f>SUM(E100:E102)</f>
        <v>#DIV/0!</v>
      </c>
      <c r="F99" s="179"/>
      <c r="G99" s="155">
        <f>SUM(G100:G102)</f>
        <v>0</v>
      </c>
      <c r="H99" s="156">
        <f>SUM(H100:H102)</f>
        <v>0</v>
      </c>
      <c r="I99" s="1"/>
      <c r="J99" s="1"/>
    </row>
    <row r="100" spans="2:10" ht="15.75" customHeight="1" x14ac:dyDescent="0.25">
      <c r="B100" s="222" t="s">
        <v>27</v>
      </c>
      <c r="C100" s="74"/>
      <c r="D100" s="75">
        <v>0</v>
      </c>
      <c r="E100" s="43" t="e">
        <f>IF(($D$18=""),0%,D100/$D$18)</f>
        <v>#DIV/0!</v>
      </c>
      <c r="F100" s="183"/>
      <c r="G100" s="38">
        <f>IF(F100="SÍ",D100,0)</f>
        <v>0</v>
      </c>
      <c r="H100" s="71">
        <f>IF(F100="Sí",D100/$D$18,0%)</f>
        <v>0</v>
      </c>
      <c r="I100" s="1"/>
      <c r="J100" s="1"/>
    </row>
    <row r="101" spans="2:10" ht="15.75" customHeight="1" x14ac:dyDescent="0.25">
      <c r="B101" s="223"/>
      <c r="C101" s="138"/>
      <c r="D101" s="77">
        <v>0</v>
      </c>
      <c r="E101" s="37" t="e">
        <f>IF(($D$18=""),0%,D101/$D$18)</f>
        <v>#DIV/0!</v>
      </c>
      <c r="F101" s="181"/>
      <c r="G101" s="40">
        <f t="shared" ref="G101:G102" si="24">IF(F101="SÍ",D101,0)</f>
        <v>0</v>
      </c>
      <c r="H101" s="69">
        <f>IF(F101="Sí",D101/$D$18,0%)</f>
        <v>0</v>
      </c>
      <c r="I101" s="1"/>
      <c r="J101" s="1"/>
    </row>
    <row r="102" spans="2:10" ht="15.75" customHeight="1" thickBot="1" x14ac:dyDescent="0.3">
      <c r="B102" s="223"/>
      <c r="C102" s="141"/>
      <c r="D102" s="136">
        <v>0</v>
      </c>
      <c r="E102" s="44" t="e">
        <f>IF(($D$18=""),0%,D102/$D$18)</f>
        <v>#DIV/0!</v>
      </c>
      <c r="F102" s="184"/>
      <c r="G102" s="41">
        <f t="shared" si="24"/>
        <v>0</v>
      </c>
      <c r="H102" s="70">
        <f>IF(F102="Sí",D102/$D$18,0%)</f>
        <v>0</v>
      </c>
      <c r="I102" s="1"/>
      <c r="J102" s="1"/>
    </row>
    <row r="103" spans="2:10" s="47" customFormat="1" ht="16.5" thickBot="1" x14ac:dyDescent="0.3">
      <c r="B103" s="167"/>
      <c r="C103" s="168" t="s">
        <v>86</v>
      </c>
      <c r="D103" s="169">
        <f>D67+D76+D82+D89+D93+D99</f>
        <v>0</v>
      </c>
      <c r="E103" s="45" t="e">
        <f>E67+E76+E82+E89+E93+E99</f>
        <v>#DIV/0!</v>
      </c>
      <c r="F103" s="170" t="s">
        <v>84</v>
      </c>
      <c r="G103" s="46">
        <f>G67+G76+G82+G89+G93+G99</f>
        <v>0</v>
      </c>
      <c r="H103" s="171">
        <f>H67+H76+H82+H89+H93+H99</f>
        <v>0</v>
      </c>
    </row>
    <row r="104" spans="2:10" ht="13.5" thickBot="1" x14ac:dyDescent="0.3"/>
    <row r="105" spans="2:10" s="47" customFormat="1" ht="16.5" thickBot="1" x14ac:dyDescent="0.3">
      <c r="B105" s="61"/>
      <c r="C105" s="188" t="s">
        <v>87</v>
      </c>
      <c r="D105" s="116">
        <f>D63+D65</f>
        <v>0</v>
      </c>
      <c r="E105" s="62" t="e">
        <f>E63+E65</f>
        <v>#DIV/0!</v>
      </c>
      <c r="F105" s="189" t="s">
        <v>84</v>
      </c>
      <c r="G105" s="63">
        <f>G63+G65</f>
        <v>0</v>
      </c>
      <c r="H105" s="117">
        <f>H63+H65</f>
        <v>0</v>
      </c>
    </row>
    <row r="106" spans="2:10" ht="13.5" thickBot="1" x14ac:dyDescent="0.3">
      <c r="E106" s="4"/>
    </row>
    <row r="107" spans="2:10" ht="16.5" thickBot="1" x14ac:dyDescent="0.3">
      <c r="C107" s="190"/>
      <c r="D107" s="191" t="s">
        <v>104</v>
      </c>
      <c r="E107" s="192">
        <f>H105</f>
        <v>0</v>
      </c>
      <c r="F107" s="192" t="str">
        <f>IF(E107&gt;='INFORMACIÓ LLARGS CINE DOC'!C13,"SÍ","NO")</f>
        <v>NO</v>
      </c>
    </row>
  </sheetData>
  <sheetProtection algorithmName="SHA-512" hashValue="PWBE6tdx/8ONoEPTpCQ315iNgMf4sNjlokqaJaJnwT2fP6Jb+V+AdmkRtEtW18FT9fTMcqsXs+YV3WBgNvTEAg==" saltValue="MTzGHe1rESyNJ51eVRxeTA==" spinCount="100000" sheet="1" formatCells="0"/>
  <mergeCells count="26">
    <mergeCell ref="B90:B92"/>
    <mergeCell ref="B94:B98"/>
    <mergeCell ref="B100:B102"/>
    <mergeCell ref="E18:F18"/>
    <mergeCell ref="B60:B62"/>
    <mergeCell ref="B65:C65"/>
    <mergeCell ref="B68:B75"/>
    <mergeCell ref="B77:B81"/>
    <mergeCell ref="B83:B88"/>
    <mergeCell ref="B28:B35"/>
    <mergeCell ref="B37:B41"/>
    <mergeCell ref="B43:B48"/>
    <mergeCell ref="B50:B52"/>
    <mergeCell ref="B54:B58"/>
    <mergeCell ref="G1:H1"/>
    <mergeCell ref="C2:E2"/>
    <mergeCell ref="C4:E4"/>
    <mergeCell ref="C5:E5"/>
    <mergeCell ref="C6:E6"/>
    <mergeCell ref="C14:E14"/>
    <mergeCell ref="C15:E15"/>
    <mergeCell ref="C7:E7"/>
    <mergeCell ref="C8:E8"/>
    <mergeCell ref="C11:E11"/>
    <mergeCell ref="C12:E12"/>
    <mergeCell ref="C13:E13"/>
  </mergeCells>
  <conditionalFormatting sqref="C24">
    <cfRule type="cellIs" dxfId="24" priority="51" operator="greaterThan">
      <formula>0</formula>
    </cfRule>
  </conditionalFormatting>
  <conditionalFormatting sqref="D18">
    <cfRule type="cellIs" dxfId="23" priority="41" operator="equal">
      <formula>0</formula>
    </cfRule>
  </conditionalFormatting>
  <conditionalFormatting sqref="H9">
    <cfRule type="expression" dxfId="22" priority="25">
      <formula>($H$9+$H$16)&gt;100%</formula>
    </cfRule>
  </conditionalFormatting>
  <conditionalFormatting sqref="H16:H17">
    <cfRule type="expression" dxfId="21" priority="24">
      <formula>($H$9+$H$16)&gt;100%</formula>
    </cfRule>
  </conditionalFormatting>
  <conditionalFormatting sqref="E105">
    <cfRule type="cellIs" dxfId="17" priority="16" operator="greaterThan">
      <formula>100%</formula>
    </cfRule>
  </conditionalFormatting>
  <conditionalFormatting sqref="F107">
    <cfRule type="containsText" dxfId="16" priority="14" operator="containsText" text="NO">
      <formula>NOT(ISERROR(SEARCH("NO",F107)))</formula>
    </cfRule>
    <cfRule type="containsText" dxfId="15" priority="15" operator="containsText" text="SÍ">
      <formula>NOT(ISERROR(SEARCH("SÍ",F107)))</formula>
    </cfRule>
  </conditionalFormatting>
  <conditionalFormatting sqref="D105">
    <cfRule type="cellIs" dxfId="14" priority="13" operator="notEqual">
      <formula>$D$18</formula>
    </cfRule>
  </conditionalFormatting>
  <conditionalFormatting sqref="D63">
    <cfRule type="cellIs" dxfId="13" priority="3" operator="notEqual">
      <formula>$G$9</formula>
    </cfRule>
  </conditionalFormatting>
  <conditionalFormatting sqref="D103">
    <cfRule type="cellIs" dxfId="12" priority="2" operator="greaterThan">
      <formula>$G$16</formula>
    </cfRule>
  </conditionalFormatting>
  <conditionalFormatting sqref="D21">
    <cfRule type="cellIs" dxfId="11" priority="1" operator="greaterThan">
      <formula>$C$23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&amp;R&amp;F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" operator="lessThan" id="{698937D2-6955-409E-9ADB-58FEDBC08202}">
            <xm:f>'INFORMACIÓ LLARGS CINE DOC'!$B$10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359" id="{7D21D224-3401-432C-9CA1-EA1E9349F5AA}">
            <xm:f>IF(AND($G$18='INFORMACIÓ LLARGS CINE DOC'!$B$6,$E$21&gt;'INFORMACIÓ LLARGS CINE DOC'!$C$12),TRUE,FALSE)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60" id="{7D9BA21D-6E6F-4595-A3B5-6786F2D6BC27}">
            <xm:f>IF(AND($G$18='INFORMACIÓ LLARGS CINE DOC'!$B$5,$E$21&gt;'INFORMACIÓ LLARGS CINE DOC'!$C$11),TRUE,FALSE)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1" id="{5A9262E3-FD18-4B51-BC50-16C2713FAE41}">
            <xm:f>IF(($H$49+$H$89)&gt;'INFORMACIÓ LLARGS CINE DOC'!$C$14,TRUE,FALSE)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greaterThan" id="{A43436DB-6AC7-4A52-A2BF-666555210880}">
            <xm:f>'INFORMACIÓ LLARGS CINE DOC'!$C$14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9" id="{33521A54-9B96-44DF-8DC3-72026E5CD606}">
            <xm:f>IF(($H$53+$H$93)&gt;'INFORMACIÓ LLARGS CINE DOC'!$C$15,TRUE,FALSE)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greaterThan" id="{B4757236-72BC-4682-ADFE-7F328776D5EF}">
            <xm:f>'INFORMACIÓ LLARGS CINE DOC'!$C$15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6" id="{9E5EA43E-BAF8-4C1A-A77F-7CD7109FDA6F}">
            <xm:f>IF(($H$49+$H$89)&gt;'INFORMACIÓ LLARGS CINE DOC'!$C$14,TRUE,FALSE)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greaterThan" id="{14E38326-6D29-4393-B4F7-70D4EE05CB35}">
            <xm:f>'INFORMACIÓ LLARGS CINE DOC'!$C$14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H89</xm:sqref>
        </x14:conditionalFormatting>
        <x14:conditionalFormatting xmlns:xm="http://schemas.microsoft.com/office/excel/2006/main">
          <x14:cfRule type="expression" priority="4" id="{5B41BC90-8C9C-47E1-84A1-19924A56F115}">
            <xm:f>IF(($H$53+$H$93)&gt;'INFORMACIÓ LLARGS CINE DOC'!$C$15,TRUE,FALSE)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greaterThan" id="{A7685290-CC69-40C2-A71A-9FEC7E3B003C}">
            <xm:f>'INFORMACIÓ LLARGS CINE DOC'!$C$15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'INFORMACIÓ LLARGS CINE DOC'!$B$3:$B$4</xm:f>
          </x14:formula1>
          <xm:sqref>F44:F52 F28:F35 F68:F75 F77:F81 F37:F41 F54:F62 F90:F92 F94:F102 F83:F88</xm:sqref>
        </x14:dataValidation>
        <x14:dataValidation type="list" allowBlank="1" showInputMessage="1" showErrorMessage="1">
          <x14:formula1>
            <xm:f>'INFORMACIÓ LLARGS CINE DOC'!$B$5:$B$6</xm:f>
          </x14:formula1>
          <xm:sqref>G18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tabColor theme="7" tint="0.39997558519241921"/>
    <pageSetUpPr fitToPage="1"/>
  </sheetPr>
  <dimension ref="A1:D15"/>
  <sheetViews>
    <sheetView zoomScaleNormal="100" workbookViewId="0">
      <selection activeCell="C13" sqref="C13"/>
    </sheetView>
  </sheetViews>
  <sheetFormatPr defaultColWidth="8.7109375" defaultRowHeight="15" x14ac:dyDescent="0.25"/>
  <cols>
    <col min="1" max="1" width="32.140625" style="10" customWidth="1"/>
    <col min="2" max="2" width="12.7109375" style="10" bestFit="1" customWidth="1"/>
    <col min="3" max="8" width="8.7109375" style="10"/>
    <col min="9" max="9" width="21.140625" style="10" customWidth="1"/>
    <col min="10" max="16384" width="8.7109375" style="10"/>
  </cols>
  <sheetData>
    <row r="1" spans="1:4" ht="15.75" x14ac:dyDescent="0.25">
      <c r="A1" s="56" t="s">
        <v>29</v>
      </c>
    </row>
    <row r="2" spans="1:4" x14ac:dyDescent="0.25">
      <c r="A2" s="21" t="s">
        <v>9</v>
      </c>
      <c r="B2" s="8"/>
      <c r="C2" s="9"/>
    </row>
    <row r="3" spans="1:4" x14ac:dyDescent="0.25">
      <c r="A3" s="11" t="s">
        <v>10</v>
      </c>
      <c r="B3" s="20" t="s">
        <v>11</v>
      </c>
    </row>
    <row r="4" spans="1:4" x14ac:dyDescent="0.25">
      <c r="A4" s="12" t="s">
        <v>12</v>
      </c>
      <c r="B4" s="13" t="s">
        <v>1</v>
      </c>
    </row>
    <row r="5" spans="1:4" x14ac:dyDescent="0.25">
      <c r="A5" s="11" t="s">
        <v>13</v>
      </c>
      <c r="B5" s="129" t="s">
        <v>53</v>
      </c>
    </row>
    <row r="6" spans="1:4" x14ac:dyDescent="0.25">
      <c r="A6" s="12"/>
      <c r="B6" s="13" t="s">
        <v>14</v>
      </c>
    </row>
    <row r="7" spans="1:4" x14ac:dyDescent="0.25">
      <c r="A7" s="11" t="s">
        <v>15</v>
      </c>
      <c r="B7" s="31" t="s">
        <v>16</v>
      </c>
      <c r="C7" s="53"/>
    </row>
    <row r="8" spans="1:4" x14ac:dyDescent="0.25">
      <c r="A8" s="12"/>
      <c r="B8" s="54" t="s">
        <v>17</v>
      </c>
      <c r="C8" s="13"/>
    </row>
    <row r="9" spans="1:4" ht="15.75" x14ac:dyDescent="0.25">
      <c r="A9" s="14" t="s">
        <v>18</v>
      </c>
    </row>
    <row r="10" spans="1:4" x14ac:dyDescent="0.25">
      <c r="A10" s="23" t="s">
        <v>30</v>
      </c>
      <c r="B10" s="130">
        <v>300000</v>
      </c>
    </row>
    <row r="11" spans="1:4" x14ac:dyDescent="0.25">
      <c r="A11" s="11" t="s">
        <v>19</v>
      </c>
      <c r="B11" s="25">
        <v>250000</v>
      </c>
      <c r="C11" s="26">
        <v>0.6</v>
      </c>
    </row>
    <row r="12" spans="1:4" x14ac:dyDescent="0.25">
      <c r="A12" s="12" t="s">
        <v>20</v>
      </c>
      <c r="B12" s="27">
        <v>150000</v>
      </c>
      <c r="C12" s="28">
        <v>0.5</v>
      </c>
    </row>
    <row r="13" spans="1:4" x14ac:dyDescent="0.25">
      <c r="A13" s="22" t="s">
        <v>21</v>
      </c>
      <c r="B13" s="29"/>
      <c r="C13" s="30">
        <v>0.2</v>
      </c>
      <c r="D13" s="15" t="s">
        <v>22</v>
      </c>
    </row>
    <row r="14" spans="1:4" x14ac:dyDescent="0.25">
      <c r="A14" s="11" t="s">
        <v>2</v>
      </c>
      <c r="B14" s="31" t="s">
        <v>23</v>
      </c>
      <c r="C14" s="32">
        <v>0.1</v>
      </c>
    </row>
    <row r="15" spans="1:4" x14ac:dyDescent="0.25">
      <c r="A15" s="12" t="s">
        <v>0</v>
      </c>
      <c r="B15" s="16" t="s">
        <v>23</v>
      </c>
      <c r="C15" s="33">
        <v>0.1</v>
      </c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tabColor theme="4" tint="0.39997558519241921"/>
    <pageSetUpPr fitToPage="1"/>
  </sheetPr>
  <dimension ref="B1:L107"/>
  <sheetViews>
    <sheetView zoomScale="90" zoomScaleNormal="90" workbookViewId="0">
      <selection activeCell="C2" sqref="C2:E2"/>
    </sheetView>
  </sheetViews>
  <sheetFormatPr defaultColWidth="9.140625" defaultRowHeight="12.75" x14ac:dyDescent="0.25"/>
  <cols>
    <col min="1" max="1" width="1.140625" style="1" customWidth="1"/>
    <col min="2" max="2" width="57" style="1" customWidth="1"/>
    <col min="3" max="3" width="57.28515625" style="1" customWidth="1"/>
    <col min="4" max="4" width="21.85546875" style="4" customWidth="1"/>
    <col min="5" max="5" width="18.42578125" style="1" customWidth="1"/>
    <col min="6" max="6" width="18.140625" style="3" customWidth="1"/>
    <col min="7" max="8" width="20.28515625" style="3" customWidth="1"/>
    <col min="9" max="9" width="18.42578125" style="3" customWidth="1"/>
    <col min="10" max="10" width="20.140625" style="3" customWidth="1"/>
    <col min="11" max="16384" width="9.140625" style="1"/>
  </cols>
  <sheetData>
    <row r="1" spans="2:10" s="123" customFormat="1" ht="28.5" customHeight="1" thickBot="1" x14ac:dyDescent="0.3">
      <c r="B1" s="128" t="s">
        <v>97</v>
      </c>
      <c r="C1" s="121"/>
      <c r="D1" s="122"/>
      <c r="E1" s="121"/>
      <c r="F1" s="121"/>
      <c r="G1" s="226" t="s">
        <v>68</v>
      </c>
      <c r="H1" s="226"/>
      <c r="I1" s="121"/>
      <c r="J1" s="121"/>
    </row>
    <row r="2" spans="2:10" ht="17.45" customHeight="1" thickBot="1" x14ac:dyDescent="0.3">
      <c r="B2" s="2" t="s">
        <v>3</v>
      </c>
      <c r="C2" s="236"/>
      <c r="D2" s="237"/>
      <c r="E2" s="238"/>
      <c r="F2" s="121"/>
      <c r="G2" s="121"/>
      <c r="H2" s="121"/>
      <c r="I2" s="121"/>
      <c r="J2" s="121"/>
    </row>
    <row r="3" spans="2:10" ht="6" customHeight="1" thickBot="1" x14ac:dyDescent="0.3"/>
    <row r="4" spans="2:10" ht="13.5" thickBot="1" x14ac:dyDescent="0.3">
      <c r="B4" s="99" t="s">
        <v>70</v>
      </c>
      <c r="C4" s="227" t="s">
        <v>42</v>
      </c>
      <c r="D4" s="228"/>
      <c r="E4" s="228"/>
      <c r="F4" s="100" t="s">
        <v>71</v>
      </c>
      <c r="G4" s="101" t="s">
        <v>4</v>
      </c>
      <c r="H4" s="101" t="s">
        <v>5</v>
      </c>
    </row>
    <row r="5" spans="2:10" x14ac:dyDescent="0.25">
      <c r="B5" s="102" t="s">
        <v>44</v>
      </c>
      <c r="C5" s="229"/>
      <c r="D5" s="229"/>
      <c r="E5" s="229"/>
      <c r="F5" s="103"/>
      <c r="G5" s="142">
        <v>0</v>
      </c>
      <c r="H5" s="144">
        <v>0</v>
      </c>
    </row>
    <row r="6" spans="2:10" x14ac:dyDescent="0.25">
      <c r="B6" s="105" t="s">
        <v>45</v>
      </c>
      <c r="C6" s="230"/>
      <c r="D6" s="230"/>
      <c r="E6" s="230"/>
      <c r="F6" s="106"/>
      <c r="G6" s="104">
        <v>0</v>
      </c>
      <c r="H6" s="145">
        <v>0</v>
      </c>
    </row>
    <row r="7" spans="2:10" x14ac:dyDescent="0.25">
      <c r="B7" s="105" t="s">
        <v>46</v>
      </c>
      <c r="C7" s="230"/>
      <c r="D7" s="230"/>
      <c r="E7" s="230"/>
      <c r="F7" s="106"/>
      <c r="G7" s="107">
        <v>0</v>
      </c>
      <c r="H7" s="146">
        <v>0</v>
      </c>
    </row>
    <row r="8" spans="2:10" ht="13.5" thickBot="1" x14ac:dyDescent="0.3">
      <c r="B8" s="108" t="s">
        <v>47</v>
      </c>
      <c r="C8" s="231"/>
      <c r="D8" s="231"/>
      <c r="E8" s="231"/>
      <c r="F8" s="109"/>
      <c r="G8" s="110">
        <v>0</v>
      </c>
      <c r="H8" s="147">
        <v>0</v>
      </c>
    </row>
    <row r="9" spans="2:10" x14ac:dyDescent="0.25">
      <c r="G9" s="132">
        <f>SUM(G5:G8)</f>
        <v>0</v>
      </c>
      <c r="H9" s="131">
        <f>SUM(H5:H8)</f>
        <v>0</v>
      </c>
    </row>
    <row r="10" spans="2:10" ht="4.5" customHeight="1" thickBot="1" x14ac:dyDescent="0.3">
      <c r="G10" s="132"/>
      <c r="H10" s="131"/>
    </row>
    <row r="11" spans="2:10" ht="13.5" thickBot="1" x14ac:dyDescent="0.3">
      <c r="B11" s="99" t="s">
        <v>72</v>
      </c>
      <c r="C11" s="227" t="s">
        <v>42</v>
      </c>
      <c r="D11" s="228"/>
      <c r="E11" s="228"/>
      <c r="F11" s="100" t="s">
        <v>41</v>
      </c>
      <c r="G11" s="101" t="s">
        <v>4</v>
      </c>
      <c r="H11" s="101" t="s">
        <v>5</v>
      </c>
    </row>
    <row r="12" spans="2:10" x14ac:dyDescent="0.25">
      <c r="B12" s="102" t="s">
        <v>44</v>
      </c>
      <c r="C12" s="229"/>
      <c r="D12" s="229"/>
      <c r="E12" s="229"/>
      <c r="F12" s="103"/>
      <c r="G12" s="142">
        <v>0</v>
      </c>
      <c r="H12" s="144">
        <v>0</v>
      </c>
    </row>
    <row r="13" spans="2:10" x14ac:dyDescent="0.25">
      <c r="B13" s="105" t="s">
        <v>45</v>
      </c>
      <c r="C13" s="230"/>
      <c r="D13" s="230"/>
      <c r="E13" s="230"/>
      <c r="F13" s="106"/>
      <c r="G13" s="104">
        <v>0</v>
      </c>
      <c r="H13" s="145">
        <v>0</v>
      </c>
    </row>
    <row r="14" spans="2:10" x14ac:dyDescent="0.25">
      <c r="B14" s="105" t="s">
        <v>46</v>
      </c>
      <c r="C14" s="230"/>
      <c r="D14" s="230"/>
      <c r="E14" s="230"/>
      <c r="F14" s="106"/>
      <c r="G14" s="107">
        <v>0</v>
      </c>
      <c r="H14" s="146">
        <v>0</v>
      </c>
    </row>
    <row r="15" spans="2:10" ht="13.5" thickBot="1" x14ac:dyDescent="0.3">
      <c r="B15" s="108" t="s">
        <v>47</v>
      </c>
      <c r="C15" s="231"/>
      <c r="D15" s="231"/>
      <c r="E15" s="231"/>
      <c r="F15" s="109"/>
      <c r="G15" s="110">
        <v>0</v>
      </c>
      <c r="H15" s="147">
        <v>0</v>
      </c>
    </row>
    <row r="16" spans="2:10" x14ac:dyDescent="0.25">
      <c r="G16" s="132">
        <f>SUM(G12:G15)</f>
        <v>0</v>
      </c>
      <c r="H16" s="131">
        <f>SUM(H12:H15)</f>
        <v>0</v>
      </c>
    </row>
    <row r="17" spans="2:12" ht="6" customHeight="1" thickBot="1" x14ac:dyDescent="0.3">
      <c r="G17" s="132"/>
      <c r="H17" s="131"/>
    </row>
    <row r="18" spans="2:12" ht="18" customHeight="1" thickBot="1" x14ac:dyDescent="0.3">
      <c r="C18" s="111" t="s">
        <v>6</v>
      </c>
      <c r="D18" s="112">
        <f>G9+G16</f>
        <v>0</v>
      </c>
      <c r="E18" s="239" t="s">
        <v>54</v>
      </c>
      <c r="F18" s="240"/>
      <c r="G18" s="73"/>
      <c r="I18" s="17"/>
      <c r="J18" s="118"/>
    </row>
    <row r="19" spans="2:12" ht="18" customHeight="1" thickBot="1" x14ac:dyDescent="0.3">
      <c r="C19" s="7" t="s">
        <v>8</v>
      </c>
      <c r="D19" s="6">
        <f>G9</f>
        <v>0</v>
      </c>
      <c r="F19" s="1"/>
      <c r="G19" s="1"/>
      <c r="I19" s="17"/>
      <c r="J19" s="59"/>
    </row>
    <row r="20" spans="2:12" ht="13.5" thickBot="1" x14ac:dyDescent="0.3">
      <c r="B20" s="93"/>
      <c r="C20" s="93"/>
      <c r="E20" s="91"/>
      <c r="F20" s="91"/>
      <c r="I20" s="17"/>
      <c r="J20" s="59"/>
    </row>
    <row r="21" spans="2:12" ht="30.75" thickBot="1" x14ac:dyDescent="0.3">
      <c r="C21" s="194" t="s">
        <v>92</v>
      </c>
      <c r="D21" s="85"/>
      <c r="E21" s="135" t="e">
        <f>D21/D19</f>
        <v>#DIV/0!</v>
      </c>
      <c r="K21" s="3"/>
      <c r="L21" s="3"/>
    </row>
    <row r="22" spans="2:12" s="133" customFormat="1" ht="14.25" hidden="1" customHeight="1" thickBot="1" x14ac:dyDescent="0.3">
      <c r="B22" s="1"/>
      <c r="D22" s="94"/>
      <c r="F22" s="134"/>
      <c r="G22" s="134"/>
      <c r="H22" s="134"/>
      <c r="I22" s="134"/>
      <c r="J22" s="134"/>
      <c r="K22" s="134"/>
      <c r="L22" s="134"/>
    </row>
    <row r="23" spans="2:12" ht="13.5" hidden="1" thickBot="1" x14ac:dyDescent="0.3">
      <c r="B23" s="5" t="s">
        <v>51</v>
      </c>
      <c r="C23" s="6" t="str">
        <f>IF(G18="","",IF((IF((G18="CATALÀ"),
IF((D19*0.6)&gt;350000,350000,
(D19*0.6)),
IF((D19*0.5)&gt;200000,200000,
(D19*0.5)))),
(IF((G18="CATALÀ"),
IF((D19*0.6)&gt;350000,350000,
(D19*0.6)),
IF((D19*0.5)&gt;200000,200000,(D19*0.5))))))</f>
        <v/>
      </c>
      <c r="D23" s="1"/>
      <c r="F23" s="1"/>
      <c r="J23" s="58"/>
    </row>
    <row r="24" spans="2:12" ht="17.25" hidden="1" customHeight="1" thickBot="1" x14ac:dyDescent="0.3">
      <c r="B24" s="5" t="s">
        <v>52</v>
      </c>
      <c r="C24" s="92" t="str">
        <f>IF(G18="","",IF(D21&gt;C23,C23,D21))</f>
        <v/>
      </c>
      <c r="D24" s="3"/>
      <c r="E24" s="3"/>
      <c r="J24" s="58"/>
    </row>
    <row r="25" spans="2:12" ht="7.5" customHeight="1" thickBot="1" x14ac:dyDescent="0.3">
      <c r="B25" s="35"/>
      <c r="C25" s="36"/>
      <c r="E25" s="4"/>
      <c r="F25" s="1"/>
      <c r="G25" s="1"/>
      <c r="H25" s="1"/>
      <c r="I25" s="1"/>
      <c r="J25" s="1"/>
    </row>
    <row r="26" spans="2:12" ht="48.75" thickBot="1" x14ac:dyDescent="0.3">
      <c r="B26" s="215" t="s">
        <v>80</v>
      </c>
      <c r="C26" s="216" t="s">
        <v>81</v>
      </c>
      <c r="D26" s="115" t="s">
        <v>39</v>
      </c>
      <c r="E26" s="213" t="s">
        <v>82</v>
      </c>
      <c r="F26" s="214" t="s">
        <v>83</v>
      </c>
      <c r="G26" s="115" t="s">
        <v>24</v>
      </c>
      <c r="H26" s="217" t="s">
        <v>40</v>
      </c>
      <c r="I26" s="1"/>
      <c r="J26" s="1"/>
    </row>
    <row r="27" spans="2:12" ht="13.5" thickBot="1" x14ac:dyDescent="0.3">
      <c r="B27" s="150" t="s">
        <v>43</v>
      </c>
      <c r="C27" s="163"/>
      <c r="D27" s="152">
        <f>SUM(D28:D35)</f>
        <v>0</v>
      </c>
      <c r="E27" s="153" t="e">
        <f>SUM(E28:E35)</f>
        <v>#DIV/0!</v>
      </c>
      <c r="F27" s="179"/>
      <c r="G27" s="155">
        <f>SUM(G28:G35)</f>
        <v>0</v>
      </c>
      <c r="H27" s="156">
        <f>SUM(H28:H35)</f>
        <v>0</v>
      </c>
      <c r="I27" s="1"/>
      <c r="J27" s="1"/>
    </row>
    <row r="28" spans="2:12" ht="10.5" customHeight="1" x14ac:dyDescent="0.25">
      <c r="B28" s="225" t="s">
        <v>73</v>
      </c>
      <c r="C28" s="74"/>
      <c r="D28" s="75">
        <v>0</v>
      </c>
      <c r="E28" s="37" t="e">
        <f t="shared" ref="E28:E35" si="0">IF(($D$18=""),"",D28/$D$18)</f>
        <v>#DIV/0!</v>
      </c>
      <c r="F28" s="183"/>
      <c r="G28" s="38">
        <v>0</v>
      </c>
      <c r="H28" s="66">
        <f t="shared" ref="H28:H35" si="1">IF(F28="Sí",D28/$D$18,0%)</f>
        <v>0</v>
      </c>
      <c r="I28" s="1"/>
      <c r="J28" s="1"/>
    </row>
    <row r="29" spans="2:12" ht="10.5" customHeight="1" x14ac:dyDescent="0.25">
      <c r="B29" s="223"/>
      <c r="C29" s="138"/>
      <c r="D29" s="76">
        <v>0</v>
      </c>
      <c r="E29" s="39" t="e">
        <f t="shared" si="0"/>
        <v>#DIV/0!</v>
      </c>
      <c r="F29" s="181"/>
      <c r="G29" s="40">
        <f t="shared" ref="G29:G35" si="2">IF(F29="SÍ",D29,0)</f>
        <v>0</v>
      </c>
      <c r="H29" s="67">
        <f t="shared" si="1"/>
        <v>0</v>
      </c>
      <c r="I29" s="1"/>
      <c r="J29" s="1"/>
    </row>
    <row r="30" spans="2:12" ht="10.5" customHeight="1" x14ac:dyDescent="0.25">
      <c r="B30" s="223"/>
      <c r="C30" s="138"/>
      <c r="D30" s="77">
        <v>0</v>
      </c>
      <c r="E30" s="37" t="e">
        <f t="shared" si="0"/>
        <v>#DIV/0!</v>
      </c>
      <c r="F30" s="181"/>
      <c r="G30" s="40">
        <f t="shared" si="2"/>
        <v>0</v>
      </c>
      <c r="H30" s="67">
        <f t="shared" si="1"/>
        <v>0</v>
      </c>
      <c r="I30" s="1"/>
      <c r="J30" s="1"/>
    </row>
    <row r="31" spans="2:12" ht="10.5" customHeight="1" x14ac:dyDescent="0.25">
      <c r="B31" s="223"/>
      <c r="C31" s="138"/>
      <c r="D31" s="76">
        <v>0</v>
      </c>
      <c r="E31" s="39" t="e">
        <f t="shared" si="0"/>
        <v>#DIV/0!</v>
      </c>
      <c r="F31" s="181"/>
      <c r="G31" s="40">
        <f t="shared" si="2"/>
        <v>0</v>
      </c>
      <c r="H31" s="67">
        <f t="shared" si="1"/>
        <v>0</v>
      </c>
      <c r="I31" s="1"/>
      <c r="J31" s="1"/>
    </row>
    <row r="32" spans="2:12" ht="10.5" customHeight="1" x14ac:dyDescent="0.25">
      <c r="B32" s="223"/>
      <c r="C32" s="138"/>
      <c r="D32" s="76">
        <v>0</v>
      </c>
      <c r="E32" s="39" t="e">
        <f t="shared" si="0"/>
        <v>#DIV/0!</v>
      </c>
      <c r="F32" s="181"/>
      <c r="G32" s="40">
        <f t="shared" si="2"/>
        <v>0</v>
      </c>
      <c r="H32" s="67">
        <f t="shared" si="1"/>
        <v>0</v>
      </c>
      <c r="I32" s="1"/>
      <c r="J32" s="1"/>
    </row>
    <row r="33" spans="2:10" ht="10.5" customHeight="1" x14ac:dyDescent="0.25">
      <c r="B33" s="223"/>
      <c r="C33" s="140"/>
      <c r="D33" s="76">
        <v>0</v>
      </c>
      <c r="E33" s="39" t="e">
        <f t="shared" si="0"/>
        <v>#DIV/0!</v>
      </c>
      <c r="F33" s="181"/>
      <c r="G33" s="40">
        <f t="shared" si="2"/>
        <v>0</v>
      </c>
      <c r="H33" s="67">
        <f t="shared" si="1"/>
        <v>0</v>
      </c>
      <c r="I33" s="1"/>
      <c r="J33" s="1"/>
    </row>
    <row r="34" spans="2:10" ht="10.5" customHeight="1" x14ac:dyDescent="0.25">
      <c r="B34" s="223"/>
      <c r="C34" s="140"/>
      <c r="D34" s="76">
        <v>0</v>
      </c>
      <c r="E34" s="39" t="e">
        <f t="shared" si="0"/>
        <v>#DIV/0!</v>
      </c>
      <c r="F34" s="181"/>
      <c r="G34" s="40">
        <f t="shared" si="2"/>
        <v>0</v>
      </c>
      <c r="H34" s="67">
        <f t="shared" si="1"/>
        <v>0</v>
      </c>
      <c r="I34" s="1"/>
      <c r="J34" s="1"/>
    </row>
    <row r="35" spans="2:10" ht="10.5" customHeight="1" thickBot="1" x14ac:dyDescent="0.3">
      <c r="B35" s="223"/>
      <c r="C35" s="140"/>
      <c r="D35" s="76">
        <v>0</v>
      </c>
      <c r="E35" s="39" t="e">
        <f t="shared" si="0"/>
        <v>#DIV/0!</v>
      </c>
      <c r="F35" s="181"/>
      <c r="G35" s="40">
        <f t="shared" si="2"/>
        <v>0</v>
      </c>
      <c r="H35" s="67">
        <f t="shared" si="1"/>
        <v>0</v>
      </c>
      <c r="I35" s="1"/>
      <c r="J35" s="1"/>
    </row>
    <row r="36" spans="2:10" ht="13.5" customHeight="1" thickBot="1" x14ac:dyDescent="0.3">
      <c r="B36" s="150" t="s">
        <v>74</v>
      </c>
      <c r="C36" s="151"/>
      <c r="D36" s="152">
        <f>SUM(D37:D41)</f>
        <v>0</v>
      </c>
      <c r="E36" s="153" t="e">
        <f>SUM(E37:E41)</f>
        <v>#DIV/0!</v>
      </c>
      <c r="F36" s="179"/>
      <c r="G36" s="155">
        <f>SUM(G37:G41)</f>
        <v>0</v>
      </c>
      <c r="H36" s="156">
        <f>SUM(H37:H41)</f>
        <v>0</v>
      </c>
      <c r="I36" s="1"/>
      <c r="J36" s="1"/>
    </row>
    <row r="37" spans="2:10" ht="11.25" customHeight="1" x14ac:dyDescent="0.25">
      <c r="B37" s="223" t="s">
        <v>75</v>
      </c>
      <c r="C37" s="82"/>
      <c r="D37" s="77">
        <v>0</v>
      </c>
      <c r="E37" s="37" t="e">
        <f>IF(($D$18=""),"",D37/$D$18)</f>
        <v>#DIV/0!</v>
      </c>
      <c r="F37" s="180"/>
      <c r="G37" s="42">
        <f t="shared" ref="G37:G41" si="3">IF(F37="SÍ",D37,0)</f>
        <v>0</v>
      </c>
      <c r="H37" s="68">
        <f>IF(F37="Sí",D37/$D$18,0%)</f>
        <v>0</v>
      </c>
      <c r="I37" s="1"/>
      <c r="J37" s="1"/>
    </row>
    <row r="38" spans="2:10" ht="11.25" customHeight="1" x14ac:dyDescent="0.25">
      <c r="B38" s="223"/>
      <c r="C38" s="138"/>
      <c r="D38" s="77">
        <v>0</v>
      </c>
      <c r="E38" s="37" t="e">
        <f>IF(($D$18=""),"",D38/$D$18)</f>
        <v>#DIV/0!</v>
      </c>
      <c r="F38" s="181"/>
      <c r="G38" s="40">
        <f t="shared" si="3"/>
        <v>0</v>
      </c>
      <c r="H38" s="69">
        <f>IF(F38="Sí",D38/$D$18,0%)</f>
        <v>0</v>
      </c>
      <c r="I38" s="1"/>
      <c r="J38" s="1"/>
    </row>
    <row r="39" spans="2:10" ht="11.25" customHeight="1" x14ac:dyDescent="0.25">
      <c r="B39" s="223"/>
      <c r="C39" s="138"/>
      <c r="D39" s="77">
        <v>0</v>
      </c>
      <c r="E39" s="37" t="e">
        <f>IF(($D$18=""),"",D39/$D$18)</f>
        <v>#DIV/0!</v>
      </c>
      <c r="F39" s="181"/>
      <c r="G39" s="40">
        <f t="shared" si="3"/>
        <v>0</v>
      </c>
      <c r="H39" s="69">
        <f>IF(F39="Sí",D39/$D$18,0%)</f>
        <v>0</v>
      </c>
      <c r="I39" s="1"/>
      <c r="J39" s="1"/>
    </row>
    <row r="40" spans="2:10" ht="11.25" customHeight="1" x14ac:dyDescent="0.25">
      <c r="B40" s="223"/>
      <c r="C40" s="138"/>
      <c r="D40" s="77">
        <v>0</v>
      </c>
      <c r="E40" s="37" t="e">
        <f>IF(($D$18=""),"",D40/$D$18)</f>
        <v>#DIV/0!</v>
      </c>
      <c r="F40" s="181"/>
      <c r="G40" s="40">
        <f t="shared" si="3"/>
        <v>0</v>
      </c>
      <c r="H40" s="69">
        <f>IF(F40="Sí",D40/$D$18,0%)</f>
        <v>0</v>
      </c>
      <c r="I40" s="1"/>
      <c r="J40" s="1"/>
    </row>
    <row r="41" spans="2:10" ht="11.25" customHeight="1" thickBot="1" x14ac:dyDescent="0.3">
      <c r="B41" s="223"/>
      <c r="C41" s="139"/>
      <c r="D41" s="158">
        <v>0</v>
      </c>
      <c r="E41" s="159" t="e">
        <f>IF(($D$18=""),"",D41/$D$18)</f>
        <v>#DIV/0!</v>
      </c>
      <c r="F41" s="182"/>
      <c r="G41" s="161">
        <f t="shared" si="3"/>
        <v>0</v>
      </c>
      <c r="H41" s="162">
        <f>IF(F41="Sí",D41/$D$18,0%)</f>
        <v>0</v>
      </c>
      <c r="I41" s="1"/>
      <c r="J41" s="1"/>
    </row>
    <row r="42" spans="2:10" ht="15" customHeight="1" thickBot="1" x14ac:dyDescent="0.3">
      <c r="B42" s="150" t="s">
        <v>76</v>
      </c>
      <c r="C42" s="151"/>
      <c r="D42" s="152">
        <f>SUM(D43:D48)</f>
        <v>0</v>
      </c>
      <c r="E42" s="153" t="e">
        <f>SUM(E43:E48)</f>
        <v>#DIV/0!</v>
      </c>
      <c r="F42" s="179"/>
      <c r="G42" s="155">
        <f t="shared" ref="G42:H42" si="4">SUM(G43:G48)</f>
        <v>0</v>
      </c>
      <c r="H42" s="156">
        <f t="shared" si="4"/>
        <v>0</v>
      </c>
      <c r="I42" s="1"/>
      <c r="J42" s="1"/>
    </row>
    <row r="43" spans="2:10" ht="10.5" customHeight="1" x14ac:dyDescent="0.25">
      <c r="B43" s="222" t="s">
        <v>77</v>
      </c>
      <c r="C43" s="176" t="s">
        <v>25</v>
      </c>
      <c r="D43" s="177" t="str">
        <f>IF(D21="","0,00 €",D21)</f>
        <v>0,00 €</v>
      </c>
      <c r="E43" s="43" t="e">
        <f t="shared" ref="E43:E48" si="5">IF(($D$18=""),"",D43/$D$18)</f>
        <v>#DIV/0!</v>
      </c>
      <c r="F43" s="178" t="s">
        <v>1</v>
      </c>
      <c r="G43" s="38">
        <f>IF(F43="SÍ",D43,0)</f>
        <v>0</v>
      </c>
      <c r="H43" s="71">
        <f t="shared" ref="H43:H48" si="6">IF(F43="Sí",D43/$D$18,0%)</f>
        <v>0</v>
      </c>
      <c r="I43" s="1"/>
      <c r="J43" s="1"/>
    </row>
    <row r="44" spans="2:10" ht="10.5" customHeight="1" x14ac:dyDescent="0.25">
      <c r="B44" s="223"/>
      <c r="C44" s="138"/>
      <c r="D44" s="77">
        <v>0</v>
      </c>
      <c r="E44" s="37" t="e">
        <f t="shared" si="5"/>
        <v>#DIV/0!</v>
      </c>
      <c r="F44" s="181"/>
      <c r="G44" s="40">
        <f t="shared" ref="G44:G48" si="7">IF(F44="SÍ",D44,0)</f>
        <v>0</v>
      </c>
      <c r="H44" s="69">
        <f t="shared" si="6"/>
        <v>0</v>
      </c>
      <c r="I44" s="1"/>
      <c r="J44" s="1"/>
    </row>
    <row r="45" spans="2:10" ht="10.5" customHeight="1" x14ac:dyDescent="0.25">
      <c r="B45" s="223"/>
      <c r="C45" s="138"/>
      <c r="D45" s="77">
        <v>0</v>
      </c>
      <c r="E45" s="37" t="e">
        <f t="shared" si="5"/>
        <v>#DIV/0!</v>
      </c>
      <c r="F45" s="181"/>
      <c r="G45" s="40">
        <f t="shared" si="7"/>
        <v>0</v>
      </c>
      <c r="H45" s="69">
        <f t="shared" si="6"/>
        <v>0</v>
      </c>
      <c r="I45" s="1"/>
      <c r="J45" s="1"/>
    </row>
    <row r="46" spans="2:10" ht="10.5" customHeight="1" x14ac:dyDescent="0.25">
      <c r="B46" s="223"/>
      <c r="C46" s="138"/>
      <c r="D46" s="77">
        <v>0</v>
      </c>
      <c r="E46" s="37" t="e">
        <f t="shared" si="5"/>
        <v>#DIV/0!</v>
      </c>
      <c r="F46" s="181"/>
      <c r="G46" s="40">
        <f t="shared" si="7"/>
        <v>0</v>
      </c>
      <c r="H46" s="69">
        <f t="shared" si="6"/>
        <v>0</v>
      </c>
      <c r="I46" s="1"/>
      <c r="J46" s="1"/>
    </row>
    <row r="47" spans="2:10" ht="10.5" customHeight="1" x14ac:dyDescent="0.25">
      <c r="B47" s="223"/>
      <c r="C47" s="138"/>
      <c r="D47" s="77">
        <v>0</v>
      </c>
      <c r="E47" s="37" t="e">
        <f t="shared" si="5"/>
        <v>#DIV/0!</v>
      </c>
      <c r="F47" s="181"/>
      <c r="G47" s="40">
        <f t="shared" si="7"/>
        <v>0</v>
      </c>
      <c r="H47" s="69">
        <f t="shared" si="6"/>
        <v>0</v>
      </c>
      <c r="I47" s="1"/>
      <c r="J47" s="1"/>
    </row>
    <row r="48" spans="2:10" ht="10.5" customHeight="1" thickBot="1" x14ac:dyDescent="0.3">
      <c r="B48" s="223"/>
      <c r="C48" s="139"/>
      <c r="D48" s="77">
        <v>0</v>
      </c>
      <c r="E48" s="37" t="e">
        <f t="shared" si="5"/>
        <v>#DIV/0!</v>
      </c>
      <c r="F48" s="181"/>
      <c r="G48" s="40">
        <f t="shared" si="7"/>
        <v>0</v>
      </c>
      <c r="H48" s="69">
        <f t="shared" si="6"/>
        <v>0</v>
      </c>
      <c r="I48" s="1"/>
      <c r="J48" s="1"/>
    </row>
    <row r="49" spans="2:10" ht="13.5" customHeight="1" thickBot="1" x14ac:dyDescent="0.3">
      <c r="B49" s="165" t="s">
        <v>78</v>
      </c>
      <c r="C49" s="151"/>
      <c r="D49" s="152">
        <f>SUM(D50:D52)</f>
        <v>0</v>
      </c>
      <c r="E49" s="153" t="e">
        <f>SUM(E50:E52)</f>
        <v>#DIV/0!</v>
      </c>
      <c r="F49" s="179"/>
      <c r="G49" s="155">
        <f t="shared" ref="G49:H49" si="8">SUM(G50:G52)</f>
        <v>0</v>
      </c>
      <c r="H49" s="164">
        <f t="shared" si="8"/>
        <v>0</v>
      </c>
      <c r="I49" s="1"/>
      <c r="J49" s="1"/>
    </row>
    <row r="50" spans="2:10" ht="12" customHeight="1" x14ac:dyDescent="0.25">
      <c r="B50" s="224" t="s">
        <v>26</v>
      </c>
      <c r="C50" s="82"/>
      <c r="D50" s="77">
        <v>0</v>
      </c>
      <c r="E50" s="37" t="e">
        <f>IF(($D$18=""),"",D50/$D$18)</f>
        <v>#DIV/0!</v>
      </c>
      <c r="F50" s="180"/>
      <c r="G50" s="42">
        <f t="shared" ref="G50:G52" si="9">IF(F50="SÍ",D50,0)</f>
        <v>0</v>
      </c>
      <c r="H50" s="68">
        <f>IF(F50="Sí",D50/$D$18,0%)</f>
        <v>0</v>
      </c>
      <c r="I50" s="1"/>
      <c r="J50" s="1"/>
    </row>
    <row r="51" spans="2:10" ht="12" customHeight="1" x14ac:dyDescent="0.25">
      <c r="B51" s="225"/>
      <c r="C51" s="138"/>
      <c r="D51" s="77">
        <v>0</v>
      </c>
      <c r="E51" s="37" t="e">
        <f>IF(($D$18=""),"",D51/$D$18)</f>
        <v>#DIV/0!</v>
      </c>
      <c r="F51" s="181"/>
      <c r="G51" s="40">
        <f t="shared" si="9"/>
        <v>0</v>
      </c>
      <c r="H51" s="69">
        <f>IF(F51="Sí",D51/$D$18,0%)</f>
        <v>0</v>
      </c>
      <c r="I51" s="1"/>
      <c r="J51" s="1"/>
    </row>
    <row r="52" spans="2:10" ht="12" customHeight="1" thickBot="1" x14ac:dyDescent="0.3">
      <c r="B52" s="225"/>
      <c r="C52" s="139"/>
      <c r="D52" s="158">
        <v>0</v>
      </c>
      <c r="E52" s="149" t="e">
        <f>IF(($D$18=""),"",D52/$D$18)</f>
        <v>#DIV/0!</v>
      </c>
      <c r="F52" s="182"/>
      <c r="G52" s="161">
        <f t="shared" si="9"/>
        <v>0</v>
      </c>
      <c r="H52" s="162">
        <f>IF(F52="Sí",D52/$D$18,0%)</f>
        <v>0</v>
      </c>
      <c r="I52" s="1"/>
      <c r="J52" s="1"/>
    </row>
    <row r="53" spans="2:10" ht="13.5" customHeight="1" thickBot="1" x14ac:dyDescent="0.3">
      <c r="B53" s="166" t="s">
        <v>49</v>
      </c>
      <c r="C53" s="151"/>
      <c r="D53" s="152">
        <f>SUM(D54:D58)</f>
        <v>0</v>
      </c>
      <c r="E53" s="153" t="e">
        <f>SUM(E54:E58)</f>
        <v>#DIV/0!</v>
      </c>
      <c r="F53" s="179"/>
      <c r="G53" s="155">
        <f>SUM(G54:G58)</f>
        <v>0</v>
      </c>
      <c r="H53" s="164">
        <f>SUM(H54:H58)</f>
        <v>0</v>
      </c>
      <c r="I53" s="1"/>
      <c r="J53" s="1"/>
    </row>
    <row r="54" spans="2:10" ht="12" customHeight="1" x14ac:dyDescent="0.25">
      <c r="B54" s="222" t="s">
        <v>28</v>
      </c>
      <c r="C54" s="82"/>
      <c r="D54" s="77">
        <v>0</v>
      </c>
      <c r="E54" s="37" t="e">
        <f>IF(($D$18=""),"",D54/$D$18)</f>
        <v>#DIV/0!</v>
      </c>
      <c r="F54" s="180"/>
      <c r="G54" s="42">
        <f t="shared" ref="G54:G58" si="10">IF(F54="SÍ",D54,0)</f>
        <v>0</v>
      </c>
      <c r="H54" s="68">
        <f>IF(F54="Sí",D54/$D$18,0%)</f>
        <v>0</v>
      </c>
      <c r="I54" s="1"/>
      <c r="J54" s="1"/>
    </row>
    <row r="55" spans="2:10" ht="12" customHeight="1" x14ac:dyDescent="0.25">
      <c r="B55" s="223"/>
      <c r="C55" s="138"/>
      <c r="D55" s="77">
        <v>0</v>
      </c>
      <c r="E55" s="37" t="e">
        <f>IF(($D$18=""),"",D55/$D$18)</f>
        <v>#DIV/0!</v>
      </c>
      <c r="F55" s="181"/>
      <c r="G55" s="40">
        <f t="shared" si="10"/>
        <v>0</v>
      </c>
      <c r="H55" s="69">
        <f>IF(F55="Sí",D55/$D$18,0%)</f>
        <v>0</v>
      </c>
      <c r="I55" s="1"/>
      <c r="J55" s="1"/>
    </row>
    <row r="56" spans="2:10" ht="12" customHeight="1" x14ac:dyDescent="0.25">
      <c r="B56" s="223"/>
      <c r="C56" s="138"/>
      <c r="D56" s="77">
        <v>0</v>
      </c>
      <c r="E56" s="37" t="e">
        <f>IF(($D$18=""),"",D56/$D$18)</f>
        <v>#DIV/0!</v>
      </c>
      <c r="F56" s="181"/>
      <c r="G56" s="40">
        <f t="shared" si="10"/>
        <v>0</v>
      </c>
      <c r="H56" s="69">
        <f>IF(F56="Sí",D56/$D$18,0%)</f>
        <v>0</v>
      </c>
      <c r="I56" s="1"/>
      <c r="J56" s="1"/>
    </row>
    <row r="57" spans="2:10" ht="12" customHeight="1" x14ac:dyDescent="0.25">
      <c r="B57" s="223"/>
      <c r="C57" s="138"/>
      <c r="D57" s="77">
        <v>0</v>
      </c>
      <c r="E57" s="37" t="e">
        <f>IF(($D$18=""),"",D57/$D$18)</f>
        <v>#DIV/0!</v>
      </c>
      <c r="F57" s="181"/>
      <c r="G57" s="40">
        <f t="shared" si="10"/>
        <v>0</v>
      </c>
      <c r="H57" s="69">
        <f>IF(F57="Sí",D57/$D$18,0%)</f>
        <v>0</v>
      </c>
      <c r="I57" s="1"/>
      <c r="J57" s="1"/>
    </row>
    <row r="58" spans="2:10" ht="12" customHeight="1" thickBot="1" x14ac:dyDescent="0.3">
      <c r="B58" s="223"/>
      <c r="C58" s="139"/>
      <c r="D58" s="158">
        <v>0</v>
      </c>
      <c r="E58" s="149" t="e">
        <f>IF(($D$18=""),"",D58/$D$18)</f>
        <v>#DIV/0!</v>
      </c>
      <c r="F58" s="182"/>
      <c r="G58" s="161">
        <f t="shared" si="10"/>
        <v>0</v>
      </c>
      <c r="H58" s="162">
        <f>IF(F58="Sí",D58/$D$18,0%)</f>
        <v>0</v>
      </c>
      <c r="I58" s="1"/>
      <c r="J58" s="1"/>
    </row>
    <row r="59" spans="2:10" ht="15.75" customHeight="1" thickBot="1" x14ac:dyDescent="0.3">
      <c r="B59" s="166" t="s">
        <v>50</v>
      </c>
      <c r="C59" s="151"/>
      <c r="D59" s="152">
        <f>SUM(D60:D62)</f>
        <v>0</v>
      </c>
      <c r="E59" s="153" t="e">
        <f>SUM(E60:E62)</f>
        <v>#DIV/0!</v>
      </c>
      <c r="F59" s="179"/>
      <c r="G59" s="155">
        <f>SUM(G60:G62)</f>
        <v>0</v>
      </c>
      <c r="H59" s="156">
        <f>SUM(H60:H62)</f>
        <v>0</v>
      </c>
      <c r="I59" s="1"/>
      <c r="J59" s="1"/>
    </row>
    <row r="60" spans="2:10" ht="15.75" customHeight="1" x14ac:dyDescent="0.25">
      <c r="B60" s="222" t="s">
        <v>27</v>
      </c>
      <c r="C60" s="74"/>
      <c r="D60" s="75">
        <v>0</v>
      </c>
      <c r="E60" s="43" t="e">
        <f>IF(($D$18=""),0%,D60/$D$18)</f>
        <v>#DIV/0!</v>
      </c>
      <c r="F60" s="183"/>
      <c r="G60" s="38">
        <f>IF(F60="SÍ",D60,0)</f>
        <v>0</v>
      </c>
      <c r="H60" s="71">
        <f>IF(F60="Sí",D60/$D$18,0%)</f>
        <v>0</v>
      </c>
      <c r="I60" s="1"/>
      <c r="J60" s="1"/>
    </row>
    <row r="61" spans="2:10" ht="15.75" customHeight="1" x14ac:dyDescent="0.25">
      <c r="B61" s="223"/>
      <c r="C61" s="138"/>
      <c r="D61" s="77">
        <v>0</v>
      </c>
      <c r="E61" s="37" t="e">
        <f>IF(($D$18=""),0%,D61/$D$18)</f>
        <v>#DIV/0!</v>
      </c>
      <c r="F61" s="181"/>
      <c r="G61" s="40">
        <f t="shared" ref="G61:G62" si="11">IF(F61="SÍ",D61,0)</f>
        <v>0</v>
      </c>
      <c r="H61" s="69">
        <f>IF(F61="Sí",D61/$D$18,0%)</f>
        <v>0</v>
      </c>
      <c r="I61" s="1"/>
      <c r="J61" s="1"/>
    </row>
    <row r="62" spans="2:10" ht="15.75" customHeight="1" thickBot="1" x14ac:dyDescent="0.3">
      <c r="B62" s="223"/>
      <c r="C62" s="141"/>
      <c r="D62" s="136">
        <v>0</v>
      </c>
      <c r="E62" s="44" t="e">
        <f>IF(($D$18=""),0%,D62/$D$18)</f>
        <v>#DIV/0!</v>
      </c>
      <c r="F62" s="184"/>
      <c r="G62" s="41">
        <f t="shared" si="11"/>
        <v>0</v>
      </c>
      <c r="H62" s="70">
        <f>IF(F62="Sí",D62/$D$18,0%)</f>
        <v>0</v>
      </c>
      <c r="I62" s="1"/>
      <c r="J62" s="1"/>
    </row>
    <row r="63" spans="2:10" s="47" customFormat="1" ht="16.5" thickBot="1" x14ac:dyDescent="0.3">
      <c r="B63" s="167"/>
      <c r="C63" s="168" t="s">
        <v>94</v>
      </c>
      <c r="D63" s="169">
        <f>D27+D36+D42+D49+D53+D59</f>
        <v>0</v>
      </c>
      <c r="E63" s="45" t="e">
        <f>E27+E36+E42+E49+E53+E59</f>
        <v>#DIV/0!</v>
      </c>
      <c r="F63" s="170" t="s">
        <v>84</v>
      </c>
      <c r="G63" s="46">
        <f>G27+G36+G42+G49+G53+G59</f>
        <v>0</v>
      </c>
      <c r="H63" s="171">
        <f>H27+H36+H42+H49+H53+H59</f>
        <v>0</v>
      </c>
    </row>
    <row r="64" spans="2:10" s="47" customFormat="1" ht="14.25" customHeight="1" thickBot="1" x14ac:dyDescent="0.3">
      <c r="B64" s="48"/>
      <c r="C64" s="49"/>
      <c r="D64" s="50"/>
      <c r="E64" s="50"/>
      <c r="F64" s="51"/>
      <c r="G64" s="51"/>
      <c r="H64" s="52"/>
    </row>
    <row r="65" spans="2:10" s="47" customFormat="1" ht="24" customHeight="1" thickBot="1" x14ac:dyDescent="0.3">
      <c r="B65" s="242" t="s">
        <v>85</v>
      </c>
      <c r="C65" s="243"/>
      <c r="D65" s="185">
        <f>G16</f>
        <v>0</v>
      </c>
      <c r="E65" s="45" t="e">
        <f>IF(($D$18=""),"",D65/$D$18)</f>
        <v>#DIV/0!</v>
      </c>
      <c r="F65" s="212" t="str">
        <f>IF(C12="","","SÍ")</f>
        <v/>
      </c>
      <c r="G65" s="46">
        <f t="shared" ref="G65" si="12">IF(F65="SÍ",D65,0)</f>
        <v>0</v>
      </c>
      <c r="H65" s="60">
        <f>IF(F65="Sí",D65/$D$18,0%)</f>
        <v>0</v>
      </c>
    </row>
    <row r="66" spans="2:10" ht="48.75" thickBot="1" x14ac:dyDescent="0.3">
      <c r="B66" s="218" t="s">
        <v>88</v>
      </c>
      <c r="C66" s="115" t="s">
        <v>81</v>
      </c>
      <c r="D66" s="115" t="s">
        <v>39</v>
      </c>
      <c r="E66" s="213" t="s">
        <v>82</v>
      </c>
      <c r="F66" s="214" t="s">
        <v>83</v>
      </c>
      <c r="G66" s="115" t="s">
        <v>89</v>
      </c>
      <c r="H66" s="217" t="s">
        <v>90</v>
      </c>
      <c r="I66" s="1"/>
      <c r="J66" s="1"/>
    </row>
    <row r="67" spans="2:10" ht="16.5" customHeight="1" thickBot="1" x14ac:dyDescent="0.3">
      <c r="B67" s="150" t="s">
        <v>43</v>
      </c>
      <c r="C67" s="163"/>
      <c r="D67" s="152">
        <f>SUM(D68:D75)</f>
        <v>0</v>
      </c>
      <c r="E67" s="153" t="e">
        <f>SUM(E68:E75)</f>
        <v>#DIV/0!</v>
      </c>
      <c r="F67" s="179"/>
      <c r="G67" s="155">
        <f>SUM(G68:G75)</f>
        <v>0</v>
      </c>
      <c r="H67" s="156">
        <f>SUM(H68:H75)</f>
        <v>0</v>
      </c>
      <c r="I67" s="1"/>
      <c r="J67" s="1"/>
    </row>
    <row r="68" spans="2:10" ht="10.5" customHeight="1" x14ac:dyDescent="0.25">
      <c r="B68" s="225" t="s">
        <v>73</v>
      </c>
      <c r="C68" s="82"/>
      <c r="D68" s="77">
        <v>0</v>
      </c>
      <c r="E68" s="37" t="e">
        <f t="shared" ref="E68:E75" si="13">IF(($D$18=""),"",D68/$D$18)</f>
        <v>#DIV/0!</v>
      </c>
      <c r="F68" s="180"/>
      <c r="G68" s="40">
        <f t="shared" ref="G68:G75" si="14">IF(F68="SÍ",D68,0)</f>
        <v>0</v>
      </c>
      <c r="H68" s="72">
        <f t="shared" ref="H68:H75" si="15">IF(F68="Sí",D68/$D$18,0%)</f>
        <v>0</v>
      </c>
      <c r="I68" s="1"/>
      <c r="J68" s="1"/>
    </row>
    <row r="69" spans="2:10" ht="10.5" customHeight="1" x14ac:dyDescent="0.25">
      <c r="B69" s="223"/>
      <c r="C69" s="138"/>
      <c r="D69" s="76">
        <v>0</v>
      </c>
      <c r="E69" s="39" t="e">
        <f t="shared" si="13"/>
        <v>#DIV/0!</v>
      </c>
      <c r="F69" s="181"/>
      <c r="G69" s="40">
        <f t="shared" si="14"/>
        <v>0</v>
      </c>
      <c r="H69" s="67">
        <f t="shared" si="15"/>
        <v>0</v>
      </c>
      <c r="I69" s="1"/>
      <c r="J69" s="1"/>
    </row>
    <row r="70" spans="2:10" ht="10.5" customHeight="1" x14ac:dyDescent="0.25">
      <c r="B70" s="223"/>
      <c r="C70" s="138"/>
      <c r="D70" s="77">
        <v>0</v>
      </c>
      <c r="E70" s="37" t="e">
        <f t="shared" si="13"/>
        <v>#DIV/0!</v>
      </c>
      <c r="F70" s="181"/>
      <c r="G70" s="40">
        <f t="shared" si="14"/>
        <v>0</v>
      </c>
      <c r="H70" s="67">
        <f t="shared" si="15"/>
        <v>0</v>
      </c>
      <c r="I70" s="1"/>
      <c r="J70" s="1"/>
    </row>
    <row r="71" spans="2:10" ht="10.5" customHeight="1" x14ac:dyDescent="0.25">
      <c r="B71" s="223"/>
      <c r="C71" s="140"/>
      <c r="D71" s="76">
        <v>0</v>
      </c>
      <c r="E71" s="39" t="e">
        <f t="shared" si="13"/>
        <v>#DIV/0!</v>
      </c>
      <c r="F71" s="181"/>
      <c r="G71" s="40">
        <f t="shared" si="14"/>
        <v>0</v>
      </c>
      <c r="H71" s="67">
        <f t="shared" si="15"/>
        <v>0</v>
      </c>
      <c r="I71" s="1"/>
      <c r="J71" s="1"/>
    </row>
    <row r="72" spans="2:10" ht="10.5" customHeight="1" x14ac:dyDescent="0.25">
      <c r="B72" s="223"/>
      <c r="C72" s="140"/>
      <c r="D72" s="76">
        <v>0</v>
      </c>
      <c r="E72" s="39" t="e">
        <f t="shared" si="13"/>
        <v>#DIV/0!</v>
      </c>
      <c r="F72" s="181"/>
      <c r="G72" s="40">
        <f t="shared" si="14"/>
        <v>0</v>
      </c>
      <c r="H72" s="67">
        <f t="shared" si="15"/>
        <v>0</v>
      </c>
      <c r="I72" s="1"/>
      <c r="J72" s="1"/>
    </row>
    <row r="73" spans="2:10" ht="10.5" customHeight="1" x14ac:dyDescent="0.25">
      <c r="B73" s="223"/>
      <c r="C73" s="140"/>
      <c r="D73" s="76">
        <v>0</v>
      </c>
      <c r="E73" s="39" t="e">
        <f t="shared" si="13"/>
        <v>#DIV/0!</v>
      </c>
      <c r="F73" s="181"/>
      <c r="G73" s="40">
        <f t="shared" si="14"/>
        <v>0</v>
      </c>
      <c r="H73" s="67">
        <f t="shared" si="15"/>
        <v>0</v>
      </c>
      <c r="I73" s="1"/>
      <c r="J73" s="1"/>
    </row>
    <row r="74" spans="2:10" ht="10.5" customHeight="1" x14ac:dyDescent="0.25">
      <c r="B74" s="223"/>
      <c r="C74" s="140"/>
      <c r="D74" s="76">
        <v>0</v>
      </c>
      <c r="E74" s="39" t="e">
        <f t="shared" si="13"/>
        <v>#DIV/0!</v>
      </c>
      <c r="F74" s="181"/>
      <c r="G74" s="40">
        <f t="shared" si="14"/>
        <v>0</v>
      </c>
      <c r="H74" s="67">
        <f t="shared" si="15"/>
        <v>0</v>
      </c>
      <c r="I74" s="1"/>
      <c r="J74" s="1"/>
    </row>
    <row r="75" spans="2:10" ht="10.5" customHeight="1" thickBot="1" x14ac:dyDescent="0.3">
      <c r="B75" s="223"/>
      <c r="C75" s="157"/>
      <c r="D75" s="158">
        <v>0</v>
      </c>
      <c r="E75" s="159" t="e">
        <f t="shared" si="13"/>
        <v>#DIV/0!</v>
      </c>
      <c r="F75" s="182"/>
      <c r="G75" s="161">
        <f t="shared" si="14"/>
        <v>0</v>
      </c>
      <c r="H75" s="219">
        <f t="shared" si="15"/>
        <v>0</v>
      </c>
      <c r="I75" s="1"/>
      <c r="J75" s="1"/>
    </row>
    <row r="76" spans="2:10" ht="13.5" customHeight="1" thickBot="1" x14ac:dyDescent="0.3">
      <c r="B76" s="150" t="s">
        <v>74</v>
      </c>
      <c r="C76" s="151"/>
      <c r="D76" s="152">
        <f>SUM(D77:D81)</f>
        <v>0</v>
      </c>
      <c r="E76" s="153" t="e">
        <f>SUM(E77:E81)</f>
        <v>#DIV/0!</v>
      </c>
      <c r="F76" s="179"/>
      <c r="G76" s="155">
        <f>SUM(G77:G81)</f>
        <v>0</v>
      </c>
      <c r="H76" s="156">
        <f>SUM(H77:H81)</f>
        <v>0</v>
      </c>
      <c r="I76" s="1"/>
      <c r="J76" s="1"/>
    </row>
    <row r="77" spans="2:10" ht="11.25" customHeight="1" x14ac:dyDescent="0.25">
      <c r="B77" s="223" t="s">
        <v>75</v>
      </c>
      <c r="C77" s="82"/>
      <c r="D77" s="77">
        <v>0</v>
      </c>
      <c r="E77" s="37" t="e">
        <f>IF(($D$18=""),"",D77/$D$18)</f>
        <v>#DIV/0!</v>
      </c>
      <c r="F77" s="180"/>
      <c r="G77" s="42">
        <f t="shared" ref="G77:G81" si="16">IF(F77="SÍ",D77,0)</f>
        <v>0</v>
      </c>
      <c r="H77" s="68">
        <f>IF(F77="Sí",D77/$D$18,0%)</f>
        <v>0</v>
      </c>
      <c r="I77" s="1"/>
      <c r="J77" s="1"/>
    </row>
    <row r="78" spans="2:10" ht="11.25" customHeight="1" x14ac:dyDescent="0.25">
      <c r="B78" s="223"/>
      <c r="C78" s="138"/>
      <c r="D78" s="77">
        <v>0</v>
      </c>
      <c r="E78" s="37" t="e">
        <f>IF(($D$18=""),"",D78/$D$18)</f>
        <v>#DIV/0!</v>
      </c>
      <c r="F78" s="181"/>
      <c r="G78" s="40">
        <f t="shared" si="16"/>
        <v>0</v>
      </c>
      <c r="H78" s="69">
        <f>IF(F78="Sí",D78/$D$18,0%)</f>
        <v>0</v>
      </c>
      <c r="I78" s="1"/>
      <c r="J78" s="1"/>
    </row>
    <row r="79" spans="2:10" ht="11.25" customHeight="1" x14ac:dyDescent="0.25">
      <c r="B79" s="223"/>
      <c r="C79" s="138"/>
      <c r="D79" s="77">
        <v>0</v>
      </c>
      <c r="E79" s="37" t="e">
        <f>IF(($D$18=""),"",D79/$D$18)</f>
        <v>#DIV/0!</v>
      </c>
      <c r="F79" s="181"/>
      <c r="G79" s="40">
        <f t="shared" si="16"/>
        <v>0</v>
      </c>
      <c r="H79" s="69">
        <f>IF(F79="Sí",D79/$D$18,0%)</f>
        <v>0</v>
      </c>
      <c r="I79" s="1"/>
      <c r="J79" s="1"/>
    </row>
    <row r="80" spans="2:10" ht="11.25" customHeight="1" x14ac:dyDescent="0.25">
      <c r="B80" s="223"/>
      <c r="C80" s="138"/>
      <c r="D80" s="77">
        <v>0</v>
      </c>
      <c r="E80" s="37" t="e">
        <f>IF(($D$18=""),"",D80/$D$18)</f>
        <v>#DIV/0!</v>
      </c>
      <c r="F80" s="181"/>
      <c r="G80" s="40">
        <f t="shared" si="16"/>
        <v>0</v>
      </c>
      <c r="H80" s="69">
        <f>IF(F80="Sí",D80/$D$18,0%)</f>
        <v>0</v>
      </c>
      <c r="I80" s="1"/>
      <c r="J80" s="1"/>
    </row>
    <row r="81" spans="2:10" ht="11.25" customHeight="1" thickBot="1" x14ac:dyDescent="0.3">
      <c r="B81" s="223"/>
      <c r="C81" s="139"/>
      <c r="D81" s="158">
        <v>0</v>
      </c>
      <c r="E81" s="159" t="e">
        <f>IF(($D$18=""),"",D81/$D$18)</f>
        <v>#DIV/0!</v>
      </c>
      <c r="F81" s="182"/>
      <c r="G81" s="161">
        <f t="shared" si="16"/>
        <v>0</v>
      </c>
      <c r="H81" s="162">
        <f>IF(F81="Sí",D81/$D$18,0%)</f>
        <v>0</v>
      </c>
      <c r="I81" s="1"/>
      <c r="J81" s="1"/>
    </row>
    <row r="82" spans="2:10" ht="15" customHeight="1" thickBot="1" x14ac:dyDescent="0.3">
      <c r="B82" s="150" t="s">
        <v>76</v>
      </c>
      <c r="C82" s="151"/>
      <c r="D82" s="152">
        <f>SUM(D83:D88)</f>
        <v>0</v>
      </c>
      <c r="E82" s="153" t="e">
        <f>SUM(E83:E88)</f>
        <v>#DIV/0!</v>
      </c>
      <c r="F82" s="179"/>
      <c r="G82" s="155">
        <f>SUM(G83:G88)</f>
        <v>0</v>
      </c>
      <c r="H82" s="156">
        <f>SUM(H83:H88)</f>
        <v>0</v>
      </c>
      <c r="I82" s="1"/>
      <c r="J82" s="1"/>
    </row>
    <row r="83" spans="2:10" ht="10.5" customHeight="1" x14ac:dyDescent="0.25">
      <c r="B83" s="222" t="s">
        <v>77</v>
      </c>
      <c r="C83" s="74"/>
      <c r="D83" s="75">
        <v>0</v>
      </c>
      <c r="E83" s="43" t="e">
        <f t="shared" ref="E83:E88" si="17">IF(($D$18=""),"",D83/$D$18)</f>
        <v>#DIV/0!</v>
      </c>
      <c r="F83" s="183"/>
      <c r="G83" s="38">
        <f t="shared" ref="G83:G87" si="18">IF(F83="SÍ",D83,0)</f>
        <v>0</v>
      </c>
      <c r="H83" s="71">
        <f t="shared" ref="H83:H88" si="19">IF(F83="Sí",D83/$D$18,0%)</f>
        <v>0</v>
      </c>
      <c r="I83" s="1"/>
      <c r="J83" s="1"/>
    </row>
    <row r="84" spans="2:10" ht="10.5" customHeight="1" x14ac:dyDescent="0.25">
      <c r="B84" s="223"/>
      <c r="C84" s="138"/>
      <c r="D84" s="77">
        <v>0</v>
      </c>
      <c r="E84" s="37" t="e">
        <f t="shared" si="17"/>
        <v>#DIV/0!</v>
      </c>
      <c r="F84" s="181"/>
      <c r="G84" s="40">
        <f t="shared" si="18"/>
        <v>0</v>
      </c>
      <c r="H84" s="69">
        <f t="shared" si="19"/>
        <v>0</v>
      </c>
      <c r="I84" s="1"/>
      <c r="J84" s="1"/>
    </row>
    <row r="85" spans="2:10" ht="10.5" customHeight="1" x14ac:dyDescent="0.25">
      <c r="B85" s="223"/>
      <c r="C85" s="138"/>
      <c r="D85" s="77">
        <v>0</v>
      </c>
      <c r="E85" s="37" t="e">
        <f t="shared" si="17"/>
        <v>#DIV/0!</v>
      </c>
      <c r="F85" s="181"/>
      <c r="G85" s="40">
        <f t="shared" si="18"/>
        <v>0</v>
      </c>
      <c r="H85" s="69">
        <f t="shared" si="19"/>
        <v>0</v>
      </c>
      <c r="I85" s="1"/>
      <c r="J85" s="1"/>
    </row>
    <row r="86" spans="2:10" ht="10.5" customHeight="1" x14ac:dyDescent="0.25">
      <c r="B86" s="223"/>
      <c r="C86" s="138"/>
      <c r="D86" s="77">
        <v>0</v>
      </c>
      <c r="E86" s="37" t="e">
        <f t="shared" si="17"/>
        <v>#DIV/0!</v>
      </c>
      <c r="F86" s="181"/>
      <c r="G86" s="40">
        <f t="shared" si="18"/>
        <v>0</v>
      </c>
      <c r="H86" s="69">
        <f t="shared" si="19"/>
        <v>0</v>
      </c>
      <c r="I86" s="1"/>
      <c r="J86" s="1"/>
    </row>
    <row r="87" spans="2:10" ht="10.5" customHeight="1" x14ac:dyDescent="0.25">
      <c r="B87" s="223"/>
      <c r="C87" s="139"/>
      <c r="D87" s="77">
        <v>0</v>
      </c>
      <c r="E87" s="37" t="e">
        <f t="shared" si="17"/>
        <v>#DIV/0!</v>
      </c>
      <c r="F87" s="181"/>
      <c r="G87" s="40">
        <f t="shared" si="18"/>
        <v>0</v>
      </c>
      <c r="H87" s="69">
        <f t="shared" si="19"/>
        <v>0</v>
      </c>
      <c r="I87" s="1"/>
      <c r="J87" s="1"/>
    </row>
    <row r="88" spans="2:10" ht="10.5" customHeight="1" thickBot="1" x14ac:dyDescent="0.3">
      <c r="B88" s="223"/>
      <c r="C88" s="139"/>
      <c r="D88" s="77">
        <v>0</v>
      </c>
      <c r="E88" s="37" t="e">
        <f t="shared" si="17"/>
        <v>#DIV/0!</v>
      </c>
      <c r="F88" s="181"/>
      <c r="G88" s="40">
        <f t="shared" ref="G88" si="20">IF(F88="SÍ",D88,0)</f>
        <v>0</v>
      </c>
      <c r="H88" s="69">
        <f t="shared" si="19"/>
        <v>0</v>
      </c>
      <c r="I88" s="1"/>
      <c r="J88" s="1"/>
    </row>
    <row r="89" spans="2:10" ht="15" customHeight="1" thickBot="1" x14ac:dyDescent="0.3">
      <c r="B89" s="150" t="s">
        <v>78</v>
      </c>
      <c r="C89" s="151"/>
      <c r="D89" s="152">
        <f>SUM(D90:D92)</f>
        <v>0</v>
      </c>
      <c r="E89" s="153" t="e">
        <f>SUM(E90:E92)</f>
        <v>#DIV/0!</v>
      </c>
      <c r="F89" s="179"/>
      <c r="G89" s="155">
        <f t="shared" ref="G89:H89" si="21">SUM(G90:G92)</f>
        <v>0</v>
      </c>
      <c r="H89" s="156">
        <f t="shared" si="21"/>
        <v>0</v>
      </c>
      <c r="I89" s="1"/>
      <c r="J89" s="1"/>
    </row>
    <row r="90" spans="2:10" ht="12" customHeight="1" x14ac:dyDescent="0.25">
      <c r="B90" s="225" t="s">
        <v>26</v>
      </c>
      <c r="C90" s="82"/>
      <c r="D90" s="77">
        <v>0</v>
      </c>
      <c r="E90" s="37" t="e">
        <f>IF(($D$18=""),"",D90/$D$18)</f>
        <v>#DIV/0!</v>
      </c>
      <c r="F90" s="180"/>
      <c r="G90" s="42">
        <f t="shared" ref="G90:G92" si="22">IF(F90="SÍ",D90,0)</f>
        <v>0</v>
      </c>
      <c r="H90" s="68">
        <f>IF(F90="Sí",D90/$D$18,0%)</f>
        <v>0</v>
      </c>
      <c r="I90" s="1"/>
      <c r="J90" s="1"/>
    </row>
    <row r="91" spans="2:10" ht="12" customHeight="1" x14ac:dyDescent="0.25">
      <c r="B91" s="225"/>
      <c r="C91" s="138"/>
      <c r="D91" s="77">
        <v>0</v>
      </c>
      <c r="E91" s="37" t="e">
        <f>IF(($D$18=""),"",D91/$D$18)</f>
        <v>#DIV/0!</v>
      </c>
      <c r="F91" s="181"/>
      <c r="G91" s="40">
        <f t="shared" si="22"/>
        <v>0</v>
      </c>
      <c r="H91" s="69">
        <f>IF(F91="Sí",D91/$D$18,0%)</f>
        <v>0</v>
      </c>
      <c r="I91" s="1"/>
      <c r="J91" s="1"/>
    </row>
    <row r="92" spans="2:10" ht="12" customHeight="1" thickBot="1" x14ac:dyDescent="0.3">
      <c r="B92" s="225"/>
      <c r="C92" s="139"/>
      <c r="D92" s="158">
        <v>0</v>
      </c>
      <c r="E92" s="149" t="e">
        <f>IF(($D$18=""),"",D92/$D$18)</f>
        <v>#DIV/0!</v>
      </c>
      <c r="F92" s="182"/>
      <c r="G92" s="161">
        <f t="shared" si="22"/>
        <v>0</v>
      </c>
      <c r="H92" s="162">
        <f>IF(F92="Sí",D92/$D$18,0%)</f>
        <v>0</v>
      </c>
      <c r="I92" s="1"/>
      <c r="J92" s="1"/>
    </row>
    <row r="93" spans="2:10" ht="12" customHeight="1" thickBot="1" x14ac:dyDescent="0.3">
      <c r="B93" s="166" t="s">
        <v>49</v>
      </c>
      <c r="C93" s="151"/>
      <c r="D93" s="152">
        <f>SUM(D94:D98)</f>
        <v>0</v>
      </c>
      <c r="E93" s="153" t="e">
        <f>SUM(E94:E98)</f>
        <v>#DIV/0!</v>
      </c>
      <c r="F93" s="179"/>
      <c r="G93" s="155">
        <f>SUM(G94:G98)</f>
        <v>0</v>
      </c>
      <c r="H93" s="164">
        <f>SUM(H94:H98)</f>
        <v>0</v>
      </c>
      <c r="I93" s="1"/>
      <c r="J93" s="1"/>
    </row>
    <row r="94" spans="2:10" ht="12" customHeight="1" x14ac:dyDescent="0.25">
      <c r="B94" s="222" t="s">
        <v>28</v>
      </c>
      <c r="C94" s="82"/>
      <c r="D94" s="77">
        <v>0</v>
      </c>
      <c r="E94" s="37" t="e">
        <f>IF(($D$18=""),"",D94/$D$18)</f>
        <v>#DIV/0!</v>
      </c>
      <c r="F94" s="180"/>
      <c r="G94" s="42">
        <f t="shared" ref="G94:G98" si="23">IF(F94="SÍ",D94,0)</f>
        <v>0</v>
      </c>
      <c r="H94" s="68">
        <f>IF(F94="Sí",D94/$D$18,0%)</f>
        <v>0</v>
      </c>
      <c r="I94" s="1"/>
      <c r="J94" s="1"/>
    </row>
    <row r="95" spans="2:10" ht="12" customHeight="1" x14ac:dyDescent="0.25">
      <c r="B95" s="223"/>
      <c r="C95" s="138"/>
      <c r="D95" s="77">
        <v>0</v>
      </c>
      <c r="E95" s="37" t="e">
        <f>IF(($D$18=""),"",D95/$D$18)</f>
        <v>#DIV/0!</v>
      </c>
      <c r="F95" s="181"/>
      <c r="G95" s="40">
        <f t="shared" si="23"/>
        <v>0</v>
      </c>
      <c r="H95" s="69">
        <f>IF(F95="Sí",D95/$D$18,0%)</f>
        <v>0</v>
      </c>
      <c r="I95" s="1"/>
      <c r="J95" s="1"/>
    </row>
    <row r="96" spans="2:10" ht="12" customHeight="1" x14ac:dyDescent="0.25">
      <c r="B96" s="223"/>
      <c r="C96" s="138"/>
      <c r="D96" s="77">
        <v>0</v>
      </c>
      <c r="E96" s="37" t="e">
        <f>IF(($D$18=""),"",D96/$D$18)</f>
        <v>#DIV/0!</v>
      </c>
      <c r="F96" s="181"/>
      <c r="G96" s="40">
        <f t="shared" si="23"/>
        <v>0</v>
      </c>
      <c r="H96" s="69">
        <f>IF(F96="Sí",D96/$D$18,0%)</f>
        <v>0</v>
      </c>
      <c r="I96" s="1"/>
      <c r="J96" s="1"/>
    </row>
    <row r="97" spans="2:10" ht="12" customHeight="1" x14ac:dyDescent="0.25">
      <c r="B97" s="223"/>
      <c r="C97" s="138"/>
      <c r="D97" s="77">
        <v>0</v>
      </c>
      <c r="E97" s="37" t="e">
        <f>IF(($D$18=""),"",D97/$D$18)</f>
        <v>#DIV/0!</v>
      </c>
      <c r="F97" s="181"/>
      <c r="G97" s="40">
        <f t="shared" si="23"/>
        <v>0</v>
      </c>
      <c r="H97" s="69">
        <f>IF(F97="Sí",D97/$D$18,0%)</f>
        <v>0</v>
      </c>
      <c r="I97" s="1"/>
      <c r="J97" s="1"/>
    </row>
    <row r="98" spans="2:10" ht="12" customHeight="1" thickBot="1" x14ac:dyDescent="0.3">
      <c r="B98" s="223"/>
      <c r="C98" s="139"/>
      <c r="D98" s="158">
        <v>0</v>
      </c>
      <c r="E98" s="149" t="e">
        <f>IF(($D$18=""),"",D98/$D$18)</f>
        <v>#DIV/0!</v>
      </c>
      <c r="F98" s="182"/>
      <c r="G98" s="161">
        <f t="shared" si="23"/>
        <v>0</v>
      </c>
      <c r="H98" s="162">
        <f>IF(F98="Sí",D98/$D$18,0%)</f>
        <v>0</v>
      </c>
      <c r="I98" s="1"/>
      <c r="J98" s="1"/>
    </row>
    <row r="99" spans="2:10" ht="15.75" customHeight="1" thickBot="1" x14ac:dyDescent="0.3">
      <c r="B99" s="166" t="s">
        <v>50</v>
      </c>
      <c r="C99" s="151"/>
      <c r="D99" s="152">
        <f>SUM(D100:D102)</f>
        <v>0</v>
      </c>
      <c r="E99" s="153" t="e">
        <f>SUM(E100:E102)</f>
        <v>#DIV/0!</v>
      </c>
      <c r="F99" s="179"/>
      <c r="G99" s="155">
        <f>SUM(G100:G102)</f>
        <v>0</v>
      </c>
      <c r="H99" s="156">
        <f>SUM(H100:H102)</f>
        <v>0</v>
      </c>
      <c r="I99" s="1"/>
      <c r="J99" s="1"/>
    </row>
    <row r="100" spans="2:10" ht="15.75" customHeight="1" x14ac:dyDescent="0.25">
      <c r="B100" s="222" t="s">
        <v>27</v>
      </c>
      <c r="C100" s="74"/>
      <c r="D100" s="75">
        <v>0</v>
      </c>
      <c r="E100" s="43" t="e">
        <f>IF(($D$18=""),0%,D100/$D$18)</f>
        <v>#DIV/0!</v>
      </c>
      <c r="F100" s="183"/>
      <c r="G100" s="38">
        <f>IF(F100="SÍ",D100,0)</f>
        <v>0</v>
      </c>
      <c r="H100" s="71">
        <f>IF(F100="Sí",D100/$D$18,0%)</f>
        <v>0</v>
      </c>
      <c r="I100" s="1"/>
      <c r="J100" s="1"/>
    </row>
    <row r="101" spans="2:10" ht="15.75" customHeight="1" x14ac:dyDescent="0.25">
      <c r="B101" s="223"/>
      <c r="C101" s="138"/>
      <c r="D101" s="77">
        <v>0</v>
      </c>
      <c r="E101" s="37" t="e">
        <f>IF(($D$18=""),0%,D101/$D$18)</f>
        <v>#DIV/0!</v>
      </c>
      <c r="F101" s="181"/>
      <c r="G101" s="40">
        <f t="shared" ref="G101:G102" si="24">IF(F101="SÍ",D101,0)</f>
        <v>0</v>
      </c>
      <c r="H101" s="69">
        <f>IF(F101="Sí",D101/$D$18,0%)</f>
        <v>0</v>
      </c>
      <c r="I101" s="1"/>
      <c r="J101" s="1"/>
    </row>
    <row r="102" spans="2:10" ht="15.75" customHeight="1" thickBot="1" x14ac:dyDescent="0.3">
      <c r="B102" s="223"/>
      <c r="C102" s="141"/>
      <c r="D102" s="136">
        <v>0</v>
      </c>
      <c r="E102" s="44" t="e">
        <f>IF(($D$18=""),0%,D102/$D$18)</f>
        <v>#DIV/0!</v>
      </c>
      <c r="F102" s="184"/>
      <c r="G102" s="41">
        <f t="shared" si="24"/>
        <v>0</v>
      </c>
      <c r="H102" s="70">
        <f>IF(F102="Sí",D102/$D$18,0%)</f>
        <v>0</v>
      </c>
      <c r="I102" s="1"/>
      <c r="J102" s="1"/>
    </row>
    <row r="103" spans="2:10" s="47" customFormat="1" ht="16.5" thickBot="1" x14ac:dyDescent="0.3">
      <c r="B103" s="167"/>
      <c r="C103" s="168" t="s">
        <v>86</v>
      </c>
      <c r="D103" s="169">
        <f>D67+D76+D82+D89+D93+D99</f>
        <v>0</v>
      </c>
      <c r="E103" s="45" t="e">
        <f>E67+E76+E82+E89+E93+E99</f>
        <v>#DIV/0!</v>
      </c>
      <c r="F103" s="170" t="s">
        <v>84</v>
      </c>
      <c r="G103" s="46">
        <f>G67+G76+G82+G89+G93+G99</f>
        <v>0</v>
      </c>
      <c r="H103" s="171">
        <f>H67+H76+H82+H89+H93+H99</f>
        <v>0</v>
      </c>
    </row>
    <row r="104" spans="2:10" ht="13.5" thickBot="1" x14ac:dyDescent="0.3"/>
    <row r="105" spans="2:10" ht="16.5" thickBot="1" x14ac:dyDescent="0.3">
      <c r="B105" s="61"/>
      <c r="C105" s="188" t="s">
        <v>87</v>
      </c>
      <c r="D105" s="116">
        <f>D63+D65</f>
        <v>0</v>
      </c>
      <c r="E105" s="62" t="e">
        <f>E63+E65</f>
        <v>#DIV/0!</v>
      </c>
      <c r="F105" s="189" t="s">
        <v>84</v>
      </c>
      <c r="G105" s="63">
        <f>G63+G65</f>
        <v>0</v>
      </c>
      <c r="H105" s="117">
        <f>H63+H65</f>
        <v>0</v>
      </c>
    </row>
    <row r="106" spans="2:10" ht="13.5" thickBot="1" x14ac:dyDescent="0.3">
      <c r="E106" s="4"/>
    </row>
    <row r="107" spans="2:10" ht="16.5" thickBot="1" x14ac:dyDescent="0.3">
      <c r="C107" s="190"/>
      <c r="D107" s="191" t="s">
        <v>95</v>
      </c>
      <c r="E107" s="192">
        <f>H105</f>
        <v>0</v>
      </c>
      <c r="F107" s="192" t="str">
        <f>IF(E107&gt;='INFORMACIÓ SÈRIES DOC'!C13,"SÍ","NO")</f>
        <v>NO</v>
      </c>
    </row>
  </sheetData>
  <sheetProtection algorithmName="SHA-512" hashValue="j2z3/W/sJr2ztrk7E/6uSnJ46L7YLJfre+1JsQjcVT2o5ghR9J1vG1t6utFq1/QaBN4ttYof1y+GMak9zji5iQ==" saltValue="vBxpHwR6CtvTpYUIyT8WEQ==" spinCount="100000" sheet="1" formatCells="0"/>
  <mergeCells count="26">
    <mergeCell ref="B83:B88"/>
    <mergeCell ref="B90:B92"/>
    <mergeCell ref="B94:B98"/>
    <mergeCell ref="B100:B102"/>
    <mergeCell ref="C2:E2"/>
    <mergeCell ref="B60:B62"/>
    <mergeCell ref="B65:C65"/>
    <mergeCell ref="E18:F18"/>
    <mergeCell ref="B68:B75"/>
    <mergeCell ref="B77:B81"/>
    <mergeCell ref="B28:B35"/>
    <mergeCell ref="B37:B41"/>
    <mergeCell ref="B43:B48"/>
    <mergeCell ref="B50:B52"/>
    <mergeCell ref="B54:B58"/>
    <mergeCell ref="C8:E8"/>
    <mergeCell ref="G1:H1"/>
    <mergeCell ref="C4:E4"/>
    <mergeCell ref="C5:E5"/>
    <mergeCell ref="C6:E6"/>
    <mergeCell ref="C7:E7"/>
    <mergeCell ref="C11:E11"/>
    <mergeCell ref="C12:E12"/>
    <mergeCell ref="C13:E13"/>
    <mergeCell ref="C14:E14"/>
    <mergeCell ref="C15:E15"/>
  </mergeCells>
  <conditionalFormatting sqref="D18">
    <cfRule type="cellIs" dxfId="46" priority="46" operator="equal">
      <formula>0</formula>
    </cfRule>
  </conditionalFormatting>
  <conditionalFormatting sqref="C24">
    <cfRule type="cellIs" dxfId="45" priority="80" operator="greaterThan">
      <formula>0</formula>
    </cfRule>
  </conditionalFormatting>
  <conditionalFormatting sqref="H9">
    <cfRule type="expression" dxfId="44" priority="19">
      <formula>($H$9+$H$16)&gt;100%</formula>
    </cfRule>
  </conditionalFormatting>
  <conditionalFormatting sqref="H16:H17">
    <cfRule type="expression" dxfId="43" priority="18">
      <formula>($H$9+$H$16)&gt;100%</formula>
    </cfRule>
  </conditionalFormatting>
  <conditionalFormatting sqref="D63">
    <cfRule type="cellIs" dxfId="42" priority="15" operator="notEqual">
      <formula>$G$9</formula>
    </cfRule>
  </conditionalFormatting>
  <conditionalFormatting sqref="D103">
    <cfRule type="cellIs" dxfId="41" priority="14" operator="greaterThan">
      <formula>$G$16</formula>
    </cfRule>
  </conditionalFormatting>
  <conditionalFormatting sqref="E105">
    <cfRule type="cellIs" dxfId="40" priority="13" operator="greaterThan">
      <formula>100%</formula>
    </cfRule>
  </conditionalFormatting>
  <conditionalFormatting sqref="F107">
    <cfRule type="containsText" dxfId="39" priority="11" operator="containsText" text="NO">
      <formula>NOT(ISERROR(SEARCH("NO",F107)))</formula>
    </cfRule>
    <cfRule type="containsText" dxfId="38" priority="12" operator="containsText" text="SÍ">
      <formula>NOT(ISERROR(SEARCH("SÍ",F107)))</formula>
    </cfRule>
  </conditionalFormatting>
  <conditionalFormatting sqref="D105">
    <cfRule type="cellIs" dxfId="37" priority="10" operator="notEqual">
      <formula>$D$18</formula>
    </cfRule>
  </conditionalFormatting>
  <conditionalFormatting sqref="D21">
    <cfRule type="cellIs" dxfId="36" priority="9" operator="greaterThan">
      <formula>$C$23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Footer>&amp;R&amp;F</oddFooter>
  </headerFooter>
  <ignoredErrors>
    <ignoredError sqref="E83:E8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7" operator="lessThan" id="{B08B05F1-745E-4C72-8402-9756A21FEBAA}">
            <xm:f>'INFORMACIÓ SÈRIES DOC'!$B$10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42" id="{FC48DAAE-515A-41D6-AF7B-2D9B2C4EAA7D}">
            <xm:f>IF(AND($G$18='INFORMACIÓ SÈRIES DOC'!$B$5,$E$21&gt;'INFORMACIÓ SÈRIES DOC'!$C$11),TRUE,FALSE)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443" id="{2D64C84B-D2F9-4A23-9B5E-104ED460C4A3}">
            <xm:f>IF(AND($G$18='INFORMACIÓ SÈRIES DOC'!$B$6,$E$21&gt;'INFORMACIÓ SÈRIES DOC'!$C$12),TRUE,FALSE)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ellIs" priority="7" operator="greaterThan" id="{64E56BB9-6AA2-4513-9373-C2E2EBDC4D55}">
            <xm:f>'INFORMACIÓ SÈRIES DOC'!$C$14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8" id="{79492D37-59D9-4C70-AF22-16B899080CAC}">
            <xm:f>IF(($H$49+$H$89)&gt;'INFORMACIÓ SÈRIES DOC'!$C$14,TRUE,FALSE)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cellIs" priority="5" operator="greaterThan" id="{A2AB3045-7738-4298-8649-6C25A6BF1355}">
            <xm:f>'INFORMACIÓ SÈRIES DOC'!$C$14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6" id="{7FEBD16F-4D7F-4AF5-ABF6-049DB9CA6047}">
            <xm:f>IF(($H$49+$H$89)&gt;'INFORMACIÓ SÈRIES DOC'!$C$14,TRUE,FALSE)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H89</xm:sqref>
        </x14:conditionalFormatting>
        <x14:conditionalFormatting xmlns:xm="http://schemas.microsoft.com/office/excel/2006/main">
          <x14:cfRule type="cellIs" priority="3" operator="greaterThan" id="{F33EB93D-99E2-467F-A38F-0972F37EAA6A}">
            <xm:f>'INFORMACIÓ SÈRIES DOC'!$C$15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4" id="{D398A728-92C7-43DE-B176-C69249779AE6}">
            <xm:f>IF(($H$53+$H$93)&gt;'INFORMACIÓ SÈRIES DOC'!$C$15,TRUE,FALSE)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cellIs" priority="1" operator="greaterThan" id="{F87D677E-FDDE-4503-B2B5-7B72F22F741F}">
            <xm:f>'INFORMACIÓ SÈRIES DOC'!$C$15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2" id="{F171DED5-2523-4A54-9508-BA2D772D4532}">
            <xm:f>IF(($H$53+$H$93)&gt;'INFORMACIÓ SÈRIES DOC'!$C$15,TRUE,FALSE)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'INFORMACIÓ SÈRIES DOC'!$B$3:$B$4</xm:f>
          </x14:formula1>
          <xm:sqref>F44:F48 F28:F35 F83:F88 F37:F41 F68:F75 F77:F81</xm:sqref>
        </x14:dataValidation>
        <x14:dataValidation type="list" allowBlank="1" showInputMessage="1" showErrorMessage="1">
          <x14:formula1>
            <xm:f>'INFORMACIÓ LLARGS CINE DOC'!$B$5:$B$6</xm:f>
          </x14:formula1>
          <xm:sqref>G18</xm:sqref>
        </x14:dataValidation>
        <x14:dataValidation type="list" allowBlank="1" showInputMessage="1" showErrorMessage="1">
          <x14:formula1>
            <xm:f>'INFORMACIÓ LLARGS CINE DOC'!$B$3:$B$4</xm:f>
          </x14:formula1>
          <xm:sqref>F54:F62 F49:F52 F94:F102 F89:F92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tabColor theme="4" tint="0.39997558519241921"/>
    <pageSetUpPr fitToPage="1"/>
  </sheetPr>
  <dimension ref="A1:D15"/>
  <sheetViews>
    <sheetView zoomScaleNormal="100" workbookViewId="0">
      <selection activeCell="B16" sqref="B16"/>
    </sheetView>
  </sheetViews>
  <sheetFormatPr defaultColWidth="8.7109375" defaultRowHeight="15" x14ac:dyDescent="0.25"/>
  <cols>
    <col min="1" max="1" width="32.140625" style="10" customWidth="1"/>
    <col min="2" max="2" width="12.7109375" style="10" bestFit="1" customWidth="1"/>
    <col min="3" max="8" width="8.7109375" style="10"/>
    <col min="9" max="9" width="26.85546875" style="10" customWidth="1"/>
    <col min="10" max="16384" width="8.7109375" style="10"/>
  </cols>
  <sheetData>
    <row r="1" spans="1:4" ht="15.75" x14ac:dyDescent="0.25">
      <c r="A1" s="57" t="s">
        <v>32</v>
      </c>
    </row>
    <row r="2" spans="1:4" x14ac:dyDescent="0.25">
      <c r="A2" s="21" t="s">
        <v>9</v>
      </c>
      <c r="B2" s="8"/>
      <c r="C2" s="9"/>
    </row>
    <row r="3" spans="1:4" x14ac:dyDescent="0.25">
      <c r="A3" s="11" t="s">
        <v>10</v>
      </c>
      <c r="B3" s="20" t="s">
        <v>11</v>
      </c>
    </row>
    <row r="4" spans="1:4" x14ac:dyDescent="0.25">
      <c r="A4" s="12" t="s">
        <v>12</v>
      </c>
      <c r="B4" s="13" t="s">
        <v>1</v>
      </c>
    </row>
    <row r="5" spans="1:4" x14ac:dyDescent="0.25">
      <c r="A5" s="11" t="s">
        <v>13</v>
      </c>
      <c r="B5" s="129" t="s">
        <v>53</v>
      </c>
    </row>
    <row r="6" spans="1:4" x14ac:dyDescent="0.25">
      <c r="A6" s="12"/>
      <c r="B6" s="13" t="s">
        <v>14</v>
      </c>
    </row>
    <row r="7" spans="1:4" x14ac:dyDescent="0.25">
      <c r="A7" s="11" t="s">
        <v>15</v>
      </c>
      <c r="B7" s="31" t="s">
        <v>16</v>
      </c>
      <c r="C7" s="53"/>
    </row>
    <row r="8" spans="1:4" x14ac:dyDescent="0.25">
      <c r="A8" s="12"/>
      <c r="B8" s="54" t="s">
        <v>17</v>
      </c>
      <c r="C8" s="13"/>
    </row>
    <row r="9" spans="1:4" ht="15.75" x14ac:dyDescent="0.25">
      <c r="A9" s="14" t="s">
        <v>18</v>
      </c>
    </row>
    <row r="10" spans="1:4" x14ac:dyDescent="0.25">
      <c r="A10" s="23" t="s">
        <v>30</v>
      </c>
      <c r="B10" s="24">
        <v>350000</v>
      </c>
    </row>
    <row r="11" spans="1:4" x14ac:dyDescent="0.25">
      <c r="A11" s="11" t="s">
        <v>19</v>
      </c>
      <c r="B11" s="25">
        <v>350000</v>
      </c>
      <c r="C11" s="26">
        <v>0.6</v>
      </c>
    </row>
    <row r="12" spans="1:4" x14ac:dyDescent="0.25">
      <c r="A12" s="12" t="s">
        <v>20</v>
      </c>
      <c r="B12" s="27">
        <v>200000</v>
      </c>
      <c r="C12" s="28">
        <v>0.5</v>
      </c>
    </row>
    <row r="13" spans="1:4" x14ac:dyDescent="0.25">
      <c r="A13" s="22" t="s">
        <v>21</v>
      </c>
      <c r="B13" s="29"/>
      <c r="C13" s="30">
        <v>0.3</v>
      </c>
      <c r="D13" s="15" t="s">
        <v>22</v>
      </c>
    </row>
    <row r="14" spans="1:4" x14ac:dyDescent="0.25">
      <c r="A14" s="11" t="s">
        <v>2</v>
      </c>
      <c r="B14" s="31" t="s">
        <v>23</v>
      </c>
      <c r="C14" s="32">
        <v>0.1</v>
      </c>
    </row>
    <row r="15" spans="1:4" x14ac:dyDescent="0.25">
      <c r="A15" s="12" t="s">
        <v>0</v>
      </c>
      <c r="B15" s="16" t="s">
        <v>23</v>
      </c>
      <c r="C15" s="33">
        <v>0.1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INSTRUCCIONS</vt:lpstr>
      <vt:lpstr>TVDOCS</vt:lpstr>
      <vt:lpstr>INFORMACIÓ TVDOCS</vt:lpstr>
      <vt:lpstr>LLARGS CINE DOC</vt:lpstr>
      <vt:lpstr>INFORMACIÓ LLARGS CINE DOC</vt:lpstr>
      <vt:lpstr>SÈRIES DOC</vt:lpstr>
      <vt:lpstr>INFORMACIÓ SÈRIES DOC</vt:lpstr>
      <vt:lpstr>'INFORMACIÓ TVDOCS'!Àrea_d'impressió</vt:lpstr>
      <vt:lpstr>'LLARGS CINE DOC'!Àrea_d'impressió</vt:lpstr>
      <vt:lpstr>'SÈRIES DOC'!Àrea_d'impressió</vt:lpstr>
      <vt:lpstr>TVDOCS!Àrea_d'impressió</vt:lpstr>
      <vt:lpstr>'INFORMACIÓ TVDOCS'!TIPUSCOPRO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Plaza Martinez, Ainara</cp:lastModifiedBy>
  <cp:lastPrinted>2020-05-29T07:49:47Z</cp:lastPrinted>
  <dcterms:created xsi:type="dcterms:W3CDTF">2018-02-08T10:15:00Z</dcterms:created>
  <dcterms:modified xsi:type="dcterms:W3CDTF">2025-06-04T10:56:08Z</dcterms:modified>
</cp:coreProperties>
</file>