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DOCUMENTALS\Annex 1_TVDocs_2025\"/>
    </mc:Choice>
  </mc:AlternateContent>
  <workbookProtection workbookAlgorithmName="SHA-512" workbookHashValue="Rs7CqSY8OAopqWNwONuddIi6bNBe5CFeBokRUBtAMoNThFS9FKjkI9amXCzyY3dplhayFXsHJqHkfQJkzSPIlQ==" workbookSaltValue="K6AQLCOzDK3q+PGFMLTNEA==" workbookSpinCount="100000" lockStructure="1"/>
  <bookViews>
    <workbookView xWindow="-15" yWindow="6375" windowWidth="19170" windowHeight="5955"/>
  </bookViews>
  <sheets>
    <sheet name="RELACIÓ DETALLADA - TVD" sheetId="1" r:id="rId1"/>
    <sheet name="Quadre comparatiu-Desviació PPT" sheetId="2" r:id="rId2"/>
    <sheet name="INGRESSOS" sheetId="3" r:id="rId3"/>
    <sheet name="MOSTREIG-No omplir" sheetId="5" state="hidden" r:id="rId4"/>
  </sheets>
  <definedNames>
    <definedName name="_xlnm._FilterDatabase" localSheetId="0" hidden="1">'RELACIÓ DETALLADA - TVD'!$B$8:$J$963</definedName>
    <definedName name="_xlnm.Print_Area" localSheetId="1">'Quadre comparatiu-Desviació PPT'!$A$1:$G$23</definedName>
    <definedName name="_xlnm.Print_Titles" localSheetId="0">'RELACIÓ DETALLADA - TVD'!$6:$8</definedName>
    <definedName name="Z_3967C897_E016_4DE8_B314_51ABC8EAB480_.wvu.FilterData" localSheetId="0" hidden="1">'RELACIÓ DETALLADA - TVD'!$B$8:$J$1019</definedName>
    <definedName name="Z_3967C897_E016_4DE8_B314_51ABC8EAB480_.wvu.PrintTitles" localSheetId="0" hidden="1">'RELACIÓ DETALLADA - TVD'!$6:$8</definedName>
    <definedName name="Z_3967C897_E016_4DE8_B314_51ABC8EAB480_.wvu.Rows" localSheetId="2" hidden="1">INGRESSOS!#REF!</definedName>
    <definedName name="Z_7CFE1A59_1D42_4862_9B03_379C37408C27_.wvu.FilterData" localSheetId="0" hidden="1">'RELACIÓ DETALLADA - TVD'!$B$8:$J$963</definedName>
    <definedName name="Z_7CFE1A59_1D42_4862_9B03_379C37408C27_.wvu.PrintTitles" localSheetId="0" hidden="1">'RELACIÓ DETALLADA - TVD'!$6:$8</definedName>
    <definedName name="Z_7CFE1A59_1D42_4862_9B03_379C37408C27_.wvu.Rows" localSheetId="2" hidden="1">INGRESSOS!#REF!</definedName>
    <definedName name="Z_8E1051ED_39F9_498E_B5DA_37054BD0DAB5_.wvu.FilterData" localSheetId="0" hidden="1">'RELACIÓ DETALLADA - TVD'!$B$8:$J$963</definedName>
    <definedName name="Z_8E1051ED_39F9_498E_B5DA_37054BD0DAB5_.wvu.PrintTitles" localSheetId="0" hidden="1">'RELACIÓ DETALLADA - TVD'!$6:$8</definedName>
    <definedName name="Z_8E1051ED_39F9_498E_B5DA_37054BD0DAB5_.wvu.Rows" localSheetId="2" hidden="1">INGRESSOS!#REF!</definedName>
    <definedName name="Z_91011A9B_75FC_49D0_8319_E7B70121CDFD_.wvu.FilterData" localSheetId="0" hidden="1">'RELACIÓ DETALLADA - TVD'!$B$8:$J$1019</definedName>
    <definedName name="Z_932C2256_EE86_493A_A96C_C53520D639AA_.wvu.FilterData" localSheetId="0" hidden="1">'RELACIÓ DETALLADA - TVD'!$B$8:$J$1019</definedName>
    <definedName name="Z_932C2256_EE86_493A_A96C_C53520D639AA_.wvu.PrintTitles" localSheetId="0" hidden="1">'RELACIÓ DETALLADA - TVD'!$6:$8</definedName>
    <definedName name="Z_932C2256_EE86_493A_A96C_C53520D639AA_.wvu.Rows" localSheetId="2" hidden="1">INGRESSOS!#REF!</definedName>
    <definedName name="Z_942E145C_8AB3_46F5_A879_D4ABB4D947AD_.wvu.FilterData" localSheetId="0" hidden="1">'RELACIÓ DETALLADA - TVD'!$B$8:$J$963</definedName>
    <definedName name="Z_942E145C_8AB3_46F5_A879_D4ABB4D947AD_.wvu.PrintTitles" localSheetId="0" hidden="1">'RELACIÓ DETALLADA - TVD'!$6:$8</definedName>
    <definedName name="Z_942E145C_8AB3_46F5_A879_D4ABB4D947AD_.wvu.Rows" localSheetId="2" hidden="1">INGRESSOS!#REF!</definedName>
  </definedNames>
  <calcPr calcId="162913"/>
  <customWorkbookViews>
    <customWorkbookView name="Plaza Martinez, Ainara - Visualització personal" guid="{8E1051ED-39F9-498E-B5DA-37054BD0DAB5}" mergeInterval="0" personalView="1" maximized="1" xWindow="-8" yWindow="-8" windowWidth="1616" windowHeight="886" activeSheetId="3"/>
    <customWorkbookView name="Isabel Justo - Vista personalizada" guid="{942E145C-8AB3-46F5-A879-D4ABB4D947AD}" mergeInterval="0" personalView="1" maximized="1" xWindow="-8" yWindow="-8" windowWidth="1616" windowHeight="876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Yolanda Arquillo - Vista personalizada" guid="{7CFE1A59-1D42-4862-9B03-379C37408C27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C1039" i="1" l="1"/>
  <c r="C1038" i="1"/>
  <c r="P975" i="1"/>
  <c r="L975" i="1"/>
  <c r="P974" i="1"/>
  <c r="L974" i="1"/>
  <c r="P973" i="1"/>
  <c r="L973" i="1"/>
  <c r="P972" i="1"/>
  <c r="L972" i="1"/>
  <c r="P971" i="1"/>
  <c r="L971" i="1"/>
  <c r="P970" i="1"/>
  <c r="L970" i="1"/>
  <c r="P969" i="1"/>
  <c r="L969" i="1"/>
  <c r="P968" i="1"/>
  <c r="L968" i="1"/>
  <c r="P967" i="1"/>
  <c r="L967" i="1"/>
  <c r="C1037" i="1"/>
  <c r="P997" i="1"/>
  <c r="L997" i="1"/>
  <c r="P996" i="1"/>
  <c r="L996" i="1"/>
  <c r="P995" i="1"/>
  <c r="L995" i="1"/>
  <c r="P994" i="1"/>
  <c r="L994" i="1"/>
  <c r="P993" i="1"/>
  <c r="L993" i="1"/>
  <c r="P992" i="1"/>
  <c r="L992" i="1"/>
  <c r="P991" i="1"/>
  <c r="L991" i="1"/>
  <c r="P990" i="1"/>
  <c r="L990" i="1"/>
  <c r="P989" i="1"/>
  <c r="L989" i="1"/>
  <c r="P988" i="1"/>
  <c r="L988" i="1"/>
  <c r="P987" i="1"/>
  <c r="L987" i="1"/>
  <c r="P986" i="1"/>
  <c r="L986" i="1"/>
  <c r="P985" i="1"/>
  <c r="L985" i="1"/>
  <c r="P1005" i="1"/>
  <c r="L1005" i="1"/>
  <c r="P1004" i="1"/>
  <c r="L1004" i="1"/>
  <c r="P1003" i="1"/>
  <c r="L1003" i="1"/>
  <c r="P1002" i="1"/>
  <c r="L1002" i="1"/>
  <c r="P1001" i="1"/>
  <c r="L1001" i="1"/>
  <c r="P1000" i="1"/>
  <c r="L1000" i="1"/>
  <c r="P999" i="1"/>
  <c r="L999" i="1"/>
  <c r="P998" i="1"/>
  <c r="L998" i="1"/>
  <c r="P984" i="1"/>
  <c r="L984" i="1"/>
  <c r="P983" i="1"/>
  <c r="L983" i="1"/>
  <c r="P958" i="1"/>
  <c r="L958" i="1"/>
  <c r="P957" i="1"/>
  <c r="L957" i="1"/>
  <c r="P956" i="1"/>
  <c r="L956" i="1"/>
  <c r="P955" i="1"/>
  <c r="L955" i="1"/>
  <c r="P954" i="1"/>
  <c r="L954" i="1"/>
  <c r="P953" i="1"/>
  <c r="L953" i="1"/>
  <c r="P952" i="1"/>
  <c r="L952" i="1"/>
  <c r="P951" i="1"/>
  <c r="L951" i="1"/>
  <c r="P950" i="1"/>
  <c r="L950" i="1"/>
  <c r="P949" i="1"/>
  <c r="L949" i="1"/>
  <c r="P948" i="1"/>
  <c r="L948" i="1"/>
  <c r="P947" i="1"/>
  <c r="L947" i="1"/>
  <c r="P946" i="1"/>
  <c r="L946" i="1"/>
  <c r="P945" i="1"/>
  <c r="L945" i="1"/>
  <c r="P944" i="1"/>
  <c r="L944" i="1"/>
  <c r="P943" i="1"/>
  <c r="L943" i="1"/>
  <c r="P942" i="1"/>
  <c r="L942" i="1"/>
  <c r="P941" i="1"/>
  <c r="L941" i="1"/>
  <c r="P940" i="1"/>
  <c r="L940" i="1"/>
  <c r="P939" i="1"/>
  <c r="L939" i="1"/>
  <c r="P938" i="1"/>
  <c r="L938" i="1"/>
  <c r="P937" i="1"/>
  <c r="L937" i="1"/>
  <c r="I927" i="1"/>
  <c r="P908" i="1"/>
  <c r="L908" i="1"/>
  <c r="P907" i="1"/>
  <c r="L907" i="1"/>
  <c r="P906" i="1"/>
  <c r="L906" i="1"/>
  <c r="P905" i="1"/>
  <c r="L905" i="1"/>
  <c r="P904" i="1"/>
  <c r="L904" i="1"/>
  <c r="P903" i="1"/>
  <c r="L903" i="1"/>
  <c r="P902" i="1"/>
  <c r="L902" i="1"/>
  <c r="P901" i="1"/>
  <c r="L901" i="1"/>
  <c r="P900" i="1"/>
  <c r="L900" i="1"/>
  <c r="P899" i="1"/>
  <c r="L899" i="1"/>
  <c r="P898" i="1"/>
  <c r="L898" i="1"/>
  <c r="P897" i="1"/>
  <c r="L897" i="1"/>
  <c r="P896" i="1"/>
  <c r="L896" i="1"/>
  <c r="P895" i="1"/>
  <c r="L895" i="1"/>
  <c r="P894" i="1"/>
  <c r="L894" i="1"/>
  <c r="P893" i="1"/>
  <c r="L893" i="1"/>
  <c r="P892" i="1"/>
  <c r="L892" i="1"/>
  <c r="P891" i="1"/>
  <c r="L891" i="1"/>
  <c r="P890" i="1"/>
  <c r="L890" i="1"/>
  <c r="P889" i="1"/>
  <c r="L889" i="1"/>
  <c r="P888" i="1"/>
  <c r="L888" i="1"/>
  <c r="P887" i="1"/>
  <c r="L887" i="1"/>
  <c r="P886" i="1"/>
  <c r="L886" i="1"/>
  <c r="P885" i="1"/>
  <c r="L885" i="1"/>
  <c r="P884" i="1"/>
  <c r="L884" i="1"/>
  <c r="P883" i="1"/>
  <c r="L883" i="1"/>
  <c r="P882" i="1"/>
  <c r="L882" i="1"/>
  <c r="P881" i="1"/>
  <c r="L881" i="1"/>
  <c r="P880" i="1"/>
  <c r="L880" i="1"/>
  <c r="P879" i="1"/>
  <c r="L879" i="1"/>
  <c r="P878" i="1"/>
  <c r="L878" i="1"/>
  <c r="P877" i="1"/>
  <c r="L877" i="1"/>
  <c r="P876" i="1"/>
  <c r="L876" i="1"/>
  <c r="P875" i="1"/>
  <c r="L875" i="1"/>
  <c r="P874" i="1"/>
  <c r="L874" i="1"/>
  <c r="P873" i="1"/>
  <c r="L873" i="1"/>
  <c r="P872" i="1"/>
  <c r="L872" i="1"/>
  <c r="P871" i="1"/>
  <c r="L871" i="1"/>
  <c r="P870" i="1"/>
  <c r="L870" i="1"/>
  <c r="P869" i="1"/>
  <c r="L869" i="1"/>
  <c r="P868" i="1"/>
  <c r="L868" i="1"/>
  <c r="P867" i="1"/>
  <c r="L867" i="1"/>
  <c r="P866" i="1"/>
  <c r="L866" i="1"/>
  <c r="P865" i="1"/>
  <c r="L865" i="1"/>
  <c r="P864" i="1"/>
  <c r="L864" i="1"/>
  <c r="P863" i="1"/>
  <c r="L863" i="1"/>
  <c r="P862" i="1"/>
  <c r="L862" i="1"/>
  <c r="P861" i="1"/>
  <c r="L861" i="1"/>
  <c r="P860" i="1"/>
  <c r="L860" i="1"/>
  <c r="P859" i="1"/>
  <c r="L859" i="1"/>
  <c r="P858" i="1"/>
  <c r="L858" i="1"/>
  <c r="P857" i="1"/>
  <c r="L857" i="1"/>
  <c r="P856" i="1"/>
  <c r="L856" i="1"/>
  <c r="P855" i="1"/>
  <c r="L855" i="1"/>
  <c r="P854" i="1"/>
  <c r="L854" i="1"/>
  <c r="P853" i="1"/>
  <c r="L853" i="1"/>
  <c r="P852" i="1"/>
  <c r="L852" i="1"/>
  <c r="P851" i="1"/>
  <c r="L851" i="1"/>
  <c r="P850" i="1"/>
  <c r="L850" i="1"/>
  <c r="P849" i="1"/>
  <c r="L849" i="1"/>
  <c r="P848" i="1"/>
  <c r="L848" i="1"/>
  <c r="P847" i="1"/>
  <c r="L847" i="1"/>
  <c r="P846" i="1"/>
  <c r="L846" i="1"/>
  <c r="P845" i="1"/>
  <c r="L845" i="1"/>
  <c r="P724" i="1"/>
  <c r="L724" i="1"/>
  <c r="P723" i="1"/>
  <c r="L723" i="1"/>
  <c r="P722" i="1"/>
  <c r="L722" i="1"/>
  <c r="P721" i="1"/>
  <c r="L721" i="1"/>
  <c r="P720" i="1"/>
  <c r="L720" i="1"/>
  <c r="P719" i="1"/>
  <c r="L719" i="1"/>
  <c r="P718" i="1"/>
  <c r="L718" i="1"/>
  <c r="P717" i="1"/>
  <c r="L717" i="1"/>
  <c r="P716" i="1"/>
  <c r="L716" i="1"/>
  <c r="P715" i="1"/>
  <c r="L715" i="1"/>
  <c r="P714" i="1"/>
  <c r="L714" i="1"/>
  <c r="P713" i="1"/>
  <c r="L713" i="1"/>
  <c r="P712" i="1"/>
  <c r="L712" i="1"/>
  <c r="P711" i="1"/>
  <c r="L711" i="1"/>
  <c r="P710" i="1"/>
  <c r="L710" i="1"/>
  <c r="P709" i="1"/>
  <c r="L709" i="1"/>
  <c r="P708" i="1"/>
  <c r="L708" i="1"/>
  <c r="P707" i="1"/>
  <c r="L707" i="1"/>
  <c r="P706" i="1"/>
  <c r="L706" i="1"/>
  <c r="P705" i="1"/>
  <c r="L705" i="1"/>
  <c r="P704" i="1"/>
  <c r="L704" i="1"/>
  <c r="P703" i="1"/>
  <c r="L703" i="1"/>
  <c r="P702" i="1"/>
  <c r="L702" i="1"/>
  <c r="P701" i="1"/>
  <c r="L701" i="1"/>
  <c r="P753" i="1"/>
  <c r="L753" i="1"/>
  <c r="P752" i="1"/>
  <c r="L752" i="1"/>
  <c r="P751" i="1"/>
  <c r="L751" i="1"/>
  <c r="P750" i="1"/>
  <c r="L750" i="1"/>
  <c r="P749" i="1"/>
  <c r="L749" i="1"/>
  <c r="P748" i="1"/>
  <c r="L748" i="1"/>
  <c r="P747" i="1"/>
  <c r="L747" i="1"/>
  <c r="P746" i="1"/>
  <c r="L746" i="1"/>
  <c r="P745" i="1"/>
  <c r="L745" i="1"/>
  <c r="P744" i="1"/>
  <c r="L744" i="1"/>
  <c r="P743" i="1"/>
  <c r="L743" i="1"/>
  <c r="P742" i="1"/>
  <c r="L742" i="1"/>
  <c r="P741" i="1"/>
  <c r="L741" i="1"/>
  <c r="P740" i="1"/>
  <c r="L740" i="1"/>
  <c r="P739" i="1"/>
  <c r="L739" i="1"/>
  <c r="P738" i="1"/>
  <c r="L738" i="1"/>
  <c r="P737" i="1"/>
  <c r="L737" i="1"/>
  <c r="P736" i="1"/>
  <c r="L736" i="1"/>
  <c r="P735" i="1"/>
  <c r="L735" i="1"/>
  <c r="P734" i="1"/>
  <c r="L734" i="1"/>
  <c r="P733" i="1"/>
  <c r="L733" i="1"/>
  <c r="P732" i="1"/>
  <c r="L732" i="1"/>
  <c r="P731" i="1"/>
  <c r="L731" i="1"/>
  <c r="P730" i="1"/>
  <c r="L730" i="1"/>
  <c r="P729" i="1"/>
  <c r="L729" i="1"/>
  <c r="P728" i="1"/>
  <c r="L728" i="1"/>
  <c r="P682" i="1"/>
  <c r="L682" i="1"/>
  <c r="P681" i="1"/>
  <c r="L681" i="1"/>
  <c r="P680" i="1"/>
  <c r="L680" i="1"/>
  <c r="P679" i="1"/>
  <c r="L679" i="1"/>
  <c r="P678" i="1"/>
  <c r="L678" i="1"/>
  <c r="P677" i="1"/>
  <c r="L677" i="1"/>
  <c r="P676" i="1"/>
  <c r="L676" i="1"/>
  <c r="P675" i="1"/>
  <c r="L675" i="1"/>
  <c r="P674" i="1"/>
  <c r="L674" i="1"/>
  <c r="P673" i="1"/>
  <c r="L673" i="1"/>
  <c r="P672" i="1"/>
  <c r="L672" i="1"/>
  <c r="P671" i="1"/>
  <c r="L671" i="1"/>
  <c r="P670" i="1"/>
  <c r="L670" i="1"/>
  <c r="P669" i="1"/>
  <c r="L669" i="1"/>
  <c r="P668" i="1"/>
  <c r="L668" i="1"/>
  <c r="P667" i="1"/>
  <c r="L667" i="1"/>
  <c r="P666" i="1"/>
  <c r="L666" i="1"/>
  <c r="P665" i="1"/>
  <c r="L665" i="1"/>
  <c r="P631" i="1"/>
  <c r="L631" i="1"/>
  <c r="P630" i="1"/>
  <c r="L630" i="1"/>
  <c r="P629" i="1"/>
  <c r="L629" i="1"/>
  <c r="P628" i="1"/>
  <c r="L628" i="1"/>
  <c r="P627" i="1"/>
  <c r="L627" i="1"/>
  <c r="P626" i="1"/>
  <c r="L626" i="1"/>
  <c r="P625" i="1"/>
  <c r="L625" i="1"/>
  <c r="P624" i="1"/>
  <c r="L624" i="1"/>
  <c r="P623" i="1"/>
  <c r="L623" i="1"/>
  <c r="P622" i="1"/>
  <c r="L622" i="1"/>
  <c r="P646" i="1"/>
  <c r="L646" i="1"/>
  <c r="P645" i="1"/>
  <c r="L645" i="1"/>
  <c r="P644" i="1"/>
  <c r="L644" i="1"/>
  <c r="P643" i="1"/>
  <c r="L643" i="1"/>
  <c r="P642" i="1"/>
  <c r="L642" i="1"/>
  <c r="P641" i="1"/>
  <c r="L641" i="1"/>
  <c r="P640" i="1"/>
  <c r="L640" i="1"/>
  <c r="P639" i="1"/>
  <c r="L639" i="1"/>
  <c r="P638" i="1"/>
  <c r="L638" i="1"/>
  <c r="P637" i="1"/>
  <c r="L637" i="1"/>
  <c r="P636" i="1"/>
  <c r="L636" i="1"/>
  <c r="P635" i="1"/>
  <c r="L635" i="1"/>
  <c r="P533" i="1"/>
  <c r="L533" i="1"/>
  <c r="P532" i="1"/>
  <c r="L532" i="1"/>
  <c r="P531" i="1"/>
  <c r="L531" i="1"/>
  <c r="P530" i="1"/>
  <c r="L530" i="1"/>
  <c r="P529" i="1"/>
  <c r="L529" i="1"/>
  <c r="P528" i="1"/>
  <c r="L528" i="1"/>
  <c r="P527" i="1"/>
  <c r="L527" i="1"/>
  <c r="P526" i="1"/>
  <c r="L526" i="1"/>
  <c r="P525" i="1"/>
  <c r="L525" i="1"/>
  <c r="P524" i="1"/>
  <c r="L524" i="1"/>
  <c r="P523" i="1"/>
  <c r="L523" i="1"/>
  <c r="P522" i="1"/>
  <c r="L522" i="1"/>
  <c r="P521" i="1"/>
  <c r="L521" i="1"/>
  <c r="P520" i="1"/>
  <c r="L520" i="1"/>
  <c r="P519" i="1"/>
  <c r="L519" i="1"/>
  <c r="P518" i="1"/>
  <c r="L518" i="1"/>
  <c r="P517" i="1"/>
  <c r="L517" i="1"/>
  <c r="P516" i="1"/>
  <c r="L516" i="1"/>
  <c r="P515" i="1"/>
  <c r="L515" i="1"/>
  <c r="P514" i="1"/>
  <c r="L514" i="1"/>
  <c r="P513" i="1"/>
  <c r="L513" i="1"/>
  <c r="P512" i="1"/>
  <c r="L512" i="1"/>
  <c r="P511" i="1"/>
  <c r="L511" i="1"/>
  <c r="P510" i="1"/>
  <c r="L510" i="1"/>
  <c r="P509" i="1"/>
  <c r="L509" i="1"/>
  <c r="P508" i="1"/>
  <c r="L508" i="1"/>
  <c r="P507" i="1"/>
  <c r="L507" i="1"/>
  <c r="P506" i="1"/>
  <c r="L506" i="1"/>
  <c r="P505" i="1"/>
  <c r="L505" i="1"/>
  <c r="P504" i="1"/>
  <c r="L504" i="1"/>
  <c r="P503" i="1"/>
  <c r="L503" i="1"/>
  <c r="P502" i="1"/>
  <c r="L502" i="1"/>
  <c r="P501" i="1"/>
  <c r="L501" i="1"/>
  <c r="P500" i="1"/>
  <c r="L500" i="1"/>
  <c r="P499" i="1"/>
  <c r="L499" i="1"/>
  <c r="P418" i="1"/>
  <c r="L418" i="1"/>
  <c r="P417" i="1"/>
  <c r="L417" i="1"/>
  <c r="P416" i="1"/>
  <c r="L416" i="1"/>
  <c r="P415" i="1"/>
  <c r="L415" i="1"/>
  <c r="P414" i="1"/>
  <c r="L414" i="1"/>
  <c r="P413" i="1"/>
  <c r="L413" i="1"/>
  <c r="P412" i="1"/>
  <c r="L412" i="1"/>
  <c r="P411" i="1"/>
  <c r="L411" i="1"/>
  <c r="P410" i="1"/>
  <c r="L410" i="1"/>
  <c r="P409" i="1"/>
  <c r="L409" i="1"/>
  <c r="P408" i="1"/>
  <c r="L408" i="1"/>
  <c r="P407" i="1"/>
  <c r="L407" i="1"/>
  <c r="P406" i="1"/>
  <c r="L406" i="1"/>
  <c r="P405" i="1"/>
  <c r="L405" i="1"/>
  <c r="P404" i="1"/>
  <c r="L404" i="1"/>
  <c r="P403" i="1"/>
  <c r="L403" i="1"/>
  <c r="P402" i="1"/>
  <c r="L402" i="1"/>
  <c r="P401" i="1"/>
  <c r="L401" i="1"/>
  <c r="P400" i="1"/>
  <c r="L400" i="1"/>
  <c r="P399" i="1"/>
  <c r="L399" i="1"/>
  <c r="P398" i="1"/>
  <c r="L398" i="1"/>
  <c r="P397" i="1"/>
  <c r="L397" i="1"/>
  <c r="P396" i="1"/>
  <c r="L396" i="1"/>
  <c r="P395" i="1"/>
  <c r="L395" i="1"/>
  <c r="P394" i="1"/>
  <c r="L394" i="1"/>
  <c r="P393" i="1"/>
  <c r="L393" i="1"/>
  <c r="P392" i="1"/>
  <c r="L392" i="1"/>
  <c r="P391" i="1"/>
  <c r="L391" i="1"/>
  <c r="P318" i="1"/>
  <c r="L318" i="1"/>
  <c r="P317" i="1"/>
  <c r="L317" i="1"/>
  <c r="P316" i="1"/>
  <c r="L316" i="1"/>
  <c r="P315" i="1"/>
  <c r="L315" i="1"/>
  <c r="P314" i="1"/>
  <c r="L314" i="1"/>
  <c r="P313" i="1"/>
  <c r="L313" i="1"/>
  <c r="P312" i="1"/>
  <c r="L312" i="1"/>
  <c r="P311" i="1"/>
  <c r="L311" i="1"/>
  <c r="P310" i="1"/>
  <c r="L310" i="1"/>
  <c r="P309" i="1"/>
  <c r="L309" i="1"/>
  <c r="P308" i="1"/>
  <c r="L308" i="1"/>
  <c r="P307" i="1"/>
  <c r="L307" i="1"/>
  <c r="P306" i="1"/>
  <c r="L306" i="1"/>
  <c r="P305" i="1"/>
  <c r="L305" i="1"/>
  <c r="P304" i="1"/>
  <c r="L304" i="1"/>
  <c r="P303" i="1"/>
  <c r="L303" i="1"/>
  <c r="P302" i="1"/>
  <c r="L302" i="1"/>
  <c r="P301" i="1"/>
  <c r="L301" i="1"/>
  <c r="P300" i="1"/>
  <c r="L300" i="1"/>
  <c r="P299" i="1"/>
  <c r="L299" i="1"/>
  <c r="P298" i="1"/>
  <c r="L298" i="1"/>
  <c r="P297" i="1"/>
  <c r="L297" i="1"/>
  <c r="P296" i="1"/>
  <c r="L296" i="1"/>
  <c r="P295" i="1"/>
  <c r="L295" i="1"/>
  <c r="P294" i="1"/>
  <c r="L294" i="1"/>
  <c r="P293" i="1"/>
  <c r="L293" i="1"/>
  <c r="P292" i="1"/>
  <c r="L292" i="1"/>
  <c r="P291" i="1"/>
  <c r="L291" i="1"/>
  <c r="P290" i="1"/>
  <c r="L290" i="1"/>
  <c r="P289" i="1"/>
  <c r="L289" i="1"/>
  <c r="P288" i="1"/>
  <c r="L288" i="1"/>
  <c r="P287" i="1"/>
  <c r="L287" i="1"/>
  <c r="P286" i="1"/>
  <c r="L286" i="1"/>
  <c r="P285" i="1"/>
  <c r="L285" i="1"/>
  <c r="P284" i="1"/>
  <c r="L284" i="1"/>
  <c r="P283" i="1"/>
  <c r="L283" i="1"/>
  <c r="P282" i="1"/>
  <c r="L282" i="1"/>
  <c r="P281" i="1"/>
  <c r="L281" i="1"/>
  <c r="P280" i="1"/>
  <c r="L280" i="1"/>
  <c r="P279" i="1"/>
  <c r="L279" i="1"/>
  <c r="P278" i="1"/>
  <c r="L278" i="1"/>
  <c r="P217" i="1"/>
  <c r="L217" i="1"/>
  <c r="P216" i="1"/>
  <c r="L216" i="1"/>
  <c r="P215" i="1"/>
  <c r="L215" i="1"/>
  <c r="P214" i="1"/>
  <c r="L214" i="1"/>
  <c r="P213" i="1"/>
  <c r="L213" i="1"/>
  <c r="P212" i="1"/>
  <c r="L212" i="1"/>
  <c r="P211" i="1"/>
  <c r="L211" i="1"/>
  <c r="P210" i="1"/>
  <c r="L210" i="1"/>
  <c r="P209" i="1"/>
  <c r="L209" i="1"/>
  <c r="P208" i="1"/>
  <c r="L208" i="1"/>
  <c r="P207" i="1"/>
  <c r="L207" i="1"/>
  <c r="P206" i="1"/>
  <c r="L206" i="1"/>
  <c r="P205" i="1"/>
  <c r="L205" i="1"/>
  <c r="P204" i="1"/>
  <c r="L204" i="1"/>
  <c r="P203" i="1"/>
  <c r="L203" i="1"/>
  <c r="P202" i="1"/>
  <c r="L202" i="1"/>
  <c r="P201" i="1"/>
  <c r="L201" i="1"/>
  <c r="P200" i="1"/>
  <c r="L200" i="1"/>
  <c r="P199" i="1"/>
  <c r="L199" i="1"/>
  <c r="P198" i="1"/>
  <c r="L198" i="1"/>
  <c r="P197" i="1"/>
  <c r="L197" i="1"/>
  <c r="P196" i="1"/>
  <c r="L196" i="1"/>
  <c r="P195" i="1"/>
  <c r="L195" i="1"/>
  <c r="P194" i="1"/>
  <c r="L194" i="1"/>
  <c r="P193" i="1"/>
  <c r="L193" i="1"/>
  <c r="P245" i="1"/>
  <c r="L245" i="1"/>
  <c r="P244" i="1"/>
  <c r="L244" i="1"/>
  <c r="P243" i="1"/>
  <c r="L243" i="1"/>
  <c r="P242" i="1"/>
  <c r="L242" i="1"/>
  <c r="P241" i="1"/>
  <c r="L241" i="1"/>
  <c r="P240" i="1"/>
  <c r="L240" i="1"/>
  <c r="P239" i="1"/>
  <c r="L239" i="1"/>
  <c r="P238" i="1"/>
  <c r="L238" i="1"/>
  <c r="P237" i="1"/>
  <c r="L237" i="1"/>
  <c r="P236" i="1"/>
  <c r="L236" i="1"/>
  <c r="P235" i="1"/>
  <c r="L235" i="1"/>
  <c r="P234" i="1"/>
  <c r="L234" i="1"/>
  <c r="P233" i="1"/>
  <c r="L233" i="1"/>
  <c r="P232" i="1"/>
  <c r="L232" i="1"/>
  <c r="P231" i="1"/>
  <c r="L231" i="1"/>
  <c r="P230" i="1"/>
  <c r="L230" i="1"/>
  <c r="P229" i="1"/>
  <c r="L229" i="1"/>
  <c r="P228" i="1"/>
  <c r="L228" i="1"/>
  <c r="P227" i="1"/>
  <c r="L227" i="1"/>
  <c r="P226" i="1"/>
  <c r="L226" i="1"/>
  <c r="P225" i="1"/>
  <c r="L225" i="1"/>
  <c r="P224" i="1"/>
  <c r="L224" i="1"/>
  <c r="P223" i="1"/>
  <c r="L223" i="1"/>
  <c r="P222" i="1"/>
  <c r="L222" i="1"/>
  <c r="P158" i="1"/>
  <c r="L158" i="1"/>
  <c r="P157" i="1"/>
  <c r="L157" i="1"/>
  <c r="P156" i="1"/>
  <c r="L156" i="1"/>
  <c r="P155" i="1"/>
  <c r="L155" i="1"/>
  <c r="P154" i="1"/>
  <c r="L154" i="1"/>
  <c r="P153" i="1"/>
  <c r="L153" i="1"/>
  <c r="P152" i="1"/>
  <c r="L152" i="1"/>
  <c r="P151" i="1"/>
  <c r="L151" i="1"/>
  <c r="P150" i="1"/>
  <c r="L150" i="1"/>
  <c r="P149" i="1"/>
  <c r="L149" i="1"/>
  <c r="P148" i="1"/>
  <c r="L148" i="1"/>
  <c r="P147" i="1"/>
  <c r="L147" i="1"/>
  <c r="P146" i="1"/>
  <c r="L146" i="1"/>
  <c r="P145" i="1"/>
  <c r="L145" i="1"/>
  <c r="P144" i="1"/>
  <c r="L144" i="1"/>
  <c r="P143" i="1"/>
  <c r="L143" i="1"/>
  <c r="P142" i="1"/>
  <c r="L142" i="1"/>
  <c r="P127" i="1"/>
  <c r="L127" i="1"/>
  <c r="P126" i="1"/>
  <c r="L126" i="1"/>
  <c r="P125" i="1"/>
  <c r="L125" i="1"/>
  <c r="P124" i="1"/>
  <c r="L124" i="1"/>
  <c r="P123" i="1"/>
  <c r="L123" i="1"/>
  <c r="P122" i="1"/>
  <c r="L122" i="1"/>
  <c r="P121" i="1"/>
  <c r="L121" i="1"/>
  <c r="P120" i="1"/>
  <c r="L120" i="1"/>
  <c r="P119" i="1"/>
  <c r="L119" i="1"/>
  <c r="P118" i="1"/>
  <c r="L118" i="1"/>
  <c r="P117" i="1"/>
  <c r="L117" i="1"/>
  <c r="P116" i="1"/>
  <c r="L116" i="1"/>
  <c r="P115" i="1"/>
  <c r="L115" i="1"/>
  <c r="P114" i="1"/>
  <c r="L11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80" i="1"/>
  <c r="L79" i="1"/>
  <c r="L78" i="1"/>
  <c r="L77" i="1"/>
  <c r="L76" i="1"/>
  <c r="L75" i="1"/>
  <c r="L74" i="1"/>
  <c r="L73" i="1"/>
  <c r="L72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L19" i="1"/>
  <c r="L20" i="1"/>
  <c r="L21" i="1"/>
  <c r="L22" i="1"/>
  <c r="L23" i="1"/>
  <c r="L24" i="1"/>
  <c r="L25" i="1"/>
  <c r="L26" i="1"/>
  <c r="L27" i="1"/>
  <c r="L28" i="1"/>
  <c r="L29" i="1"/>
  <c r="P38" i="1"/>
  <c r="L38" i="1"/>
  <c r="P37" i="1"/>
  <c r="L37" i="1"/>
  <c r="P36" i="1"/>
  <c r="L36" i="1"/>
  <c r="L35" i="1"/>
  <c r="L34" i="1"/>
  <c r="L33" i="1"/>
  <c r="L32" i="1"/>
  <c r="L31" i="1"/>
  <c r="L30" i="1"/>
  <c r="C1036" i="1" l="1"/>
  <c r="P100" i="1"/>
  <c r="L100" i="1"/>
  <c r="P99" i="1"/>
  <c r="L99" i="1"/>
  <c r="P98" i="1"/>
  <c r="L98" i="1"/>
  <c r="P97" i="1"/>
  <c r="L97" i="1"/>
  <c r="P96" i="1"/>
  <c r="L96" i="1"/>
  <c r="P95" i="1"/>
  <c r="L95" i="1"/>
  <c r="P94" i="1"/>
  <c r="L94" i="1"/>
  <c r="P977" i="1"/>
  <c r="L977" i="1"/>
  <c r="P976" i="1"/>
  <c r="L976" i="1"/>
  <c r="P966" i="1"/>
  <c r="L966" i="1"/>
  <c r="P965" i="1"/>
  <c r="L965" i="1"/>
  <c r="P964" i="1"/>
  <c r="L964" i="1"/>
  <c r="P1008" i="1"/>
  <c r="L1008" i="1"/>
  <c r="P1007" i="1"/>
  <c r="L1007" i="1"/>
  <c r="P1006" i="1"/>
  <c r="L1006" i="1"/>
  <c r="P982" i="1"/>
  <c r="L982" i="1"/>
  <c r="P981" i="1"/>
  <c r="L981" i="1"/>
  <c r="P1013" i="1"/>
  <c r="L1013" i="1"/>
  <c r="P1012" i="1"/>
  <c r="L1012" i="1"/>
  <c r="P1011" i="1"/>
  <c r="L1011" i="1"/>
  <c r="P1010" i="1"/>
  <c r="L1010" i="1"/>
  <c r="P1009" i="1"/>
  <c r="L1009" i="1"/>
  <c r="P563" i="1"/>
  <c r="L563" i="1"/>
  <c r="P562" i="1"/>
  <c r="L562" i="1"/>
  <c r="P561" i="1"/>
  <c r="L561" i="1"/>
  <c r="P560" i="1"/>
  <c r="L560" i="1"/>
  <c r="P559" i="1"/>
  <c r="L559" i="1"/>
  <c r="P558" i="1"/>
  <c r="L558" i="1"/>
  <c r="P557" i="1"/>
  <c r="L557" i="1"/>
  <c r="P556" i="1"/>
  <c r="L556" i="1"/>
  <c r="P555" i="1"/>
  <c r="L555" i="1"/>
  <c r="P554" i="1"/>
  <c r="L554" i="1"/>
  <c r="P553" i="1"/>
  <c r="L553" i="1"/>
  <c r="P552" i="1"/>
  <c r="L552" i="1"/>
  <c r="P551" i="1"/>
  <c r="L551" i="1"/>
  <c r="P550" i="1"/>
  <c r="L550" i="1"/>
  <c r="P549" i="1"/>
  <c r="L549" i="1"/>
  <c r="P567" i="1"/>
  <c r="L567" i="1"/>
  <c r="P566" i="1"/>
  <c r="L566" i="1"/>
  <c r="P565" i="1"/>
  <c r="L565" i="1"/>
  <c r="P564" i="1"/>
  <c r="L564" i="1"/>
  <c r="P548" i="1"/>
  <c r="L548" i="1"/>
  <c r="P547" i="1"/>
  <c r="L547" i="1"/>
  <c r="P546" i="1"/>
  <c r="L546" i="1"/>
  <c r="P545" i="1"/>
  <c r="L545" i="1"/>
  <c r="P544" i="1"/>
  <c r="L544" i="1"/>
  <c r="P543" i="1"/>
  <c r="L543" i="1"/>
  <c r="P542" i="1"/>
  <c r="L542" i="1"/>
  <c r="P541" i="1"/>
  <c r="L541" i="1"/>
  <c r="P540" i="1"/>
  <c r="L540" i="1"/>
  <c r="P539" i="1"/>
  <c r="L539" i="1"/>
  <c r="P538" i="1"/>
  <c r="L538" i="1"/>
  <c r="P537" i="1"/>
  <c r="L537" i="1"/>
  <c r="P536" i="1"/>
  <c r="L536" i="1"/>
  <c r="P535" i="1"/>
  <c r="L535" i="1"/>
  <c r="P534" i="1"/>
  <c r="L534" i="1"/>
  <c r="P498" i="1"/>
  <c r="L498" i="1"/>
  <c r="P497" i="1"/>
  <c r="L497" i="1"/>
  <c r="P496" i="1"/>
  <c r="L496" i="1"/>
  <c r="P587" i="1"/>
  <c r="L587" i="1"/>
  <c r="P586" i="1"/>
  <c r="L586" i="1"/>
  <c r="P585" i="1"/>
  <c r="L585" i="1"/>
  <c r="P584" i="1"/>
  <c r="L584" i="1"/>
  <c r="P583" i="1"/>
  <c r="L583" i="1"/>
  <c r="P582" i="1"/>
  <c r="L582" i="1"/>
  <c r="P581" i="1"/>
  <c r="L581" i="1"/>
  <c r="P580" i="1"/>
  <c r="L580" i="1"/>
  <c r="P579" i="1"/>
  <c r="L579" i="1"/>
  <c r="P578" i="1"/>
  <c r="L578" i="1"/>
  <c r="P577" i="1"/>
  <c r="L577" i="1"/>
  <c r="P576" i="1"/>
  <c r="L576" i="1"/>
  <c r="P267" i="1"/>
  <c r="L267" i="1"/>
  <c r="P266" i="1"/>
  <c r="L266" i="1"/>
  <c r="P265" i="1"/>
  <c r="L265" i="1"/>
  <c r="P264" i="1"/>
  <c r="L264" i="1"/>
  <c r="P263" i="1"/>
  <c r="L263" i="1"/>
  <c r="P262" i="1"/>
  <c r="L262" i="1"/>
  <c r="P261" i="1"/>
  <c r="L261" i="1"/>
  <c r="P260" i="1"/>
  <c r="L260" i="1"/>
  <c r="P259" i="1"/>
  <c r="L259" i="1"/>
  <c r="P258" i="1"/>
  <c r="L258" i="1"/>
  <c r="P257" i="1"/>
  <c r="L257" i="1"/>
  <c r="P256" i="1"/>
  <c r="L256" i="1"/>
  <c r="P255" i="1"/>
  <c r="L255" i="1"/>
  <c r="P254" i="1"/>
  <c r="L254" i="1"/>
  <c r="P253" i="1"/>
  <c r="L253" i="1"/>
  <c r="P252" i="1"/>
  <c r="L252" i="1"/>
  <c r="P251" i="1"/>
  <c r="L251" i="1"/>
  <c r="P250" i="1"/>
  <c r="L250" i="1"/>
  <c r="P249" i="1"/>
  <c r="L249" i="1"/>
  <c r="P248" i="1"/>
  <c r="L248" i="1"/>
  <c r="P247" i="1"/>
  <c r="L247" i="1"/>
  <c r="P246" i="1"/>
  <c r="L246" i="1"/>
  <c r="P167" i="1"/>
  <c r="L167" i="1"/>
  <c r="P166" i="1"/>
  <c r="L166" i="1"/>
  <c r="P165" i="1"/>
  <c r="L165" i="1"/>
  <c r="P164" i="1"/>
  <c r="L164" i="1"/>
  <c r="P163" i="1"/>
  <c r="L163" i="1"/>
  <c r="P162" i="1"/>
  <c r="L162" i="1"/>
  <c r="P161" i="1"/>
  <c r="L161" i="1"/>
  <c r="P160" i="1"/>
  <c r="L160" i="1"/>
  <c r="L1019" i="1" l="1"/>
  <c r="L1018" i="1"/>
  <c r="L1017" i="1"/>
  <c r="L1016" i="1"/>
  <c r="L1015" i="1"/>
  <c r="L1014" i="1"/>
  <c r="L980" i="1"/>
  <c r="L979" i="1"/>
  <c r="L978" i="1"/>
  <c r="L963" i="1"/>
  <c r="L962" i="1"/>
  <c r="L961" i="1"/>
  <c r="L960" i="1"/>
  <c r="L959" i="1"/>
  <c r="L936" i="1"/>
  <c r="L935" i="1"/>
  <c r="L934" i="1"/>
  <c r="L933" i="1"/>
  <c r="L932" i="1"/>
  <c r="L931" i="1"/>
  <c r="L930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27" i="1"/>
  <c r="L726" i="1"/>
  <c r="L725" i="1"/>
  <c r="L700" i="1"/>
  <c r="L699" i="1"/>
  <c r="L698" i="1"/>
  <c r="L693" i="1"/>
  <c r="L692" i="1"/>
  <c r="L691" i="1"/>
  <c r="L690" i="1"/>
  <c r="L689" i="1"/>
  <c r="L688" i="1"/>
  <c r="L687" i="1"/>
  <c r="L686" i="1"/>
  <c r="L685" i="1"/>
  <c r="L684" i="1"/>
  <c r="L683" i="1"/>
  <c r="L664" i="1"/>
  <c r="L663" i="1"/>
  <c r="L662" i="1"/>
  <c r="L661" i="1"/>
  <c r="L656" i="1"/>
  <c r="L655" i="1"/>
  <c r="L654" i="1"/>
  <c r="L653" i="1"/>
  <c r="L652" i="1"/>
  <c r="L651" i="1"/>
  <c r="L650" i="1"/>
  <c r="L649" i="1"/>
  <c r="L648" i="1"/>
  <c r="L647" i="1"/>
  <c r="L634" i="1"/>
  <c r="L633" i="1"/>
  <c r="L632" i="1"/>
  <c r="L621" i="1"/>
  <c r="L620" i="1"/>
  <c r="L619" i="1"/>
  <c r="L618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75" i="1"/>
  <c r="L574" i="1"/>
  <c r="L573" i="1"/>
  <c r="L572" i="1"/>
  <c r="L571" i="1"/>
  <c r="L570" i="1"/>
  <c r="L569" i="1"/>
  <c r="L568" i="1"/>
  <c r="L495" i="1"/>
  <c r="L494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390" i="1"/>
  <c r="L389" i="1"/>
  <c r="L388" i="1"/>
  <c r="L387" i="1"/>
  <c r="L386" i="1"/>
  <c r="L385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277" i="1"/>
  <c r="L276" i="1"/>
  <c r="L275" i="1"/>
  <c r="L274" i="1"/>
  <c r="L269" i="1"/>
  <c r="L268" i="1"/>
  <c r="L221" i="1"/>
  <c r="L220" i="1"/>
  <c r="L219" i="1"/>
  <c r="L218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5" i="1"/>
  <c r="L174" i="1"/>
  <c r="L173" i="1"/>
  <c r="L172" i="1"/>
  <c r="L171" i="1"/>
  <c r="L170" i="1"/>
  <c r="L169" i="1"/>
  <c r="L168" i="1"/>
  <c r="L159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3" i="1"/>
  <c r="L92" i="1"/>
  <c r="L87" i="1"/>
  <c r="L86" i="1"/>
  <c r="L85" i="1"/>
  <c r="L84" i="1"/>
  <c r="L83" i="1"/>
  <c r="L82" i="1"/>
  <c r="L81" i="1"/>
  <c r="L54" i="1"/>
  <c r="L53" i="1"/>
  <c r="L52" i="1"/>
  <c r="L51" i="1"/>
  <c r="L50" i="1"/>
  <c r="L49" i="1"/>
  <c r="L48" i="1"/>
  <c r="L47" i="1"/>
  <c r="L46" i="1"/>
  <c r="L45" i="1"/>
  <c r="L44" i="1"/>
  <c r="L39" i="1"/>
  <c r="L18" i="1"/>
  <c r="L17" i="1"/>
  <c r="L16" i="1"/>
  <c r="L15" i="1"/>
  <c r="L14" i="1"/>
  <c r="L13" i="1"/>
  <c r="L12" i="1"/>
  <c r="L11" i="1"/>
  <c r="L10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844" i="1"/>
  <c r="L843" i="1"/>
  <c r="L842" i="1"/>
  <c r="L841" i="1"/>
  <c r="L840" i="1"/>
  <c r="L839" i="1"/>
  <c r="L838" i="1"/>
  <c r="L837" i="1"/>
  <c r="F1039" i="1" l="1"/>
  <c r="L1020" i="1"/>
  <c r="F1038" i="1"/>
  <c r="L615" i="1"/>
  <c r="L177" i="1"/>
  <c r="P53" i="1"/>
  <c r="P52" i="1"/>
  <c r="P51" i="1"/>
  <c r="P50" i="1"/>
  <c r="P85" i="1"/>
  <c r="P84" i="1"/>
  <c r="P83" i="1"/>
  <c r="P82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844" i="1"/>
  <c r="P691" i="1"/>
  <c r="P690" i="1"/>
  <c r="P689" i="1"/>
  <c r="P688" i="1"/>
  <c r="P687" i="1"/>
  <c r="P686" i="1"/>
  <c r="P685" i="1"/>
  <c r="P654" i="1"/>
  <c r="P653" i="1"/>
  <c r="P652" i="1"/>
  <c r="P651" i="1"/>
  <c r="P650" i="1"/>
  <c r="P649" i="1"/>
  <c r="P648" i="1"/>
  <c r="P647" i="1"/>
  <c r="P634" i="1"/>
  <c r="I615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75" i="1"/>
  <c r="P574" i="1"/>
  <c r="P573" i="1"/>
  <c r="P572" i="1"/>
  <c r="P571" i="1"/>
  <c r="P570" i="1"/>
  <c r="P569" i="1"/>
  <c r="P268" i="1"/>
  <c r="P221" i="1"/>
  <c r="P220" i="1"/>
  <c r="P219" i="1"/>
  <c r="P218" i="1"/>
  <c r="P192" i="1"/>
  <c r="P191" i="1"/>
  <c r="P190" i="1"/>
  <c r="P189" i="1"/>
  <c r="P188" i="1"/>
  <c r="P187" i="1"/>
  <c r="P140" i="1"/>
  <c r="P139" i="1"/>
  <c r="P138" i="1"/>
  <c r="P137" i="1"/>
  <c r="P136" i="1"/>
  <c r="P135" i="1"/>
  <c r="P134" i="1"/>
  <c r="P133" i="1"/>
  <c r="P174" i="1"/>
  <c r="P173" i="1"/>
  <c r="P172" i="1"/>
  <c r="P171" i="1"/>
  <c r="P170" i="1"/>
  <c r="P169" i="1"/>
  <c r="P168" i="1"/>
  <c r="P159" i="1"/>
  <c r="I177" i="1" l="1"/>
  <c r="C1026" i="1" s="1"/>
  <c r="D1026" i="1" s="1"/>
  <c r="P101" i="1"/>
  <c r="P93" i="1"/>
  <c r="P1018" i="1"/>
  <c r="P1017" i="1"/>
  <c r="P1016" i="1"/>
  <c r="P1015" i="1"/>
  <c r="P1014" i="1"/>
  <c r="P980" i="1"/>
  <c r="P979" i="1"/>
  <c r="P978" i="1"/>
  <c r="L836" i="1"/>
  <c r="B7" i="5" l="1"/>
  <c r="C7" i="5"/>
  <c r="D7" i="5"/>
  <c r="E7" i="5"/>
  <c r="F7" i="5"/>
  <c r="G7" i="5"/>
  <c r="A7" i="5" s="1"/>
  <c r="B8" i="5"/>
  <c r="C8" i="5"/>
  <c r="D8" i="5"/>
  <c r="E8" i="5"/>
  <c r="F8" i="5"/>
  <c r="G8" i="5"/>
  <c r="A8" i="5" s="1"/>
  <c r="B9" i="5"/>
  <c r="C9" i="5"/>
  <c r="D9" i="5"/>
  <c r="E9" i="5"/>
  <c r="F9" i="5"/>
  <c r="G9" i="5"/>
  <c r="B10" i="5"/>
  <c r="C10" i="5"/>
  <c r="D10" i="5"/>
  <c r="E10" i="5"/>
  <c r="F10" i="5"/>
  <c r="G10" i="5"/>
  <c r="A10" i="5" s="1"/>
  <c r="B11" i="5"/>
  <c r="C11" i="5"/>
  <c r="D11" i="5"/>
  <c r="E11" i="5"/>
  <c r="F11" i="5"/>
  <c r="G11" i="5"/>
  <c r="A11" i="5" s="1"/>
  <c r="B12" i="5"/>
  <c r="C12" i="5"/>
  <c r="D12" i="5"/>
  <c r="E12" i="5"/>
  <c r="F12" i="5"/>
  <c r="G12" i="5"/>
  <c r="A12" i="5" s="1"/>
  <c r="B13" i="5"/>
  <c r="C13" i="5"/>
  <c r="D13" i="5"/>
  <c r="E13" i="5"/>
  <c r="F13" i="5"/>
  <c r="G13" i="5"/>
  <c r="A13" i="5" s="1"/>
  <c r="B14" i="5"/>
  <c r="C14" i="5"/>
  <c r="D14" i="5"/>
  <c r="E14" i="5"/>
  <c r="F14" i="5"/>
  <c r="G14" i="5"/>
  <c r="A14" i="5" s="1"/>
  <c r="B15" i="5"/>
  <c r="C15" i="5"/>
  <c r="D15" i="5"/>
  <c r="E15" i="5"/>
  <c r="F15" i="5"/>
  <c r="G15" i="5"/>
  <c r="A15" i="5" s="1"/>
  <c r="B16" i="5"/>
  <c r="C16" i="5"/>
  <c r="D16" i="5"/>
  <c r="E16" i="5"/>
  <c r="F16" i="5"/>
  <c r="G16" i="5"/>
  <c r="A16" i="5" s="1"/>
  <c r="B17" i="5"/>
  <c r="C17" i="5"/>
  <c r="D17" i="5"/>
  <c r="E17" i="5"/>
  <c r="F17" i="5"/>
  <c r="G17" i="5"/>
  <c r="A17" i="5" s="1"/>
  <c r="B18" i="5"/>
  <c r="C18" i="5"/>
  <c r="D18" i="5"/>
  <c r="E18" i="5"/>
  <c r="F18" i="5"/>
  <c r="G18" i="5"/>
  <c r="A18" i="5" s="1"/>
  <c r="B19" i="5"/>
  <c r="C19" i="5"/>
  <c r="D19" i="5"/>
  <c r="E19" i="5"/>
  <c r="F19" i="5"/>
  <c r="G19" i="5"/>
  <c r="A19" i="5" s="1"/>
  <c r="B20" i="5"/>
  <c r="C20" i="5"/>
  <c r="D20" i="5"/>
  <c r="E20" i="5"/>
  <c r="F20" i="5"/>
  <c r="G20" i="5"/>
  <c r="A20" i="5" s="1"/>
  <c r="B21" i="5"/>
  <c r="C21" i="5"/>
  <c r="D21" i="5"/>
  <c r="E21" i="5"/>
  <c r="F21" i="5"/>
  <c r="G21" i="5"/>
  <c r="A21" i="5" s="1"/>
  <c r="B22" i="5"/>
  <c r="C22" i="5"/>
  <c r="D22" i="5"/>
  <c r="E22" i="5"/>
  <c r="F22" i="5"/>
  <c r="G22" i="5"/>
  <c r="A22" i="5" s="1"/>
  <c r="B23" i="5"/>
  <c r="C23" i="5"/>
  <c r="D23" i="5"/>
  <c r="E23" i="5"/>
  <c r="F23" i="5"/>
  <c r="G23" i="5"/>
  <c r="A23" i="5" s="1"/>
  <c r="B24" i="5"/>
  <c r="C24" i="5"/>
  <c r="D24" i="5"/>
  <c r="E24" i="5"/>
  <c r="F24" i="5"/>
  <c r="G24" i="5"/>
  <c r="A24" i="5" s="1"/>
  <c r="B25" i="5"/>
  <c r="C25" i="5"/>
  <c r="D25" i="5"/>
  <c r="E25" i="5"/>
  <c r="F25" i="5"/>
  <c r="G25" i="5"/>
  <c r="B26" i="5"/>
  <c r="C26" i="5"/>
  <c r="D26" i="5"/>
  <c r="E26" i="5"/>
  <c r="F26" i="5"/>
  <c r="G26" i="5"/>
  <c r="A26" i="5" s="1"/>
  <c r="B27" i="5"/>
  <c r="C27" i="5"/>
  <c r="D27" i="5"/>
  <c r="E27" i="5"/>
  <c r="F27" i="5"/>
  <c r="G27" i="5"/>
  <c r="A27" i="5" s="1"/>
  <c r="B28" i="5"/>
  <c r="C28" i="5"/>
  <c r="D28" i="5"/>
  <c r="E28" i="5"/>
  <c r="F28" i="5"/>
  <c r="G28" i="5"/>
  <c r="A28" i="5" s="1"/>
  <c r="B29" i="5"/>
  <c r="C29" i="5"/>
  <c r="D29" i="5"/>
  <c r="E29" i="5"/>
  <c r="F29" i="5"/>
  <c r="G29" i="5"/>
  <c r="A29" i="5" s="1"/>
  <c r="B30" i="5"/>
  <c r="C30" i="5"/>
  <c r="D30" i="5"/>
  <c r="E30" i="5"/>
  <c r="F30" i="5"/>
  <c r="G30" i="5"/>
  <c r="A30" i="5" s="1"/>
  <c r="B31" i="5"/>
  <c r="C31" i="5"/>
  <c r="D31" i="5"/>
  <c r="E31" i="5"/>
  <c r="F31" i="5"/>
  <c r="G31" i="5"/>
  <c r="A31" i="5" s="1"/>
  <c r="B32" i="5"/>
  <c r="C32" i="5"/>
  <c r="D32" i="5"/>
  <c r="E32" i="5"/>
  <c r="F32" i="5"/>
  <c r="G32" i="5"/>
  <c r="A32" i="5" s="1"/>
  <c r="B33" i="5"/>
  <c r="C33" i="5"/>
  <c r="D33" i="5"/>
  <c r="E33" i="5"/>
  <c r="F33" i="5"/>
  <c r="G33" i="5"/>
  <c r="B34" i="5"/>
  <c r="C34" i="5"/>
  <c r="D34" i="5"/>
  <c r="E34" i="5"/>
  <c r="F34" i="5"/>
  <c r="G34" i="5"/>
  <c r="A34" i="5" s="1"/>
  <c r="B35" i="5"/>
  <c r="C35" i="5"/>
  <c r="D35" i="5"/>
  <c r="E35" i="5"/>
  <c r="F35" i="5"/>
  <c r="G35" i="5"/>
  <c r="A35" i="5" s="1"/>
  <c r="B36" i="5"/>
  <c r="C36" i="5"/>
  <c r="D36" i="5"/>
  <c r="E36" i="5"/>
  <c r="F36" i="5"/>
  <c r="G36" i="5"/>
  <c r="A36" i="5" s="1"/>
  <c r="B37" i="5"/>
  <c r="C37" i="5"/>
  <c r="D37" i="5"/>
  <c r="E37" i="5"/>
  <c r="F37" i="5"/>
  <c r="G37" i="5"/>
  <c r="A37" i="5" s="1"/>
  <c r="B38" i="5"/>
  <c r="C38" i="5"/>
  <c r="D38" i="5"/>
  <c r="E38" i="5"/>
  <c r="F38" i="5"/>
  <c r="G38" i="5"/>
  <c r="A38" i="5" s="1"/>
  <c r="B39" i="5"/>
  <c r="C39" i="5"/>
  <c r="D39" i="5"/>
  <c r="E39" i="5"/>
  <c r="F39" i="5"/>
  <c r="G39" i="5"/>
  <c r="A39" i="5" s="1"/>
  <c r="B40" i="5"/>
  <c r="C40" i="5"/>
  <c r="D40" i="5"/>
  <c r="E40" i="5"/>
  <c r="F40" i="5"/>
  <c r="G40" i="5"/>
  <c r="A40" i="5" s="1"/>
  <c r="B41" i="5"/>
  <c r="C41" i="5"/>
  <c r="D41" i="5"/>
  <c r="E41" i="5"/>
  <c r="F41" i="5"/>
  <c r="G41" i="5"/>
  <c r="B42" i="5"/>
  <c r="C42" i="5"/>
  <c r="D42" i="5"/>
  <c r="E42" i="5"/>
  <c r="F42" i="5"/>
  <c r="G42" i="5"/>
  <c r="A42" i="5" s="1"/>
  <c r="B43" i="5"/>
  <c r="C43" i="5"/>
  <c r="D43" i="5"/>
  <c r="E43" i="5"/>
  <c r="F43" i="5"/>
  <c r="G43" i="5"/>
  <c r="A43" i="5" s="1"/>
  <c r="B44" i="5"/>
  <c r="C44" i="5"/>
  <c r="D44" i="5"/>
  <c r="E44" i="5"/>
  <c r="F44" i="5"/>
  <c r="G44" i="5"/>
  <c r="B45" i="5"/>
  <c r="C45" i="5"/>
  <c r="D45" i="5"/>
  <c r="E45" i="5"/>
  <c r="F45" i="5"/>
  <c r="G45" i="5"/>
  <c r="A45" i="5" s="1"/>
  <c r="B46" i="5"/>
  <c r="C46" i="5"/>
  <c r="D46" i="5"/>
  <c r="E46" i="5"/>
  <c r="F46" i="5"/>
  <c r="G46" i="5"/>
  <c r="A46" i="5" s="1"/>
  <c r="B47" i="5"/>
  <c r="C47" i="5"/>
  <c r="D47" i="5"/>
  <c r="E47" i="5"/>
  <c r="F47" i="5"/>
  <c r="G47" i="5"/>
  <c r="A47" i="5" s="1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A50" i="5" s="1"/>
  <c r="B51" i="5"/>
  <c r="C51" i="5"/>
  <c r="D51" i="5"/>
  <c r="E51" i="5"/>
  <c r="F51" i="5"/>
  <c r="G51" i="5"/>
  <c r="A51" i="5" s="1"/>
  <c r="B52" i="5"/>
  <c r="C52" i="5"/>
  <c r="D52" i="5"/>
  <c r="E52" i="5"/>
  <c r="F52" i="5"/>
  <c r="G52" i="5"/>
  <c r="A52" i="5" s="1"/>
  <c r="B53" i="5"/>
  <c r="C53" i="5"/>
  <c r="D53" i="5"/>
  <c r="E53" i="5"/>
  <c r="F53" i="5"/>
  <c r="G53" i="5"/>
  <c r="A53" i="5" s="1"/>
  <c r="B54" i="5"/>
  <c r="C54" i="5"/>
  <c r="D54" i="5"/>
  <c r="E54" i="5"/>
  <c r="F54" i="5"/>
  <c r="G54" i="5"/>
  <c r="A54" i="5" s="1"/>
  <c r="B55" i="5"/>
  <c r="C55" i="5"/>
  <c r="D55" i="5"/>
  <c r="E55" i="5"/>
  <c r="F55" i="5"/>
  <c r="G55" i="5"/>
  <c r="A55" i="5" s="1"/>
  <c r="B56" i="5"/>
  <c r="C56" i="5"/>
  <c r="D56" i="5"/>
  <c r="E56" i="5"/>
  <c r="F56" i="5"/>
  <c r="G56" i="5"/>
  <c r="A56" i="5" s="1"/>
  <c r="B57" i="5"/>
  <c r="C57" i="5"/>
  <c r="D57" i="5"/>
  <c r="E57" i="5"/>
  <c r="F57" i="5"/>
  <c r="G57" i="5"/>
  <c r="B58" i="5"/>
  <c r="C58" i="5"/>
  <c r="D58" i="5"/>
  <c r="E58" i="5"/>
  <c r="F58" i="5"/>
  <c r="G58" i="5"/>
  <c r="A58" i="5" s="1"/>
  <c r="B59" i="5"/>
  <c r="C59" i="5"/>
  <c r="D59" i="5"/>
  <c r="E59" i="5"/>
  <c r="F59" i="5"/>
  <c r="G59" i="5"/>
  <c r="A59" i="5" s="1"/>
  <c r="B60" i="5"/>
  <c r="C60" i="5"/>
  <c r="D60" i="5"/>
  <c r="E60" i="5"/>
  <c r="F60" i="5"/>
  <c r="G60" i="5"/>
  <c r="A60" i="5" s="1"/>
  <c r="B61" i="5"/>
  <c r="C61" i="5"/>
  <c r="D61" i="5"/>
  <c r="E61" i="5"/>
  <c r="F61" i="5"/>
  <c r="G61" i="5"/>
  <c r="A61" i="5" s="1"/>
  <c r="B62" i="5"/>
  <c r="C62" i="5"/>
  <c r="D62" i="5"/>
  <c r="E62" i="5"/>
  <c r="F62" i="5"/>
  <c r="G62" i="5"/>
  <c r="A62" i="5" s="1"/>
  <c r="B63" i="5"/>
  <c r="C63" i="5"/>
  <c r="D63" i="5"/>
  <c r="E63" i="5"/>
  <c r="F63" i="5"/>
  <c r="G63" i="5"/>
  <c r="A63" i="5" s="1"/>
  <c r="B64" i="5"/>
  <c r="C64" i="5"/>
  <c r="D64" i="5"/>
  <c r="E64" i="5"/>
  <c r="F64" i="5"/>
  <c r="G64" i="5"/>
  <c r="A64" i="5" s="1"/>
  <c r="B65" i="5"/>
  <c r="C65" i="5"/>
  <c r="D65" i="5"/>
  <c r="E65" i="5"/>
  <c r="F65" i="5"/>
  <c r="G65" i="5"/>
  <c r="B66" i="5"/>
  <c r="C66" i="5"/>
  <c r="D66" i="5"/>
  <c r="E66" i="5"/>
  <c r="F66" i="5"/>
  <c r="G66" i="5"/>
  <c r="A66" i="5" s="1"/>
  <c r="B67" i="5"/>
  <c r="C67" i="5"/>
  <c r="D67" i="5"/>
  <c r="E67" i="5"/>
  <c r="F67" i="5"/>
  <c r="G67" i="5"/>
  <c r="A67" i="5" s="1"/>
  <c r="B68" i="5"/>
  <c r="C68" i="5"/>
  <c r="D68" i="5"/>
  <c r="E68" i="5"/>
  <c r="F68" i="5"/>
  <c r="G68" i="5"/>
  <c r="A68" i="5" s="1"/>
  <c r="B69" i="5"/>
  <c r="C69" i="5"/>
  <c r="D69" i="5"/>
  <c r="E69" i="5"/>
  <c r="F69" i="5"/>
  <c r="G69" i="5"/>
  <c r="A69" i="5" s="1"/>
  <c r="B70" i="5"/>
  <c r="C70" i="5"/>
  <c r="D70" i="5"/>
  <c r="E70" i="5"/>
  <c r="F70" i="5"/>
  <c r="G70" i="5"/>
  <c r="A70" i="5" s="1"/>
  <c r="B71" i="5"/>
  <c r="C71" i="5"/>
  <c r="D71" i="5"/>
  <c r="E71" i="5"/>
  <c r="F71" i="5"/>
  <c r="G71" i="5"/>
  <c r="A71" i="5" s="1"/>
  <c r="B72" i="5"/>
  <c r="C72" i="5"/>
  <c r="D72" i="5"/>
  <c r="E72" i="5"/>
  <c r="F72" i="5"/>
  <c r="G72" i="5"/>
  <c r="A72" i="5" s="1"/>
  <c r="B73" i="5"/>
  <c r="C73" i="5"/>
  <c r="D73" i="5"/>
  <c r="E73" i="5"/>
  <c r="F73" i="5"/>
  <c r="G73" i="5"/>
  <c r="A73" i="5" s="1"/>
  <c r="B74" i="5"/>
  <c r="C74" i="5"/>
  <c r="D74" i="5"/>
  <c r="E74" i="5"/>
  <c r="F74" i="5"/>
  <c r="G74" i="5"/>
  <c r="A74" i="5" s="1"/>
  <c r="B75" i="5"/>
  <c r="C75" i="5"/>
  <c r="D75" i="5"/>
  <c r="E75" i="5"/>
  <c r="F75" i="5"/>
  <c r="G75" i="5"/>
  <c r="A75" i="5" s="1"/>
  <c r="B76" i="5"/>
  <c r="C76" i="5"/>
  <c r="D76" i="5"/>
  <c r="E76" i="5"/>
  <c r="F76" i="5"/>
  <c r="G76" i="5"/>
  <c r="A76" i="5" s="1"/>
  <c r="B77" i="5"/>
  <c r="C77" i="5"/>
  <c r="D77" i="5"/>
  <c r="E77" i="5"/>
  <c r="F77" i="5"/>
  <c r="G77" i="5"/>
  <c r="A77" i="5" s="1"/>
  <c r="B78" i="5"/>
  <c r="C78" i="5"/>
  <c r="D78" i="5"/>
  <c r="E78" i="5"/>
  <c r="F78" i="5"/>
  <c r="G78" i="5"/>
  <c r="A78" i="5" s="1"/>
  <c r="B79" i="5"/>
  <c r="C79" i="5"/>
  <c r="D79" i="5"/>
  <c r="E79" i="5"/>
  <c r="F79" i="5"/>
  <c r="G79" i="5"/>
  <c r="A79" i="5" s="1"/>
  <c r="B80" i="5"/>
  <c r="C80" i="5"/>
  <c r="D80" i="5"/>
  <c r="E80" i="5"/>
  <c r="F80" i="5"/>
  <c r="G80" i="5"/>
  <c r="A80" i="5" s="1"/>
  <c r="B81" i="5"/>
  <c r="C81" i="5"/>
  <c r="D81" i="5"/>
  <c r="E81" i="5"/>
  <c r="F81" i="5"/>
  <c r="G81" i="5"/>
  <c r="B82" i="5"/>
  <c r="C82" i="5"/>
  <c r="D82" i="5"/>
  <c r="E82" i="5"/>
  <c r="F82" i="5"/>
  <c r="G82" i="5"/>
  <c r="A82" i="5" s="1"/>
  <c r="B83" i="5"/>
  <c r="C83" i="5"/>
  <c r="D83" i="5"/>
  <c r="E83" i="5"/>
  <c r="F83" i="5"/>
  <c r="G83" i="5"/>
  <c r="A83" i="5" s="1"/>
  <c r="B84" i="5"/>
  <c r="C84" i="5"/>
  <c r="D84" i="5"/>
  <c r="E84" i="5"/>
  <c r="F84" i="5"/>
  <c r="G84" i="5"/>
  <c r="A84" i="5" s="1"/>
  <c r="B85" i="5"/>
  <c r="C85" i="5"/>
  <c r="D85" i="5"/>
  <c r="E85" i="5"/>
  <c r="F85" i="5"/>
  <c r="G85" i="5"/>
  <c r="A85" i="5" s="1"/>
  <c r="B86" i="5"/>
  <c r="C86" i="5"/>
  <c r="D86" i="5"/>
  <c r="E86" i="5"/>
  <c r="F86" i="5"/>
  <c r="G86" i="5"/>
  <c r="A86" i="5" s="1"/>
  <c r="B87" i="5"/>
  <c r="C87" i="5"/>
  <c r="D87" i="5"/>
  <c r="E87" i="5"/>
  <c r="F87" i="5"/>
  <c r="G87" i="5"/>
  <c r="A87" i="5" s="1"/>
  <c r="B88" i="5"/>
  <c r="C88" i="5"/>
  <c r="D88" i="5"/>
  <c r="E88" i="5"/>
  <c r="F88" i="5"/>
  <c r="G88" i="5"/>
  <c r="A88" i="5" s="1"/>
  <c r="B89" i="5"/>
  <c r="C89" i="5"/>
  <c r="D89" i="5"/>
  <c r="E89" i="5"/>
  <c r="F89" i="5"/>
  <c r="G89" i="5"/>
  <c r="A89" i="5" s="1"/>
  <c r="B90" i="5"/>
  <c r="C90" i="5"/>
  <c r="D90" i="5"/>
  <c r="E90" i="5"/>
  <c r="F90" i="5"/>
  <c r="G90" i="5"/>
  <c r="A90" i="5" s="1"/>
  <c r="B91" i="5"/>
  <c r="C91" i="5"/>
  <c r="D91" i="5"/>
  <c r="E91" i="5"/>
  <c r="F91" i="5"/>
  <c r="G91" i="5"/>
  <c r="A91" i="5" s="1"/>
  <c r="B92" i="5"/>
  <c r="C92" i="5"/>
  <c r="D92" i="5"/>
  <c r="E92" i="5"/>
  <c r="F92" i="5"/>
  <c r="G92" i="5"/>
  <c r="B93" i="5"/>
  <c r="C93" i="5"/>
  <c r="D93" i="5"/>
  <c r="E93" i="5"/>
  <c r="F93" i="5"/>
  <c r="G93" i="5"/>
  <c r="A93" i="5" s="1"/>
  <c r="B94" i="5"/>
  <c r="C94" i="5"/>
  <c r="D94" i="5"/>
  <c r="E94" i="5"/>
  <c r="F94" i="5"/>
  <c r="G94" i="5"/>
  <c r="A94" i="5" s="1"/>
  <c r="B95" i="5"/>
  <c r="C95" i="5"/>
  <c r="D95" i="5"/>
  <c r="E95" i="5"/>
  <c r="F95" i="5"/>
  <c r="G95" i="5"/>
  <c r="A95" i="5" s="1"/>
  <c r="B96" i="5"/>
  <c r="C96" i="5"/>
  <c r="D96" i="5"/>
  <c r="E96" i="5"/>
  <c r="F96" i="5"/>
  <c r="G96" i="5"/>
  <c r="A96" i="5" s="1"/>
  <c r="B97" i="5"/>
  <c r="C97" i="5"/>
  <c r="D97" i="5"/>
  <c r="E97" i="5"/>
  <c r="F97" i="5"/>
  <c r="G97" i="5"/>
  <c r="A97" i="5" s="1"/>
  <c r="B98" i="5"/>
  <c r="C98" i="5"/>
  <c r="D98" i="5"/>
  <c r="E98" i="5"/>
  <c r="F98" i="5"/>
  <c r="G98" i="5"/>
  <c r="A98" i="5" s="1"/>
  <c r="B99" i="5"/>
  <c r="C99" i="5"/>
  <c r="D99" i="5"/>
  <c r="E99" i="5"/>
  <c r="F99" i="5"/>
  <c r="G99" i="5"/>
  <c r="A99" i="5" s="1"/>
  <c r="B100" i="5"/>
  <c r="C100" i="5"/>
  <c r="D100" i="5"/>
  <c r="E100" i="5"/>
  <c r="F100" i="5"/>
  <c r="G100" i="5"/>
  <c r="A100" i="5" s="1"/>
  <c r="B101" i="5"/>
  <c r="C101" i="5"/>
  <c r="D101" i="5"/>
  <c r="E101" i="5"/>
  <c r="F101" i="5"/>
  <c r="G101" i="5"/>
  <c r="A101" i="5" s="1"/>
  <c r="B102" i="5"/>
  <c r="C102" i="5"/>
  <c r="D102" i="5"/>
  <c r="E102" i="5"/>
  <c r="F102" i="5"/>
  <c r="G102" i="5"/>
  <c r="A102" i="5" s="1"/>
  <c r="B103" i="5"/>
  <c r="C103" i="5"/>
  <c r="D103" i="5"/>
  <c r="E103" i="5"/>
  <c r="F103" i="5"/>
  <c r="G103" i="5"/>
  <c r="A103" i="5" s="1"/>
  <c r="B104" i="5"/>
  <c r="C104" i="5"/>
  <c r="D104" i="5"/>
  <c r="E104" i="5"/>
  <c r="F104" i="5"/>
  <c r="G104" i="5"/>
  <c r="A104" i="5" s="1"/>
  <c r="B105" i="5"/>
  <c r="C105" i="5"/>
  <c r="D105" i="5"/>
  <c r="E105" i="5"/>
  <c r="F105" i="5"/>
  <c r="G105" i="5"/>
  <c r="A105" i="5" s="1"/>
  <c r="B106" i="5"/>
  <c r="C106" i="5"/>
  <c r="D106" i="5"/>
  <c r="E106" i="5"/>
  <c r="F106" i="5"/>
  <c r="G106" i="5"/>
  <c r="A106" i="5" s="1"/>
  <c r="B107" i="5"/>
  <c r="C107" i="5"/>
  <c r="D107" i="5"/>
  <c r="E107" i="5"/>
  <c r="F107" i="5"/>
  <c r="G107" i="5"/>
  <c r="A107" i="5" s="1"/>
  <c r="B108" i="5"/>
  <c r="C108" i="5"/>
  <c r="D108" i="5"/>
  <c r="E108" i="5"/>
  <c r="F108" i="5"/>
  <c r="G108" i="5"/>
  <c r="A108" i="5" s="1"/>
  <c r="B109" i="5"/>
  <c r="C109" i="5"/>
  <c r="D109" i="5"/>
  <c r="E109" i="5"/>
  <c r="F109" i="5"/>
  <c r="G109" i="5"/>
  <c r="A109" i="5" s="1"/>
  <c r="B110" i="5"/>
  <c r="C110" i="5"/>
  <c r="D110" i="5"/>
  <c r="E110" i="5"/>
  <c r="F110" i="5"/>
  <c r="G110" i="5"/>
  <c r="A110" i="5" s="1"/>
  <c r="B111" i="5"/>
  <c r="C111" i="5"/>
  <c r="D111" i="5"/>
  <c r="E111" i="5"/>
  <c r="F111" i="5"/>
  <c r="G111" i="5"/>
  <c r="A111" i="5" s="1"/>
  <c r="B112" i="5"/>
  <c r="C112" i="5"/>
  <c r="D112" i="5"/>
  <c r="E112" i="5"/>
  <c r="F112" i="5"/>
  <c r="G112" i="5"/>
  <c r="B113" i="5"/>
  <c r="C113" i="5"/>
  <c r="D113" i="5"/>
  <c r="E113" i="5"/>
  <c r="F113" i="5"/>
  <c r="G113" i="5"/>
  <c r="A113" i="5" s="1"/>
  <c r="B114" i="5"/>
  <c r="C114" i="5"/>
  <c r="D114" i="5"/>
  <c r="E114" i="5"/>
  <c r="F114" i="5"/>
  <c r="G114" i="5"/>
  <c r="A114" i="5" s="1"/>
  <c r="B115" i="5"/>
  <c r="C115" i="5"/>
  <c r="D115" i="5"/>
  <c r="E115" i="5"/>
  <c r="F115" i="5"/>
  <c r="G115" i="5"/>
  <c r="A115" i="5" s="1"/>
  <c r="B116" i="5"/>
  <c r="C116" i="5"/>
  <c r="D116" i="5"/>
  <c r="E116" i="5"/>
  <c r="F116" i="5"/>
  <c r="G116" i="5"/>
  <c r="A116" i="5" s="1"/>
  <c r="B117" i="5"/>
  <c r="C117" i="5"/>
  <c r="D117" i="5"/>
  <c r="E117" i="5"/>
  <c r="F117" i="5"/>
  <c r="G117" i="5"/>
  <c r="A117" i="5" s="1"/>
  <c r="B118" i="5"/>
  <c r="C118" i="5"/>
  <c r="D118" i="5"/>
  <c r="E118" i="5"/>
  <c r="F118" i="5"/>
  <c r="G118" i="5"/>
  <c r="A118" i="5" s="1"/>
  <c r="B119" i="5"/>
  <c r="C119" i="5"/>
  <c r="D119" i="5"/>
  <c r="E119" i="5"/>
  <c r="F119" i="5"/>
  <c r="G119" i="5"/>
  <c r="A119" i="5" s="1"/>
  <c r="B120" i="5"/>
  <c r="C120" i="5"/>
  <c r="D120" i="5"/>
  <c r="E120" i="5"/>
  <c r="F120" i="5"/>
  <c r="G120" i="5"/>
  <c r="A120" i="5" s="1"/>
  <c r="B121" i="5"/>
  <c r="C121" i="5"/>
  <c r="D121" i="5"/>
  <c r="E121" i="5"/>
  <c r="F121" i="5"/>
  <c r="G121" i="5"/>
  <c r="A121" i="5" s="1"/>
  <c r="B122" i="5"/>
  <c r="C122" i="5"/>
  <c r="D122" i="5"/>
  <c r="E122" i="5"/>
  <c r="F122" i="5"/>
  <c r="G122" i="5"/>
  <c r="A122" i="5" s="1"/>
  <c r="B123" i="5"/>
  <c r="C123" i="5"/>
  <c r="D123" i="5"/>
  <c r="E123" i="5"/>
  <c r="F123" i="5"/>
  <c r="G123" i="5"/>
  <c r="A123" i="5" s="1"/>
  <c r="B124" i="5"/>
  <c r="C124" i="5"/>
  <c r="D124" i="5"/>
  <c r="E124" i="5"/>
  <c r="F124" i="5"/>
  <c r="G124" i="5"/>
  <c r="A124" i="5" s="1"/>
  <c r="B125" i="5"/>
  <c r="C125" i="5"/>
  <c r="D125" i="5"/>
  <c r="E125" i="5"/>
  <c r="F125" i="5"/>
  <c r="G125" i="5"/>
  <c r="A125" i="5" s="1"/>
  <c r="B126" i="5"/>
  <c r="C126" i="5"/>
  <c r="D126" i="5"/>
  <c r="E126" i="5"/>
  <c r="F126" i="5"/>
  <c r="G126" i="5"/>
  <c r="A126" i="5" s="1"/>
  <c r="B127" i="5"/>
  <c r="C127" i="5"/>
  <c r="D127" i="5"/>
  <c r="E127" i="5"/>
  <c r="F127" i="5"/>
  <c r="G127" i="5"/>
  <c r="A127" i="5" s="1"/>
  <c r="B128" i="5"/>
  <c r="C128" i="5"/>
  <c r="D128" i="5"/>
  <c r="E128" i="5"/>
  <c r="F128" i="5"/>
  <c r="G128" i="5"/>
  <c r="A128" i="5" s="1"/>
  <c r="B129" i="5"/>
  <c r="C129" i="5"/>
  <c r="D129" i="5"/>
  <c r="E129" i="5"/>
  <c r="F129" i="5"/>
  <c r="G129" i="5"/>
  <c r="A129" i="5" s="1"/>
  <c r="B130" i="5"/>
  <c r="C130" i="5"/>
  <c r="D130" i="5"/>
  <c r="E130" i="5"/>
  <c r="F130" i="5"/>
  <c r="G130" i="5"/>
  <c r="A130" i="5" s="1"/>
  <c r="B131" i="5"/>
  <c r="C131" i="5"/>
  <c r="D131" i="5"/>
  <c r="E131" i="5"/>
  <c r="F131" i="5"/>
  <c r="G131" i="5"/>
  <c r="A131" i="5" s="1"/>
  <c r="B132" i="5"/>
  <c r="C132" i="5"/>
  <c r="D132" i="5"/>
  <c r="E132" i="5"/>
  <c r="F132" i="5"/>
  <c r="G132" i="5"/>
  <c r="A132" i="5" s="1"/>
  <c r="B133" i="5"/>
  <c r="C133" i="5"/>
  <c r="D133" i="5"/>
  <c r="E133" i="5"/>
  <c r="F133" i="5"/>
  <c r="G133" i="5"/>
  <c r="A133" i="5" s="1"/>
  <c r="B134" i="5"/>
  <c r="C134" i="5"/>
  <c r="D134" i="5"/>
  <c r="E134" i="5"/>
  <c r="F134" i="5"/>
  <c r="G134" i="5"/>
  <c r="A134" i="5" s="1"/>
  <c r="B135" i="5"/>
  <c r="C135" i="5"/>
  <c r="D135" i="5"/>
  <c r="E135" i="5"/>
  <c r="F135" i="5"/>
  <c r="G135" i="5"/>
  <c r="A135" i="5" s="1"/>
  <c r="B136" i="5"/>
  <c r="C136" i="5"/>
  <c r="D136" i="5"/>
  <c r="E136" i="5"/>
  <c r="F136" i="5"/>
  <c r="G136" i="5"/>
  <c r="A136" i="5" s="1"/>
  <c r="B137" i="5"/>
  <c r="C137" i="5"/>
  <c r="D137" i="5"/>
  <c r="E137" i="5"/>
  <c r="F137" i="5"/>
  <c r="G137" i="5"/>
  <c r="A137" i="5" s="1"/>
  <c r="B138" i="5"/>
  <c r="C138" i="5"/>
  <c r="D138" i="5"/>
  <c r="E138" i="5"/>
  <c r="F138" i="5"/>
  <c r="G138" i="5"/>
  <c r="A138" i="5" s="1"/>
  <c r="B139" i="5"/>
  <c r="C139" i="5"/>
  <c r="D139" i="5"/>
  <c r="E139" i="5"/>
  <c r="F139" i="5"/>
  <c r="G139" i="5"/>
  <c r="A139" i="5" s="1"/>
  <c r="B140" i="5"/>
  <c r="C140" i="5"/>
  <c r="D140" i="5"/>
  <c r="E140" i="5"/>
  <c r="F140" i="5"/>
  <c r="G140" i="5"/>
  <c r="A140" i="5" s="1"/>
  <c r="B141" i="5"/>
  <c r="C141" i="5"/>
  <c r="D141" i="5"/>
  <c r="E141" i="5"/>
  <c r="F141" i="5"/>
  <c r="G141" i="5"/>
  <c r="A141" i="5" s="1"/>
  <c r="B142" i="5"/>
  <c r="C142" i="5"/>
  <c r="D142" i="5"/>
  <c r="E142" i="5"/>
  <c r="F142" i="5"/>
  <c r="G142" i="5"/>
  <c r="A142" i="5" s="1"/>
  <c r="B143" i="5"/>
  <c r="C143" i="5"/>
  <c r="D143" i="5"/>
  <c r="E143" i="5"/>
  <c r="F143" i="5"/>
  <c r="G143" i="5"/>
  <c r="A143" i="5" s="1"/>
  <c r="B144" i="5"/>
  <c r="C144" i="5"/>
  <c r="D144" i="5"/>
  <c r="E144" i="5"/>
  <c r="F144" i="5"/>
  <c r="G144" i="5"/>
  <c r="A144" i="5" s="1"/>
  <c r="B145" i="5"/>
  <c r="C145" i="5"/>
  <c r="D145" i="5"/>
  <c r="E145" i="5"/>
  <c r="F145" i="5"/>
  <c r="G145" i="5"/>
  <c r="A145" i="5" s="1"/>
  <c r="B146" i="5"/>
  <c r="C146" i="5"/>
  <c r="D146" i="5"/>
  <c r="E146" i="5"/>
  <c r="F146" i="5"/>
  <c r="G146" i="5"/>
  <c r="A146" i="5" s="1"/>
  <c r="B147" i="5"/>
  <c r="C147" i="5"/>
  <c r="D147" i="5"/>
  <c r="E147" i="5"/>
  <c r="F147" i="5"/>
  <c r="G147" i="5"/>
  <c r="A147" i="5" s="1"/>
  <c r="B148" i="5"/>
  <c r="C148" i="5"/>
  <c r="D148" i="5"/>
  <c r="E148" i="5"/>
  <c r="F148" i="5"/>
  <c r="G148" i="5"/>
  <c r="B149" i="5"/>
  <c r="C149" i="5"/>
  <c r="D149" i="5"/>
  <c r="E149" i="5"/>
  <c r="F149" i="5"/>
  <c r="G149" i="5"/>
  <c r="A149" i="5" s="1"/>
  <c r="B150" i="5"/>
  <c r="C150" i="5"/>
  <c r="D150" i="5"/>
  <c r="E150" i="5"/>
  <c r="F150" i="5"/>
  <c r="G150" i="5"/>
  <c r="A150" i="5" s="1"/>
  <c r="B151" i="5"/>
  <c r="C151" i="5"/>
  <c r="D151" i="5"/>
  <c r="E151" i="5"/>
  <c r="F151" i="5"/>
  <c r="G151" i="5"/>
  <c r="A151" i="5" s="1"/>
  <c r="B152" i="5"/>
  <c r="C152" i="5"/>
  <c r="D152" i="5"/>
  <c r="E152" i="5"/>
  <c r="F152" i="5"/>
  <c r="G152" i="5"/>
  <c r="B153" i="5"/>
  <c r="C153" i="5"/>
  <c r="D153" i="5"/>
  <c r="E153" i="5"/>
  <c r="F153" i="5"/>
  <c r="G153" i="5"/>
  <c r="A153" i="5" s="1"/>
  <c r="B154" i="5"/>
  <c r="C154" i="5"/>
  <c r="D154" i="5"/>
  <c r="E154" i="5"/>
  <c r="F154" i="5"/>
  <c r="G154" i="5"/>
  <c r="A154" i="5" s="1"/>
  <c r="B155" i="5"/>
  <c r="C155" i="5"/>
  <c r="D155" i="5"/>
  <c r="E155" i="5"/>
  <c r="F155" i="5"/>
  <c r="G155" i="5"/>
  <c r="A155" i="5" s="1"/>
  <c r="B156" i="5"/>
  <c r="C156" i="5"/>
  <c r="D156" i="5"/>
  <c r="E156" i="5"/>
  <c r="F156" i="5"/>
  <c r="G156" i="5"/>
  <c r="A156" i="5" s="1"/>
  <c r="B157" i="5"/>
  <c r="C157" i="5"/>
  <c r="D157" i="5"/>
  <c r="E157" i="5"/>
  <c r="F157" i="5"/>
  <c r="G157" i="5"/>
  <c r="A157" i="5" s="1"/>
  <c r="B158" i="5"/>
  <c r="C158" i="5"/>
  <c r="D158" i="5"/>
  <c r="E158" i="5"/>
  <c r="F158" i="5"/>
  <c r="G158" i="5"/>
  <c r="A158" i="5" s="1"/>
  <c r="B159" i="5"/>
  <c r="C159" i="5"/>
  <c r="D159" i="5"/>
  <c r="E159" i="5"/>
  <c r="F159" i="5"/>
  <c r="G159" i="5"/>
  <c r="A159" i="5" s="1"/>
  <c r="B160" i="5"/>
  <c r="C160" i="5"/>
  <c r="D160" i="5"/>
  <c r="E160" i="5"/>
  <c r="F160" i="5"/>
  <c r="G160" i="5"/>
  <c r="A160" i="5" s="1"/>
  <c r="B161" i="5"/>
  <c r="C161" i="5"/>
  <c r="D161" i="5"/>
  <c r="E161" i="5"/>
  <c r="F161" i="5"/>
  <c r="G161" i="5"/>
  <c r="A161" i="5" s="1"/>
  <c r="B162" i="5"/>
  <c r="C162" i="5"/>
  <c r="D162" i="5"/>
  <c r="E162" i="5"/>
  <c r="F162" i="5"/>
  <c r="G162" i="5"/>
  <c r="A162" i="5" s="1"/>
  <c r="B163" i="5"/>
  <c r="C163" i="5"/>
  <c r="D163" i="5"/>
  <c r="E163" i="5"/>
  <c r="F163" i="5"/>
  <c r="G163" i="5"/>
  <c r="A163" i="5" s="1"/>
  <c r="B164" i="5"/>
  <c r="C164" i="5"/>
  <c r="D164" i="5"/>
  <c r="E164" i="5"/>
  <c r="F164" i="5"/>
  <c r="G164" i="5"/>
  <c r="A164" i="5" s="1"/>
  <c r="B165" i="5"/>
  <c r="C165" i="5"/>
  <c r="D165" i="5"/>
  <c r="E165" i="5"/>
  <c r="F165" i="5"/>
  <c r="G165" i="5"/>
  <c r="A165" i="5" s="1"/>
  <c r="B166" i="5"/>
  <c r="C166" i="5"/>
  <c r="D166" i="5"/>
  <c r="E166" i="5"/>
  <c r="F166" i="5"/>
  <c r="G166" i="5"/>
  <c r="A166" i="5" s="1"/>
  <c r="B167" i="5"/>
  <c r="C167" i="5"/>
  <c r="D167" i="5"/>
  <c r="E167" i="5"/>
  <c r="F167" i="5"/>
  <c r="G167" i="5"/>
  <c r="A167" i="5" s="1"/>
  <c r="B168" i="5"/>
  <c r="C168" i="5"/>
  <c r="D168" i="5"/>
  <c r="E168" i="5"/>
  <c r="F168" i="5"/>
  <c r="G168" i="5"/>
  <c r="A168" i="5" s="1"/>
  <c r="B169" i="5"/>
  <c r="C169" i="5"/>
  <c r="D169" i="5"/>
  <c r="E169" i="5"/>
  <c r="F169" i="5"/>
  <c r="G169" i="5"/>
  <c r="A169" i="5" s="1"/>
  <c r="B170" i="5"/>
  <c r="C170" i="5"/>
  <c r="D170" i="5"/>
  <c r="E170" i="5"/>
  <c r="F170" i="5"/>
  <c r="G170" i="5"/>
  <c r="A170" i="5" s="1"/>
  <c r="B171" i="5"/>
  <c r="C171" i="5"/>
  <c r="D171" i="5"/>
  <c r="E171" i="5"/>
  <c r="F171" i="5"/>
  <c r="G171" i="5"/>
  <c r="A171" i="5" s="1"/>
  <c r="B172" i="5"/>
  <c r="C172" i="5"/>
  <c r="D172" i="5"/>
  <c r="E172" i="5"/>
  <c r="F172" i="5"/>
  <c r="G172" i="5"/>
  <c r="A172" i="5" s="1"/>
  <c r="B173" i="5"/>
  <c r="C173" i="5"/>
  <c r="D173" i="5"/>
  <c r="E173" i="5"/>
  <c r="F173" i="5"/>
  <c r="G173" i="5"/>
  <c r="A173" i="5" s="1"/>
  <c r="B174" i="5"/>
  <c r="C174" i="5"/>
  <c r="D174" i="5"/>
  <c r="E174" i="5"/>
  <c r="F174" i="5"/>
  <c r="G174" i="5"/>
  <c r="A174" i="5" s="1"/>
  <c r="B175" i="5"/>
  <c r="C175" i="5"/>
  <c r="D175" i="5"/>
  <c r="E175" i="5"/>
  <c r="F175" i="5"/>
  <c r="G175" i="5"/>
  <c r="A175" i="5" s="1"/>
  <c r="B176" i="5"/>
  <c r="C176" i="5"/>
  <c r="D176" i="5"/>
  <c r="E176" i="5"/>
  <c r="F176" i="5"/>
  <c r="G176" i="5"/>
  <c r="A176" i="5" s="1"/>
  <c r="B177" i="5"/>
  <c r="C177" i="5"/>
  <c r="D177" i="5"/>
  <c r="E177" i="5"/>
  <c r="F177" i="5"/>
  <c r="G177" i="5"/>
  <c r="A177" i="5" s="1"/>
  <c r="B178" i="5"/>
  <c r="C178" i="5"/>
  <c r="D178" i="5"/>
  <c r="E178" i="5"/>
  <c r="F178" i="5"/>
  <c r="G178" i="5"/>
  <c r="A178" i="5" s="1"/>
  <c r="B179" i="5"/>
  <c r="C179" i="5"/>
  <c r="D179" i="5"/>
  <c r="E179" i="5"/>
  <c r="F179" i="5"/>
  <c r="G179" i="5"/>
  <c r="A179" i="5" s="1"/>
  <c r="B180" i="5"/>
  <c r="C180" i="5"/>
  <c r="D180" i="5"/>
  <c r="E180" i="5"/>
  <c r="F180" i="5"/>
  <c r="G180" i="5"/>
  <c r="B181" i="5"/>
  <c r="C181" i="5"/>
  <c r="D181" i="5"/>
  <c r="E181" i="5"/>
  <c r="F181" i="5"/>
  <c r="G181" i="5"/>
  <c r="A181" i="5" s="1"/>
  <c r="B182" i="5"/>
  <c r="C182" i="5"/>
  <c r="D182" i="5"/>
  <c r="E182" i="5"/>
  <c r="F182" i="5"/>
  <c r="G182" i="5"/>
  <c r="A182" i="5" s="1"/>
  <c r="B183" i="5"/>
  <c r="C183" i="5"/>
  <c r="D183" i="5"/>
  <c r="E183" i="5"/>
  <c r="F183" i="5"/>
  <c r="G183" i="5"/>
  <c r="A183" i="5" s="1"/>
  <c r="B184" i="5"/>
  <c r="C184" i="5"/>
  <c r="D184" i="5"/>
  <c r="E184" i="5"/>
  <c r="F184" i="5"/>
  <c r="G184" i="5"/>
  <c r="A184" i="5" s="1"/>
  <c r="B185" i="5"/>
  <c r="C185" i="5"/>
  <c r="D185" i="5"/>
  <c r="E185" i="5"/>
  <c r="F185" i="5"/>
  <c r="G185" i="5"/>
  <c r="A185" i="5" s="1"/>
  <c r="B186" i="5"/>
  <c r="C186" i="5"/>
  <c r="D186" i="5"/>
  <c r="E186" i="5"/>
  <c r="F186" i="5"/>
  <c r="G186" i="5"/>
  <c r="A186" i="5" s="1"/>
  <c r="B187" i="5"/>
  <c r="C187" i="5"/>
  <c r="D187" i="5"/>
  <c r="E187" i="5"/>
  <c r="F187" i="5"/>
  <c r="G187" i="5"/>
  <c r="A187" i="5" s="1"/>
  <c r="B188" i="5"/>
  <c r="C188" i="5"/>
  <c r="D188" i="5"/>
  <c r="E188" i="5"/>
  <c r="F188" i="5"/>
  <c r="G188" i="5"/>
  <c r="A188" i="5" s="1"/>
  <c r="B189" i="5"/>
  <c r="C189" i="5"/>
  <c r="D189" i="5"/>
  <c r="E189" i="5"/>
  <c r="F189" i="5"/>
  <c r="G189" i="5"/>
  <c r="A189" i="5" s="1"/>
  <c r="B190" i="5"/>
  <c r="C190" i="5"/>
  <c r="D190" i="5"/>
  <c r="E190" i="5"/>
  <c r="F190" i="5"/>
  <c r="G190" i="5"/>
  <c r="A190" i="5" s="1"/>
  <c r="B191" i="5"/>
  <c r="C191" i="5"/>
  <c r="D191" i="5"/>
  <c r="E191" i="5"/>
  <c r="F191" i="5"/>
  <c r="G191" i="5"/>
  <c r="A191" i="5" s="1"/>
  <c r="B192" i="5"/>
  <c r="C192" i="5"/>
  <c r="D192" i="5"/>
  <c r="E192" i="5"/>
  <c r="F192" i="5"/>
  <c r="G192" i="5"/>
  <c r="A192" i="5" s="1"/>
  <c r="B193" i="5"/>
  <c r="C193" i="5"/>
  <c r="D193" i="5"/>
  <c r="E193" i="5"/>
  <c r="F193" i="5"/>
  <c r="G193" i="5"/>
  <c r="A193" i="5" s="1"/>
  <c r="B194" i="5"/>
  <c r="C194" i="5"/>
  <c r="D194" i="5"/>
  <c r="E194" i="5"/>
  <c r="F194" i="5"/>
  <c r="G194" i="5"/>
  <c r="A194" i="5" s="1"/>
  <c r="B195" i="5"/>
  <c r="C195" i="5"/>
  <c r="D195" i="5"/>
  <c r="E195" i="5"/>
  <c r="F195" i="5"/>
  <c r="G195" i="5"/>
  <c r="A195" i="5" s="1"/>
  <c r="B196" i="5"/>
  <c r="C196" i="5"/>
  <c r="D196" i="5"/>
  <c r="E196" i="5"/>
  <c r="F196" i="5"/>
  <c r="G196" i="5"/>
  <c r="A196" i="5" s="1"/>
  <c r="B197" i="5"/>
  <c r="C197" i="5"/>
  <c r="D197" i="5"/>
  <c r="E197" i="5"/>
  <c r="F197" i="5"/>
  <c r="G197" i="5"/>
  <c r="A197" i="5" s="1"/>
  <c r="B198" i="5"/>
  <c r="C198" i="5"/>
  <c r="D198" i="5"/>
  <c r="E198" i="5"/>
  <c r="F198" i="5"/>
  <c r="G198" i="5"/>
  <c r="A198" i="5" s="1"/>
  <c r="B199" i="5"/>
  <c r="C199" i="5"/>
  <c r="D199" i="5"/>
  <c r="E199" i="5"/>
  <c r="F199" i="5"/>
  <c r="G199" i="5"/>
  <c r="A199" i="5" s="1"/>
  <c r="B200" i="5"/>
  <c r="C200" i="5"/>
  <c r="D200" i="5"/>
  <c r="E200" i="5"/>
  <c r="F200" i="5"/>
  <c r="G200" i="5"/>
  <c r="A200" i="5" s="1"/>
  <c r="B201" i="5"/>
  <c r="C201" i="5"/>
  <c r="D201" i="5"/>
  <c r="E201" i="5"/>
  <c r="F201" i="5"/>
  <c r="G201" i="5"/>
  <c r="A201" i="5" s="1"/>
  <c r="B202" i="5"/>
  <c r="C202" i="5"/>
  <c r="D202" i="5"/>
  <c r="E202" i="5"/>
  <c r="F202" i="5"/>
  <c r="G202" i="5"/>
  <c r="A202" i="5" s="1"/>
  <c r="B203" i="5"/>
  <c r="C203" i="5"/>
  <c r="D203" i="5"/>
  <c r="E203" i="5"/>
  <c r="F203" i="5"/>
  <c r="G203" i="5"/>
  <c r="A203" i="5" s="1"/>
  <c r="B204" i="5"/>
  <c r="C204" i="5"/>
  <c r="D204" i="5"/>
  <c r="E204" i="5"/>
  <c r="F204" i="5"/>
  <c r="G204" i="5"/>
  <c r="A204" i="5" s="1"/>
  <c r="B205" i="5"/>
  <c r="C205" i="5"/>
  <c r="D205" i="5"/>
  <c r="E205" i="5"/>
  <c r="F205" i="5"/>
  <c r="G205" i="5"/>
  <c r="A205" i="5" s="1"/>
  <c r="B206" i="5"/>
  <c r="C206" i="5"/>
  <c r="D206" i="5"/>
  <c r="E206" i="5"/>
  <c r="F206" i="5"/>
  <c r="G206" i="5"/>
  <c r="A206" i="5" s="1"/>
  <c r="B207" i="5"/>
  <c r="C207" i="5"/>
  <c r="D207" i="5"/>
  <c r="E207" i="5"/>
  <c r="F207" i="5"/>
  <c r="G207" i="5"/>
  <c r="A207" i="5" s="1"/>
  <c r="B208" i="5"/>
  <c r="C208" i="5"/>
  <c r="D208" i="5"/>
  <c r="E208" i="5"/>
  <c r="F208" i="5"/>
  <c r="G208" i="5"/>
  <c r="A208" i="5" s="1"/>
  <c r="B209" i="5"/>
  <c r="C209" i="5"/>
  <c r="D209" i="5"/>
  <c r="E209" i="5"/>
  <c r="F209" i="5"/>
  <c r="G209" i="5"/>
  <c r="A209" i="5" s="1"/>
  <c r="B210" i="5"/>
  <c r="C210" i="5"/>
  <c r="D210" i="5"/>
  <c r="E210" i="5"/>
  <c r="F210" i="5"/>
  <c r="G210" i="5"/>
  <c r="A210" i="5" s="1"/>
  <c r="B211" i="5"/>
  <c r="C211" i="5"/>
  <c r="D211" i="5"/>
  <c r="E211" i="5"/>
  <c r="F211" i="5"/>
  <c r="G211" i="5"/>
  <c r="A211" i="5" s="1"/>
  <c r="B212" i="5"/>
  <c r="C212" i="5"/>
  <c r="D212" i="5"/>
  <c r="E212" i="5"/>
  <c r="F212" i="5"/>
  <c r="G212" i="5"/>
  <c r="A212" i="5" s="1"/>
  <c r="B213" i="5"/>
  <c r="C213" i="5"/>
  <c r="D213" i="5"/>
  <c r="E213" i="5"/>
  <c r="F213" i="5"/>
  <c r="G213" i="5"/>
  <c r="A213" i="5" s="1"/>
  <c r="B214" i="5"/>
  <c r="C214" i="5"/>
  <c r="D214" i="5"/>
  <c r="E214" i="5"/>
  <c r="F214" i="5"/>
  <c r="G214" i="5"/>
  <c r="A214" i="5" s="1"/>
  <c r="B215" i="5"/>
  <c r="C215" i="5"/>
  <c r="D215" i="5"/>
  <c r="E215" i="5"/>
  <c r="F215" i="5"/>
  <c r="G215" i="5"/>
  <c r="A215" i="5" s="1"/>
  <c r="B216" i="5"/>
  <c r="C216" i="5"/>
  <c r="D216" i="5"/>
  <c r="E216" i="5"/>
  <c r="F216" i="5"/>
  <c r="G216" i="5"/>
  <c r="A216" i="5" s="1"/>
  <c r="B217" i="5"/>
  <c r="C217" i="5"/>
  <c r="D217" i="5"/>
  <c r="E217" i="5"/>
  <c r="F217" i="5"/>
  <c r="G217" i="5"/>
  <c r="A217" i="5" s="1"/>
  <c r="B218" i="5"/>
  <c r="C218" i="5"/>
  <c r="D218" i="5"/>
  <c r="E218" i="5"/>
  <c r="F218" i="5"/>
  <c r="G218" i="5"/>
  <c r="A218" i="5" s="1"/>
  <c r="B219" i="5"/>
  <c r="C219" i="5"/>
  <c r="D219" i="5"/>
  <c r="E219" i="5"/>
  <c r="F219" i="5"/>
  <c r="G219" i="5"/>
  <c r="A219" i="5" s="1"/>
  <c r="B220" i="5"/>
  <c r="C220" i="5"/>
  <c r="D220" i="5"/>
  <c r="E220" i="5"/>
  <c r="F220" i="5"/>
  <c r="G220" i="5"/>
  <c r="A220" i="5" s="1"/>
  <c r="B221" i="5"/>
  <c r="C221" i="5"/>
  <c r="D221" i="5"/>
  <c r="E221" i="5"/>
  <c r="F221" i="5"/>
  <c r="G221" i="5"/>
  <c r="A221" i="5" s="1"/>
  <c r="B222" i="5"/>
  <c r="C222" i="5"/>
  <c r="D222" i="5"/>
  <c r="E222" i="5"/>
  <c r="F222" i="5"/>
  <c r="G222" i="5"/>
  <c r="A222" i="5" s="1"/>
  <c r="B223" i="5"/>
  <c r="C223" i="5"/>
  <c r="D223" i="5"/>
  <c r="E223" i="5"/>
  <c r="F223" i="5"/>
  <c r="G223" i="5"/>
  <c r="A223" i="5" s="1"/>
  <c r="B224" i="5"/>
  <c r="C224" i="5"/>
  <c r="D224" i="5"/>
  <c r="E224" i="5"/>
  <c r="F224" i="5"/>
  <c r="G224" i="5"/>
  <c r="A224" i="5" s="1"/>
  <c r="B225" i="5"/>
  <c r="C225" i="5"/>
  <c r="D225" i="5"/>
  <c r="E225" i="5"/>
  <c r="F225" i="5"/>
  <c r="G225" i="5"/>
  <c r="A225" i="5" s="1"/>
  <c r="B226" i="5"/>
  <c r="C226" i="5"/>
  <c r="D226" i="5"/>
  <c r="E226" i="5"/>
  <c r="F226" i="5"/>
  <c r="G226" i="5"/>
  <c r="A226" i="5" s="1"/>
  <c r="B227" i="5"/>
  <c r="C227" i="5"/>
  <c r="D227" i="5"/>
  <c r="E227" i="5"/>
  <c r="F227" i="5"/>
  <c r="G227" i="5"/>
  <c r="A227" i="5" s="1"/>
  <c r="B228" i="5"/>
  <c r="C228" i="5"/>
  <c r="D228" i="5"/>
  <c r="E228" i="5"/>
  <c r="F228" i="5"/>
  <c r="G228" i="5"/>
  <c r="A228" i="5" s="1"/>
  <c r="B229" i="5"/>
  <c r="C229" i="5"/>
  <c r="D229" i="5"/>
  <c r="E229" i="5"/>
  <c r="F229" i="5"/>
  <c r="G229" i="5"/>
  <c r="A229" i="5" s="1"/>
  <c r="B230" i="5"/>
  <c r="C230" i="5"/>
  <c r="D230" i="5"/>
  <c r="E230" i="5"/>
  <c r="F230" i="5"/>
  <c r="G230" i="5"/>
  <c r="A230" i="5" s="1"/>
  <c r="B231" i="5"/>
  <c r="C231" i="5"/>
  <c r="D231" i="5"/>
  <c r="E231" i="5"/>
  <c r="F231" i="5"/>
  <c r="G231" i="5"/>
  <c r="A231" i="5" s="1"/>
  <c r="B232" i="5"/>
  <c r="C232" i="5"/>
  <c r="D232" i="5"/>
  <c r="E232" i="5"/>
  <c r="F232" i="5"/>
  <c r="G232" i="5"/>
  <c r="A232" i="5" s="1"/>
  <c r="B233" i="5"/>
  <c r="C233" i="5"/>
  <c r="D233" i="5"/>
  <c r="E233" i="5"/>
  <c r="F233" i="5"/>
  <c r="G233" i="5"/>
  <c r="A233" i="5" s="1"/>
  <c r="B234" i="5"/>
  <c r="C234" i="5"/>
  <c r="D234" i="5"/>
  <c r="E234" i="5"/>
  <c r="F234" i="5"/>
  <c r="G234" i="5"/>
  <c r="A234" i="5" s="1"/>
  <c r="B235" i="5"/>
  <c r="C235" i="5"/>
  <c r="D235" i="5"/>
  <c r="E235" i="5"/>
  <c r="F235" i="5"/>
  <c r="G235" i="5"/>
  <c r="A235" i="5" s="1"/>
  <c r="B236" i="5"/>
  <c r="C236" i="5"/>
  <c r="D236" i="5"/>
  <c r="E236" i="5"/>
  <c r="F236" i="5"/>
  <c r="G236" i="5"/>
  <c r="A236" i="5" s="1"/>
  <c r="B237" i="5"/>
  <c r="C237" i="5"/>
  <c r="D237" i="5"/>
  <c r="E237" i="5"/>
  <c r="F237" i="5"/>
  <c r="G237" i="5"/>
  <c r="A237" i="5" s="1"/>
  <c r="B238" i="5"/>
  <c r="C238" i="5"/>
  <c r="D238" i="5"/>
  <c r="E238" i="5"/>
  <c r="F238" i="5"/>
  <c r="G238" i="5"/>
  <c r="A238" i="5" s="1"/>
  <c r="B239" i="5"/>
  <c r="C239" i="5"/>
  <c r="D239" i="5"/>
  <c r="E239" i="5"/>
  <c r="F239" i="5"/>
  <c r="G239" i="5"/>
  <c r="A239" i="5" s="1"/>
  <c r="B240" i="5"/>
  <c r="C240" i="5"/>
  <c r="D240" i="5"/>
  <c r="E240" i="5"/>
  <c r="F240" i="5"/>
  <c r="G240" i="5"/>
  <c r="A240" i="5" s="1"/>
  <c r="B241" i="5"/>
  <c r="C241" i="5"/>
  <c r="D241" i="5"/>
  <c r="E241" i="5"/>
  <c r="F241" i="5"/>
  <c r="G241" i="5"/>
  <c r="A241" i="5" s="1"/>
  <c r="B242" i="5"/>
  <c r="C242" i="5"/>
  <c r="D242" i="5"/>
  <c r="E242" i="5"/>
  <c r="F242" i="5"/>
  <c r="G242" i="5"/>
  <c r="A242" i="5" s="1"/>
  <c r="B243" i="5"/>
  <c r="C243" i="5"/>
  <c r="D243" i="5"/>
  <c r="E243" i="5"/>
  <c r="F243" i="5"/>
  <c r="G243" i="5"/>
  <c r="A243" i="5" s="1"/>
  <c r="B244" i="5"/>
  <c r="C244" i="5"/>
  <c r="D244" i="5"/>
  <c r="E244" i="5"/>
  <c r="F244" i="5"/>
  <c r="G244" i="5"/>
  <c r="A244" i="5" s="1"/>
  <c r="B245" i="5"/>
  <c r="C245" i="5"/>
  <c r="D245" i="5"/>
  <c r="E245" i="5"/>
  <c r="F245" i="5"/>
  <c r="G245" i="5"/>
  <c r="A245" i="5" s="1"/>
  <c r="B246" i="5"/>
  <c r="C246" i="5"/>
  <c r="D246" i="5"/>
  <c r="E246" i="5"/>
  <c r="F246" i="5"/>
  <c r="G246" i="5"/>
  <c r="A246" i="5" s="1"/>
  <c r="B247" i="5"/>
  <c r="C247" i="5"/>
  <c r="D247" i="5"/>
  <c r="E247" i="5"/>
  <c r="F247" i="5"/>
  <c r="G247" i="5"/>
  <c r="A247" i="5" s="1"/>
  <c r="B248" i="5"/>
  <c r="C248" i="5"/>
  <c r="D248" i="5"/>
  <c r="E248" i="5"/>
  <c r="F248" i="5"/>
  <c r="G248" i="5"/>
  <c r="A248" i="5" s="1"/>
  <c r="B249" i="5"/>
  <c r="C249" i="5"/>
  <c r="D249" i="5"/>
  <c r="E249" i="5"/>
  <c r="F249" i="5"/>
  <c r="G249" i="5"/>
  <c r="A249" i="5" s="1"/>
  <c r="B250" i="5"/>
  <c r="C250" i="5"/>
  <c r="D250" i="5"/>
  <c r="E250" i="5"/>
  <c r="F250" i="5"/>
  <c r="G250" i="5"/>
  <c r="A250" i="5" s="1"/>
  <c r="B251" i="5"/>
  <c r="C251" i="5"/>
  <c r="D251" i="5"/>
  <c r="E251" i="5"/>
  <c r="F251" i="5"/>
  <c r="G251" i="5"/>
  <c r="A251" i="5" s="1"/>
  <c r="B252" i="5"/>
  <c r="C252" i="5"/>
  <c r="D252" i="5"/>
  <c r="E252" i="5"/>
  <c r="F252" i="5"/>
  <c r="G252" i="5"/>
  <c r="A252" i="5" s="1"/>
  <c r="B253" i="5"/>
  <c r="C253" i="5"/>
  <c r="D253" i="5"/>
  <c r="E253" i="5"/>
  <c r="F253" i="5"/>
  <c r="G253" i="5"/>
  <c r="A253" i="5" s="1"/>
  <c r="B254" i="5"/>
  <c r="C254" i="5"/>
  <c r="D254" i="5"/>
  <c r="E254" i="5"/>
  <c r="F254" i="5"/>
  <c r="G254" i="5"/>
  <c r="A254" i="5" s="1"/>
  <c r="B255" i="5"/>
  <c r="C255" i="5"/>
  <c r="D255" i="5"/>
  <c r="E255" i="5"/>
  <c r="F255" i="5"/>
  <c r="G255" i="5"/>
  <c r="A255" i="5" s="1"/>
  <c r="B256" i="5"/>
  <c r="C256" i="5"/>
  <c r="D256" i="5"/>
  <c r="E256" i="5"/>
  <c r="F256" i="5"/>
  <c r="G256" i="5"/>
  <c r="A256" i="5" s="1"/>
  <c r="B257" i="5"/>
  <c r="C257" i="5"/>
  <c r="D257" i="5"/>
  <c r="E257" i="5"/>
  <c r="F257" i="5"/>
  <c r="G257" i="5"/>
  <c r="A257" i="5" s="1"/>
  <c r="B258" i="5"/>
  <c r="C258" i="5"/>
  <c r="D258" i="5"/>
  <c r="E258" i="5"/>
  <c r="F258" i="5"/>
  <c r="G258" i="5"/>
  <c r="A258" i="5" s="1"/>
  <c r="B259" i="5"/>
  <c r="C259" i="5"/>
  <c r="D259" i="5"/>
  <c r="E259" i="5"/>
  <c r="F259" i="5"/>
  <c r="G259" i="5"/>
  <c r="A259" i="5" s="1"/>
  <c r="B260" i="5"/>
  <c r="C260" i="5"/>
  <c r="D260" i="5"/>
  <c r="E260" i="5"/>
  <c r="F260" i="5"/>
  <c r="G260" i="5"/>
  <c r="A260" i="5" s="1"/>
  <c r="B261" i="5"/>
  <c r="C261" i="5"/>
  <c r="D261" i="5"/>
  <c r="E261" i="5"/>
  <c r="F261" i="5"/>
  <c r="G261" i="5"/>
  <c r="A261" i="5" s="1"/>
  <c r="B262" i="5"/>
  <c r="C262" i="5"/>
  <c r="D262" i="5"/>
  <c r="E262" i="5"/>
  <c r="F262" i="5"/>
  <c r="G262" i="5"/>
  <c r="A262" i="5" s="1"/>
  <c r="B263" i="5"/>
  <c r="C263" i="5"/>
  <c r="D263" i="5"/>
  <c r="E263" i="5"/>
  <c r="F263" i="5"/>
  <c r="G263" i="5"/>
  <c r="A263" i="5" s="1"/>
  <c r="B264" i="5"/>
  <c r="C264" i="5"/>
  <c r="D264" i="5"/>
  <c r="E264" i="5"/>
  <c r="F264" i="5"/>
  <c r="G264" i="5"/>
  <c r="A264" i="5" s="1"/>
  <c r="B265" i="5"/>
  <c r="C265" i="5"/>
  <c r="D265" i="5"/>
  <c r="E265" i="5"/>
  <c r="F265" i="5"/>
  <c r="G265" i="5"/>
  <c r="A265" i="5" s="1"/>
  <c r="B266" i="5"/>
  <c r="C266" i="5"/>
  <c r="D266" i="5"/>
  <c r="E266" i="5"/>
  <c r="F266" i="5"/>
  <c r="G266" i="5"/>
  <c r="A266" i="5" s="1"/>
  <c r="B267" i="5"/>
  <c r="C267" i="5"/>
  <c r="D267" i="5"/>
  <c r="E267" i="5"/>
  <c r="F267" i="5"/>
  <c r="G267" i="5"/>
  <c r="A267" i="5" s="1"/>
  <c r="B268" i="5"/>
  <c r="C268" i="5"/>
  <c r="D268" i="5"/>
  <c r="E268" i="5"/>
  <c r="F268" i="5"/>
  <c r="G268" i="5"/>
  <c r="A268" i="5" s="1"/>
  <c r="B269" i="5"/>
  <c r="C269" i="5"/>
  <c r="D269" i="5"/>
  <c r="E269" i="5"/>
  <c r="F269" i="5"/>
  <c r="G269" i="5"/>
  <c r="A269" i="5" s="1"/>
  <c r="B270" i="5"/>
  <c r="C270" i="5"/>
  <c r="D270" i="5"/>
  <c r="E270" i="5"/>
  <c r="F270" i="5"/>
  <c r="G270" i="5"/>
  <c r="A270" i="5" s="1"/>
  <c r="B271" i="5"/>
  <c r="C271" i="5"/>
  <c r="D271" i="5"/>
  <c r="E271" i="5"/>
  <c r="F271" i="5"/>
  <c r="G271" i="5"/>
  <c r="A271" i="5" s="1"/>
  <c r="B272" i="5"/>
  <c r="C272" i="5"/>
  <c r="D272" i="5"/>
  <c r="E272" i="5"/>
  <c r="F272" i="5"/>
  <c r="G272" i="5"/>
  <c r="A272" i="5" s="1"/>
  <c r="B273" i="5"/>
  <c r="C273" i="5"/>
  <c r="D273" i="5"/>
  <c r="E273" i="5"/>
  <c r="F273" i="5"/>
  <c r="G273" i="5"/>
  <c r="A273" i="5" s="1"/>
  <c r="B274" i="5"/>
  <c r="C274" i="5"/>
  <c r="D274" i="5"/>
  <c r="E274" i="5"/>
  <c r="F274" i="5"/>
  <c r="G274" i="5"/>
  <c r="A274" i="5" s="1"/>
  <c r="B275" i="5"/>
  <c r="C275" i="5"/>
  <c r="D275" i="5"/>
  <c r="E275" i="5"/>
  <c r="F275" i="5"/>
  <c r="G275" i="5"/>
  <c r="A275" i="5" s="1"/>
  <c r="B276" i="5"/>
  <c r="C276" i="5"/>
  <c r="D276" i="5"/>
  <c r="E276" i="5"/>
  <c r="F276" i="5"/>
  <c r="G276" i="5"/>
  <c r="A276" i="5" s="1"/>
  <c r="B277" i="5"/>
  <c r="C277" i="5"/>
  <c r="D277" i="5"/>
  <c r="E277" i="5"/>
  <c r="F277" i="5"/>
  <c r="G277" i="5"/>
  <c r="A277" i="5" s="1"/>
  <c r="B278" i="5"/>
  <c r="C278" i="5"/>
  <c r="D278" i="5"/>
  <c r="E278" i="5"/>
  <c r="F278" i="5"/>
  <c r="G278" i="5"/>
  <c r="A278" i="5" s="1"/>
  <c r="B279" i="5"/>
  <c r="C279" i="5"/>
  <c r="D279" i="5"/>
  <c r="E279" i="5"/>
  <c r="F279" i="5"/>
  <c r="G279" i="5"/>
  <c r="A279" i="5" s="1"/>
  <c r="B280" i="5"/>
  <c r="C280" i="5"/>
  <c r="D280" i="5"/>
  <c r="E280" i="5"/>
  <c r="F280" i="5"/>
  <c r="G280" i="5"/>
  <c r="A280" i="5" s="1"/>
  <c r="B281" i="5"/>
  <c r="C281" i="5"/>
  <c r="D281" i="5"/>
  <c r="E281" i="5"/>
  <c r="F281" i="5"/>
  <c r="G281" i="5"/>
  <c r="A281" i="5" s="1"/>
  <c r="B282" i="5"/>
  <c r="C282" i="5"/>
  <c r="D282" i="5"/>
  <c r="E282" i="5"/>
  <c r="F282" i="5"/>
  <c r="G282" i="5"/>
  <c r="A282" i="5" s="1"/>
  <c r="B283" i="5"/>
  <c r="C283" i="5"/>
  <c r="D283" i="5"/>
  <c r="E283" i="5"/>
  <c r="F283" i="5"/>
  <c r="G283" i="5"/>
  <c r="A283" i="5" s="1"/>
  <c r="B284" i="5"/>
  <c r="C284" i="5"/>
  <c r="D284" i="5"/>
  <c r="E284" i="5"/>
  <c r="F284" i="5"/>
  <c r="G284" i="5"/>
  <c r="A284" i="5" s="1"/>
  <c r="B285" i="5"/>
  <c r="C285" i="5"/>
  <c r="D285" i="5"/>
  <c r="E285" i="5"/>
  <c r="F285" i="5"/>
  <c r="G285" i="5"/>
  <c r="A285" i="5" s="1"/>
  <c r="B286" i="5"/>
  <c r="C286" i="5"/>
  <c r="D286" i="5"/>
  <c r="E286" i="5"/>
  <c r="F286" i="5"/>
  <c r="G286" i="5"/>
  <c r="A286" i="5" s="1"/>
  <c r="B287" i="5"/>
  <c r="C287" i="5"/>
  <c r="D287" i="5"/>
  <c r="E287" i="5"/>
  <c r="F287" i="5"/>
  <c r="G287" i="5"/>
  <c r="A287" i="5" s="1"/>
  <c r="B288" i="5"/>
  <c r="C288" i="5"/>
  <c r="D288" i="5"/>
  <c r="E288" i="5"/>
  <c r="F288" i="5"/>
  <c r="G288" i="5"/>
  <c r="A288" i="5" s="1"/>
  <c r="B289" i="5"/>
  <c r="C289" i="5"/>
  <c r="D289" i="5"/>
  <c r="E289" i="5"/>
  <c r="F289" i="5"/>
  <c r="G289" i="5"/>
  <c r="A289" i="5" s="1"/>
  <c r="B290" i="5"/>
  <c r="C290" i="5"/>
  <c r="D290" i="5"/>
  <c r="E290" i="5"/>
  <c r="F290" i="5"/>
  <c r="G290" i="5"/>
  <c r="A290" i="5" s="1"/>
  <c r="B291" i="5"/>
  <c r="C291" i="5"/>
  <c r="D291" i="5"/>
  <c r="E291" i="5"/>
  <c r="F291" i="5"/>
  <c r="G291" i="5"/>
  <c r="A291" i="5" s="1"/>
  <c r="B292" i="5"/>
  <c r="C292" i="5"/>
  <c r="D292" i="5"/>
  <c r="E292" i="5"/>
  <c r="F292" i="5"/>
  <c r="G292" i="5"/>
  <c r="A292" i="5" s="1"/>
  <c r="B293" i="5"/>
  <c r="C293" i="5"/>
  <c r="D293" i="5"/>
  <c r="E293" i="5"/>
  <c r="F293" i="5"/>
  <c r="G293" i="5"/>
  <c r="A293" i="5" s="1"/>
  <c r="B294" i="5"/>
  <c r="C294" i="5"/>
  <c r="D294" i="5"/>
  <c r="E294" i="5"/>
  <c r="F294" i="5"/>
  <c r="G294" i="5"/>
  <c r="A294" i="5" s="1"/>
  <c r="B295" i="5"/>
  <c r="C295" i="5"/>
  <c r="D295" i="5"/>
  <c r="E295" i="5"/>
  <c r="F295" i="5"/>
  <c r="G295" i="5"/>
  <c r="A295" i="5" s="1"/>
  <c r="B296" i="5"/>
  <c r="C296" i="5"/>
  <c r="D296" i="5"/>
  <c r="E296" i="5"/>
  <c r="F296" i="5"/>
  <c r="G296" i="5"/>
  <c r="A296" i="5" s="1"/>
  <c r="B297" i="5"/>
  <c r="C297" i="5"/>
  <c r="D297" i="5"/>
  <c r="E297" i="5"/>
  <c r="F297" i="5"/>
  <c r="G297" i="5"/>
  <c r="A297" i="5" s="1"/>
  <c r="B298" i="5"/>
  <c r="C298" i="5"/>
  <c r="D298" i="5"/>
  <c r="E298" i="5"/>
  <c r="F298" i="5"/>
  <c r="G298" i="5"/>
  <c r="A298" i="5" s="1"/>
  <c r="B299" i="5"/>
  <c r="C299" i="5"/>
  <c r="D299" i="5"/>
  <c r="E299" i="5"/>
  <c r="F299" i="5"/>
  <c r="G299" i="5"/>
  <c r="A299" i="5" s="1"/>
  <c r="B300" i="5"/>
  <c r="C300" i="5"/>
  <c r="D300" i="5"/>
  <c r="E300" i="5"/>
  <c r="F300" i="5"/>
  <c r="G300" i="5"/>
  <c r="A300" i="5" s="1"/>
  <c r="B301" i="5"/>
  <c r="C301" i="5"/>
  <c r="D301" i="5"/>
  <c r="E301" i="5"/>
  <c r="F301" i="5"/>
  <c r="G301" i="5"/>
  <c r="A301" i="5" s="1"/>
  <c r="B302" i="5"/>
  <c r="C302" i="5"/>
  <c r="D302" i="5"/>
  <c r="E302" i="5"/>
  <c r="F302" i="5"/>
  <c r="G302" i="5"/>
  <c r="A302" i="5" s="1"/>
  <c r="B303" i="5"/>
  <c r="C303" i="5"/>
  <c r="D303" i="5"/>
  <c r="E303" i="5"/>
  <c r="F303" i="5"/>
  <c r="G303" i="5"/>
  <c r="A303" i="5" s="1"/>
  <c r="B304" i="5"/>
  <c r="C304" i="5"/>
  <c r="D304" i="5"/>
  <c r="E304" i="5"/>
  <c r="F304" i="5"/>
  <c r="G304" i="5"/>
  <c r="A304" i="5" s="1"/>
  <c r="B305" i="5"/>
  <c r="C305" i="5"/>
  <c r="D305" i="5"/>
  <c r="E305" i="5"/>
  <c r="F305" i="5"/>
  <c r="G305" i="5"/>
  <c r="A305" i="5" s="1"/>
  <c r="B306" i="5"/>
  <c r="C306" i="5"/>
  <c r="D306" i="5"/>
  <c r="E306" i="5"/>
  <c r="F306" i="5"/>
  <c r="G306" i="5"/>
  <c r="A306" i="5" s="1"/>
  <c r="B307" i="5"/>
  <c r="C307" i="5"/>
  <c r="D307" i="5"/>
  <c r="E307" i="5"/>
  <c r="F307" i="5"/>
  <c r="G307" i="5"/>
  <c r="A307" i="5" s="1"/>
  <c r="B308" i="5"/>
  <c r="C308" i="5"/>
  <c r="D308" i="5"/>
  <c r="E308" i="5"/>
  <c r="F308" i="5"/>
  <c r="G308" i="5"/>
  <c r="A308" i="5" s="1"/>
  <c r="B309" i="5"/>
  <c r="C309" i="5"/>
  <c r="D309" i="5"/>
  <c r="E309" i="5"/>
  <c r="F309" i="5"/>
  <c r="G309" i="5"/>
  <c r="A309" i="5" s="1"/>
  <c r="B310" i="5"/>
  <c r="C310" i="5"/>
  <c r="D310" i="5"/>
  <c r="E310" i="5"/>
  <c r="F310" i="5"/>
  <c r="G310" i="5"/>
  <c r="A310" i="5" s="1"/>
  <c r="B311" i="5"/>
  <c r="C311" i="5"/>
  <c r="D311" i="5"/>
  <c r="E311" i="5"/>
  <c r="F311" i="5"/>
  <c r="G311" i="5"/>
  <c r="A311" i="5" s="1"/>
  <c r="B312" i="5"/>
  <c r="C312" i="5"/>
  <c r="D312" i="5"/>
  <c r="E312" i="5"/>
  <c r="F312" i="5"/>
  <c r="G312" i="5"/>
  <c r="A312" i="5" s="1"/>
  <c r="B313" i="5"/>
  <c r="C313" i="5"/>
  <c r="D313" i="5"/>
  <c r="E313" i="5"/>
  <c r="F313" i="5"/>
  <c r="G313" i="5"/>
  <c r="A313" i="5" s="1"/>
  <c r="B314" i="5"/>
  <c r="C314" i="5"/>
  <c r="D314" i="5"/>
  <c r="E314" i="5"/>
  <c r="F314" i="5"/>
  <c r="G314" i="5"/>
  <c r="A314" i="5" s="1"/>
  <c r="B315" i="5"/>
  <c r="C315" i="5"/>
  <c r="D315" i="5"/>
  <c r="E315" i="5"/>
  <c r="F315" i="5"/>
  <c r="G315" i="5"/>
  <c r="A315" i="5" s="1"/>
  <c r="B316" i="5"/>
  <c r="C316" i="5"/>
  <c r="D316" i="5"/>
  <c r="E316" i="5"/>
  <c r="F316" i="5"/>
  <c r="G316" i="5"/>
  <c r="A316" i="5" s="1"/>
  <c r="B317" i="5"/>
  <c r="C317" i="5"/>
  <c r="D317" i="5"/>
  <c r="E317" i="5"/>
  <c r="F317" i="5"/>
  <c r="G317" i="5"/>
  <c r="A317" i="5" s="1"/>
  <c r="B318" i="5"/>
  <c r="C318" i="5"/>
  <c r="D318" i="5"/>
  <c r="E318" i="5"/>
  <c r="F318" i="5"/>
  <c r="G318" i="5"/>
  <c r="A318" i="5" s="1"/>
  <c r="B319" i="5"/>
  <c r="C319" i="5"/>
  <c r="D319" i="5"/>
  <c r="E319" i="5"/>
  <c r="F319" i="5"/>
  <c r="G319" i="5"/>
  <c r="A319" i="5" s="1"/>
  <c r="B320" i="5"/>
  <c r="C320" i="5"/>
  <c r="D320" i="5"/>
  <c r="E320" i="5"/>
  <c r="F320" i="5"/>
  <c r="G320" i="5"/>
  <c r="A320" i="5" s="1"/>
  <c r="B321" i="5"/>
  <c r="C321" i="5"/>
  <c r="D321" i="5"/>
  <c r="E321" i="5"/>
  <c r="F321" i="5"/>
  <c r="G321" i="5"/>
  <c r="A321" i="5" s="1"/>
  <c r="B322" i="5"/>
  <c r="C322" i="5"/>
  <c r="D322" i="5"/>
  <c r="E322" i="5"/>
  <c r="F322" i="5"/>
  <c r="G322" i="5"/>
  <c r="A322" i="5" s="1"/>
  <c r="B323" i="5"/>
  <c r="C323" i="5"/>
  <c r="D323" i="5"/>
  <c r="E323" i="5"/>
  <c r="F323" i="5"/>
  <c r="G323" i="5"/>
  <c r="A323" i="5" s="1"/>
  <c r="B324" i="5"/>
  <c r="C324" i="5"/>
  <c r="D324" i="5"/>
  <c r="E324" i="5"/>
  <c r="F324" i="5"/>
  <c r="G324" i="5"/>
  <c r="A324" i="5" s="1"/>
  <c r="B325" i="5"/>
  <c r="C325" i="5"/>
  <c r="D325" i="5"/>
  <c r="E325" i="5"/>
  <c r="F325" i="5"/>
  <c r="G325" i="5"/>
  <c r="A325" i="5" s="1"/>
  <c r="B326" i="5"/>
  <c r="C326" i="5"/>
  <c r="D326" i="5"/>
  <c r="E326" i="5"/>
  <c r="F326" i="5"/>
  <c r="G326" i="5"/>
  <c r="A326" i="5" s="1"/>
  <c r="B327" i="5"/>
  <c r="C327" i="5"/>
  <c r="D327" i="5"/>
  <c r="E327" i="5"/>
  <c r="F327" i="5"/>
  <c r="G327" i="5"/>
  <c r="A327" i="5" s="1"/>
  <c r="B328" i="5"/>
  <c r="C328" i="5"/>
  <c r="D328" i="5"/>
  <c r="E328" i="5"/>
  <c r="F328" i="5"/>
  <c r="G328" i="5"/>
  <c r="A328" i="5" s="1"/>
  <c r="B329" i="5"/>
  <c r="C329" i="5"/>
  <c r="D329" i="5"/>
  <c r="E329" i="5"/>
  <c r="F329" i="5"/>
  <c r="G329" i="5"/>
  <c r="A329" i="5" s="1"/>
  <c r="B330" i="5"/>
  <c r="C330" i="5"/>
  <c r="D330" i="5"/>
  <c r="E330" i="5"/>
  <c r="F330" i="5"/>
  <c r="G330" i="5"/>
  <c r="A330" i="5" s="1"/>
  <c r="B331" i="5"/>
  <c r="C331" i="5"/>
  <c r="D331" i="5"/>
  <c r="E331" i="5"/>
  <c r="F331" i="5"/>
  <c r="G331" i="5"/>
  <c r="A331" i="5" s="1"/>
  <c r="B332" i="5"/>
  <c r="C332" i="5"/>
  <c r="D332" i="5"/>
  <c r="E332" i="5"/>
  <c r="F332" i="5"/>
  <c r="G332" i="5"/>
  <c r="A332" i="5" s="1"/>
  <c r="B333" i="5"/>
  <c r="C333" i="5"/>
  <c r="D333" i="5"/>
  <c r="E333" i="5"/>
  <c r="F333" i="5"/>
  <c r="G333" i="5"/>
  <c r="A333" i="5" s="1"/>
  <c r="B334" i="5"/>
  <c r="C334" i="5"/>
  <c r="D334" i="5"/>
  <c r="E334" i="5"/>
  <c r="F334" i="5"/>
  <c r="G334" i="5"/>
  <c r="A334" i="5" s="1"/>
  <c r="B335" i="5"/>
  <c r="C335" i="5"/>
  <c r="D335" i="5"/>
  <c r="E335" i="5"/>
  <c r="F335" i="5"/>
  <c r="G335" i="5"/>
  <c r="A335" i="5" s="1"/>
  <c r="B336" i="5"/>
  <c r="C336" i="5"/>
  <c r="D336" i="5"/>
  <c r="E336" i="5"/>
  <c r="F336" i="5"/>
  <c r="G336" i="5"/>
  <c r="A336" i="5" s="1"/>
  <c r="B337" i="5"/>
  <c r="C337" i="5"/>
  <c r="D337" i="5"/>
  <c r="E337" i="5"/>
  <c r="F337" i="5"/>
  <c r="G337" i="5"/>
  <c r="A337" i="5" s="1"/>
  <c r="B338" i="5"/>
  <c r="C338" i="5"/>
  <c r="D338" i="5"/>
  <c r="E338" i="5"/>
  <c r="F338" i="5"/>
  <c r="G338" i="5"/>
  <c r="A338" i="5" s="1"/>
  <c r="B339" i="5"/>
  <c r="C339" i="5"/>
  <c r="D339" i="5"/>
  <c r="E339" i="5"/>
  <c r="F339" i="5"/>
  <c r="G339" i="5"/>
  <c r="A339" i="5" s="1"/>
  <c r="B340" i="5"/>
  <c r="C340" i="5"/>
  <c r="D340" i="5"/>
  <c r="E340" i="5"/>
  <c r="F340" i="5"/>
  <c r="G340" i="5"/>
  <c r="A340" i="5" s="1"/>
  <c r="B341" i="5"/>
  <c r="C341" i="5"/>
  <c r="D341" i="5"/>
  <c r="E341" i="5"/>
  <c r="F341" i="5"/>
  <c r="G341" i="5"/>
  <c r="A341" i="5" s="1"/>
  <c r="B342" i="5"/>
  <c r="C342" i="5"/>
  <c r="D342" i="5"/>
  <c r="E342" i="5"/>
  <c r="F342" i="5"/>
  <c r="G342" i="5"/>
  <c r="A342" i="5" s="1"/>
  <c r="B343" i="5"/>
  <c r="C343" i="5"/>
  <c r="D343" i="5"/>
  <c r="E343" i="5"/>
  <c r="F343" i="5"/>
  <c r="G343" i="5"/>
  <c r="A343" i="5" s="1"/>
  <c r="B344" i="5"/>
  <c r="C344" i="5"/>
  <c r="D344" i="5"/>
  <c r="E344" i="5"/>
  <c r="F344" i="5"/>
  <c r="G344" i="5"/>
  <c r="A344" i="5" s="1"/>
  <c r="B345" i="5"/>
  <c r="C345" i="5"/>
  <c r="D345" i="5"/>
  <c r="E345" i="5"/>
  <c r="F345" i="5"/>
  <c r="G345" i="5"/>
  <c r="A345" i="5" s="1"/>
  <c r="B346" i="5"/>
  <c r="C346" i="5"/>
  <c r="D346" i="5"/>
  <c r="E346" i="5"/>
  <c r="F346" i="5"/>
  <c r="G346" i="5"/>
  <c r="A346" i="5" s="1"/>
  <c r="B347" i="5"/>
  <c r="C347" i="5"/>
  <c r="D347" i="5"/>
  <c r="E347" i="5"/>
  <c r="F347" i="5"/>
  <c r="G347" i="5"/>
  <c r="A347" i="5" s="1"/>
  <c r="B348" i="5"/>
  <c r="C348" i="5"/>
  <c r="D348" i="5"/>
  <c r="E348" i="5"/>
  <c r="F348" i="5"/>
  <c r="G348" i="5"/>
  <c r="A348" i="5" s="1"/>
  <c r="B349" i="5"/>
  <c r="C349" i="5"/>
  <c r="D349" i="5"/>
  <c r="E349" i="5"/>
  <c r="F349" i="5"/>
  <c r="G349" i="5"/>
  <c r="A349" i="5" s="1"/>
  <c r="B350" i="5"/>
  <c r="C350" i="5"/>
  <c r="D350" i="5"/>
  <c r="E350" i="5"/>
  <c r="F350" i="5"/>
  <c r="G350" i="5"/>
  <c r="A350" i="5" s="1"/>
  <c r="B351" i="5"/>
  <c r="C351" i="5"/>
  <c r="D351" i="5"/>
  <c r="E351" i="5"/>
  <c r="F351" i="5"/>
  <c r="G351" i="5"/>
  <c r="A351" i="5" s="1"/>
  <c r="B352" i="5"/>
  <c r="C352" i="5"/>
  <c r="D352" i="5"/>
  <c r="E352" i="5"/>
  <c r="F352" i="5"/>
  <c r="G352" i="5"/>
  <c r="A352" i="5" s="1"/>
  <c r="B353" i="5"/>
  <c r="C353" i="5"/>
  <c r="D353" i="5"/>
  <c r="E353" i="5"/>
  <c r="F353" i="5"/>
  <c r="G353" i="5"/>
  <c r="A353" i="5" s="1"/>
  <c r="B354" i="5"/>
  <c r="C354" i="5"/>
  <c r="D354" i="5"/>
  <c r="E354" i="5"/>
  <c r="F354" i="5"/>
  <c r="G354" i="5"/>
  <c r="A354" i="5" s="1"/>
  <c r="B355" i="5"/>
  <c r="C355" i="5"/>
  <c r="D355" i="5"/>
  <c r="E355" i="5"/>
  <c r="F355" i="5"/>
  <c r="G355" i="5"/>
  <c r="A355" i="5" s="1"/>
  <c r="B356" i="5"/>
  <c r="C356" i="5"/>
  <c r="D356" i="5"/>
  <c r="E356" i="5"/>
  <c r="F356" i="5"/>
  <c r="G356" i="5"/>
  <c r="A356" i="5" s="1"/>
  <c r="B357" i="5"/>
  <c r="C357" i="5"/>
  <c r="D357" i="5"/>
  <c r="E357" i="5"/>
  <c r="F357" i="5"/>
  <c r="G357" i="5"/>
  <c r="A357" i="5" s="1"/>
  <c r="B358" i="5"/>
  <c r="C358" i="5"/>
  <c r="D358" i="5"/>
  <c r="E358" i="5"/>
  <c r="F358" i="5"/>
  <c r="G358" i="5"/>
  <c r="A358" i="5" s="1"/>
  <c r="B359" i="5"/>
  <c r="C359" i="5"/>
  <c r="D359" i="5"/>
  <c r="E359" i="5"/>
  <c r="F359" i="5"/>
  <c r="G359" i="5"/>
  <c r="A359" i="5" s="1"/>
  <c r="B360" i="5"/>
  <c r="C360" i="5"/>
  <c r="D360" i="5"/>
  <c r="E360" i="5"/>
  <c r="F360" i="5"/>
  <c r="G360" i="5"/>
  <c r="A360" i="5" s="1"/>
  <c r="B361" i="5"/>
  <c r="C361" i="5"/>
  <c r="D361" i="5"/>
  <c r="E361" i="5"/>
  <c r="F361" i="5"/>
  <c r="G361" i="5"/>
  <c r="A361" i="5" s="1"/>
  <c r="B362" i="5"/>
  <c r="C362" i="5"/>
  <c r="D362" i="5"/>
  <c r="E362" i="5"/>
  <c r="F362" i="5"/>
  <c r="G362" i="5"/>
  <c r="A362" i="5" s="1"/>
  <c r="B363" i="5"/>
  <c r="C363" i="5"/>
  <c r="D363" i="5"/>
  <c r="E363" i="5"/>
  <c r="F363" i="5"/>
  <c r="G363" i="5"/>
  <c r="A363" i="5" s="1"/>
  <c r="B364" i="5"/>
  <c r="C364" i="5"/>
  <c r="D364" i="5"/>
  <c r="E364" i="5"/>
  <c r="F364" i="5"/>
  <c r="G364" i="5"/>
  <c r="A364" i="5" s="1"/>
  <c r="B365" i="5"/>
  <c r="C365" i="5"/>
  <c r="D365" i="5"/>
  <c r="E365" i="5"/>
  <c r="F365" i="5"/>
  <c r="G365" i="5"/>
  <c r="A365" i="5" s="1"/>
  <c r="B366" i="5"/>
  <c r="C366" i="5"/>
  <c r="D366" i="5"/>
  <c r="E366" i="5"/>
  <c r="F366" i="5"/>
  <c r="G366" i="5"/>
  <c r="A366" i="5" s="1"/>
  <c r="B367" i="5"/>
  <c r="C367" i="5"/>
  <c r="D367" i="5"/>
  <c r="E367" i="5"/>
  <c r="F367" i="5"/>
  <c r="G367" i="5"/>
  <c r="A367" i="5" s="1"/>
  <c r="B368" i="5"/>
  <c r="C368" i="5"/>
  <c r="D368" i="5"/>
  <c r="E368" i="5"/>
  <c r="F368" i="5"/>
  <c r="G368" i="5"/>
  <c r="A368" i="5" s="1"/>
  <c r="B369" i="5"/>
  <c r="C369" i="5"/>
  <c r="D369" i="5"/>
  <c r="E369" i="5"/>
  <c r="F369" i="5"/>
  <c r="G369" i="5"/>
  <c r="A369" i="5" s="1"/>
  <c r="B370" i="5"/>
  <c r="C370" i="5"/>
  <c r="D370" i="5"/>
  <c r="E370" i="5"/>
  <c r="F370" i="5"/>
  <c r="G370" i="5"/>
  <c r="A370" i="5" s="1"/>
  <c r="B371" i="5"/>
  <c r="C371" i="5"/>
  <c r="D371" i="5"/>
  <c r="E371" i="5"/>
  <c r="F371" i="5"/>
  <c r="G371" i="5"/>
  <c r="A371" i="5" s="1"/>
  <c r="B372" i="5"/>
  <c r="C372" i="5"/>
  <c r="D372" i="5"/>
  <c r="E372" i="5"/>
  <c r="F372" i="5"/>
  <c r="G372" i="5"/>
  <c r="A372" i="5" s="1"/>
  <c r="B373" i="5"/>
  <c r="C373" i="5"/>
  <c r="D373" i="5"/>
  <c r="E373" i="5"/>
  <c r="F373" i="5"/>
  <c r="G373" i="5"/>
  <c r="A373" i="5" s="1"/>
  <c r="B374" i="5"/>
  <c r="C374" i="5"/>
  <c r="D374" i="5"/>
  <c r="E374" i="5"/>
  <c r="F374" i="5"/>
  <c r="G374" i="5"/>
  <c r="A374" i="5" s="1"/>
  <c r="B375" i="5"/>
  <c r="C375" i="5"/>
  <c r="D375" i="5"/>
  <c r="E375" i="5"/>
  <c r="F375" i="5"/>
  <c r="G375" i="5"/>
  <c r="A375" i="5" s="1"/>
  <c r="B376" i="5"/>
  <c r="C376" i="5"/>
  <c r="D376" i="5"/>
  <c r="E376" i="5"/>
  <c r="F376" i="5"/>
  <c r="G376" i="5"/>
  <c r="A376" i="5" s="1"/>
  <c r="B377" i="5"/>
  <c r="C377" i="5"/>
  <c r="D377" i="5"/>
  <c r="E377" i="5"/>
  <c r="F377" i="5"/>
  <c r="G377" i="5"/>
  <c r="A377" i="5" s="1"/>
  <c r="B378" i="5"/>
  <c r="C378" i="5"/>
  <c r="D378" i="5"/>
  <c r="E378" i="5"/>
  <c r="F378" i="5"/>
  <c r="G378" i="5"/>
  <c r="A378" i="5" s="1"/>
  <c r="B379" i="5"/>
  <c r="C379" i="5"/>
  <c r="D379" i="5"/>
  <c r="E379" i="5"/>
  <c r="F379" i="5"/>
  <c r="G379" i="5"/>
  <c r="A379" i="5" s="1"/>
  <c r="B380" i="5"/>
  <c r="C380" i="5"/>
  <c r="D380" i="5"/>
  <c r="E380" i="5"/>
  <c r="F380" i="5"/>
  <c r="G380" i="5"/>
  <c r="A380" i="5" s="1"/>
  <c r="G6" i="5"/>
  <c r="A6" i="5" s="1"/>
  <c r="F6" i="5"/>
  <c r="E6" i="5"/>
  <c r="D6" i="5"/>
  <c r="C6" i="5"/>
  <c r="B6" i="5"/>
  <c r="K2" i="5"/>
  <c r="M2" i="5" s="1"/>
  <c r="K1" i="5"/>
  <c r="M1" i="5" s="1"/>
  <c r="A9" i="5"/>
  <c r="A25" i="5"/>
  <c r="A33" i="5"/>
  <c r="A41" i="5"/>
  <c r="A44" i="5"/>
  <c r="A48" i="5"/>
  <c r="A49" i="5"/>
  <c r="A57" i="5"/>
  <c r="A65" i="5"/>
  <c r="A81" i="5"/>
  <c r="A92" i="5"/>
  <c r="A112" i="5"/>
  <c r="A148" i="5"/>
  <c r="A152" i="5"/>
  <c r="A180" i="5"/>
  <c r="B4" i="3"/>
  <c r="B5" i="3"/>
  <c r="B3" i="3"/>
  <c r="A4" i="3"/>
  <c r="A5" i="3"/>
  <c r="A3" i="3"/>
  <c r="B5" i="2"/>
  <c r="B4" i="2"/>
  <c r="B3" i="2"/>
  <c r="A4" i="2"/>
  <c r="A5" i="2"/>
  <c r="A3" i="2"/>
  <c r="P1019" i="1"/>
  <c r="P963" i="1"/>
  <c r="P962" i="1"/>
  <c r="P961" i="1"/>
  <c r="P960" i="1"/>
  <c r="P959" i="1"/>
  <c r="P936" i="1"/>
  <c r="P935" i="1"/>
  <c r="P934" i="1"/>
  <c r="P933" i="1"/>
  <c r="P932" i="1"/>
  <c r="P931" i="1"/>
  <c r="P930" i="1"/>
  <c r="P926" i="1"/>
  <c r="P925" i="1"/>
  <c r="P924" i="1"/>
  <c r="P843" i="1"/>
  <c r="P842" i="1"/>
  <c r="P841" i="1"/>
  <c r="P840" i="1"/>
  <c r="P839" i="1"/>
  <c r="P838" i="1"/>
  <c r="P837" i="1"/>
  <c r="P836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27" i="1"/>
  <c r="P726" i="1"/>
  <c r="P725" i="1"/>
  <c r="P700" i="1"/>
  <c r="P699" i="1"/>
  <c r="P698" i="1"/>
  <c r="P694" i="1"/>
  <c r="P693" i="1"/>
  <c r="P692" i="1"/>
  <c r="P684" i="1"/>
  <c r="P683" i="1"/>
  <c r="P664" i="1"/>
  <c r="P663" i="1"/>
  <c r="P662" i="1"/>
  <c r="P661" i="1"/>
  <c r="P657" i="1"/>
  <c r="P656" i="1"/>
  <c r="P655" i="1"/>
  <c r="P633" i="1"/>
  <c r="P632" i="1"/>
  <c r="P621" i="1"/>
  <c r="P620" i="1"/>
  <c r="P619" i="1"/>
  <c r="P618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568" i="1"/>
  <c r="P495" i="1"/>
  <c r="P494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390" i="1"/>
  <c r="P389" i="1"/>
  <c r="P388" i="1"/>
  <c r="P387" i="1"/>
  <c r="P386" i="1"/>
  <c r="P385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277" i="1"/>
  <c r="P276" i="1"/>
  <c r="P275" i="1"/>
  <c r="P274" i="1"/>
  <c r="P270" i="1"/>
  <c r="P269" i="1"/>
  <c r="P186" i="1"/>
  <c r="P185" i="1"/>
  <c r="P184" i="1"/>
  <c r="P183" i="1"/>
  <c r="P182" i="1"/>
  <c r="P181" i="1"/>
  <c r="P180" i="1"/>
  <c r="P176" i="1"/>
  <c r="P175" i="1"/>
  <c r="P141" i="1"/>
  <c r="P132" i="1"/>
  <c r="P131" i="1"/>
  <c r="P130" i="1"/>
  <c r="P129" i="1"/>
  <c r="P128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92" i="1"/>
  <c r="P88" i="1"/>
  <c r="P87" i="1"/>
  <c r="P86" i="1"/>
  <c r="P81" i="1"/>
  <c r="P54" i="1"/>
  <c r="P49" i="1"/>
  <c r="P48" i="1"/>
  <c r="P47" i="1"/>
  <c r="P46" i="1"/>
  <c r="P45" i="1"/>
  <c r="P44" i="1"/>
  <c r="P10" i="1"/>
  <c r="P11" i="1"/>
  <c r="P12" i="1"/>
  <c r="P13" i="1"/>
  <c r="P14" i="1"/>
  <c r="P15" i="1"/>
  <c r="P16" i="1"/>
  <c r="P17" i="1"/>
  <c r="P39" i="1"/>
  <c r="P40" i="1"/>
  <c r="I41" i="1"/>
  <c r="I89" i="1"/>
  <c r="I271" i="1"/>
  <c r="I382" i="1"/>
  <c r="I491" i="1"/>
  <c r="I658" i="1"/>
  <c r="I695" i="1"/>
  <c r="I833" i="1"/>
  <c r="I1020" i="1"/>
  <c r="C1034" i="1" s="1"/>
  <c r="D1034" i="1" s="1"/>
  <c r="F1036" i="1"/>
  <c r="C1030" i="1"/>
  <c r="D1030" i="1" s="1"/>
  <c r="D15" i="2" s="1"/>
  <c r="C21" i="2"/>
  <c r="B20" i="3"/>
  <c r="C20" i="3"/>
  <c r="I1022" i="1" l="1"/>
  <c r="P927" i="1"/>
  <c r="P615" i="1"/>
  <c r="P271" i="1"/>
  <c r="P382" i="1"/>
  <c r="P491" i="1"/>
  <c r="P695" i="1"/>
  <c r="P833" i="1"/>
  <c r="P1020" i="1"/>
  <c r="P177" i="1"/>
  <c r="P41" i="1"/>
  <c r="P89" i="1"/>
  <c r="C1027" i="1"/>
  <c r="D1027" i="1" s="1"/>
  <c r="D12" i="2" s="1"/>
  <c r="C1024" i="1"/>
  <c r="C1032" i="1"/>
  <c r="D1032" i="1" s="1"/>
  <c r="D17" i="2" s="1"/>
  <c r="L382" i="1"/>
  <c r="C1029" i="1"/>
  <c r="D1029" i="1" s="1"/>
  <c r="D14" i="2" s="1"/>
  <c r="C1025" i="1"/>
  <c r="D1025" i="1" s="1"/>
  <c r="D10" i="2" s="1"/>
  <c r="C1033" i="1"/>
  <c r="D1033" i="1" s="1"/>
  <c r="D18" i="2" s="1"/>
  <c r="P658" i="1"/>
  <c r="L41" i="1"/>
  <c r="L89" i="1"/>
  <c r="L271" i="1"/>
  <c r="C1031" i="1"/>
  <c r="D1031" i="1" s="1"/>
  <c r="D16" i="2" s="1"/>
  <c r="C1028" i="1"/>
  <c r="D1028" i="1" s="1"/>
  <c r="D13" i="2" s="1"/>
  <c r="F1026" i="1"/>
  <c r="F11" i="2" s="1"/>
  <c r="L833" i="1"/>
  <c r="L491" i="1"/>
  <c r="F1030" i="1"/>
  <c r="F15" i="2" s="1"/>
  <c r="L927" i="1"/>
  <c r="F1037" i="1" s="1"/>
  <c r="F19" i="2" s="1"/>
  <c r="L658" i="1"/>
  <c r="L695" i="1"/>
  <c r="F1034" i="1"/>
  <c r="F20" i="2" s="1"/>
  <c r="K22" i="5"/>
  <c r="L53" i="5"/>
  <c r="M19" i="5"/>
  <c r="O36" i="5"/>
  <c r="N34" i="5"/>
  <c r="N50" i="5"/>
  <c r="M11" i="5"/>
  <c r="O80" i="5"/>
  <c r="M75" i="5"/>
  <c r="K86" i="5"/>
  <c r="K10" i="5"/>
  <c r="O8" i="5"/>
  <c r="J56" i="5"/>
  <c r="O20" i="5"/>
  <c r="N32" i="5"/>
  <c r="J138" i="5"/>
  <c r="J184" i="5"/>
  <c r="M7" i="5"/>
  <c r="K18" i="5"/>
  <c r="M30" i="5"/>
  <c r="J48" i="5"/>
  <c r="L71" i="5"/>
  <c r="N162" i="5"/>
  <c r="O12" i="5"/>
  <c r="M23" i="5"/>
  <c r="J39" i="5"/>
  <c r="N58" i="5"/>
  <c r="J92" i="5"/>
  <c r="K14" i="5"/>
  <c r="K25" i="5"/>
  <c r="K41" i="5"/>
  <c r="L61" i="5"/>
  <c r="L104" i="5"/>
  <c r="N26" i="5"/>
  <c r="L43" i="5"/>
  <c r="J64" i="5"/>
  <c r="J119" i="5"/>
  <c r="M15" i="5"/>
  <c r="K6" i="5"/>
  <c r="O16" i="5"/>
  <c r="L28" i="5"/>
  <c r="L45" i="5"/>
  <c r="M67" i="5"/>
  <c r="K7" i="5"/>
  <c r="O9" i="5"/>
  <c r="M12" i="5"/>
  <c r="K15" i="5"/>
  <c r="O17" i="5"/>
  <c r="O21" i="5"/>
  <c r="J6" i="5"/>
  <c r="L7" i="5"/>
  <c r="N8" i="5"/>
  <c r="J10" i="5"/>
  <c r="L11" i="5"/>
  <c r="N12" i="5"/>
  <c r="J14" i="5"/>
  <c r="L15" i="5"/>
  <c r="N16" i="5"/>
  <c r="J18" i="5"/>
  <c r="L19" i="5"/>
  <c r="N20" i="5"/>
  <c r="J22" i="5"/>
  <c r="L23" i="5"/>
  <c r="O24" i="5"/>
  <c r="M26" i="5"/>
  <c r="K28" i="5"/>
  <c r="K30" i="5"/>
  <c r="L32" i="5"/>
  <c r="M34" i="5"/>
  <c r="N36" i="5"/>
  <c r="N38" i="5"/>
  <c r="O40" i="5"/>
  <c r="J43" i="5"/>
  <c r="K45" i="5"/>
  <c r="M47" i="5"/>
  <c r="K50" i="5"/>
  <c r="O52" i="5"/>
  <c r="M55" i="5"/>
  <c r="K58" i="5"/>
  <c r="O60" i="5"/>
  <c r="M63" i="5"/>
  <c r="L67" i="5"/>
  <c r="N70" i="5"/>
  <c r="N74" i="5"/>
  <c r="J80" i="5"/>
  <c r="L85" i="5"/>
  <c r="N90" i="5"/>
  <c r="M102" i="5"/>
  <c r="J117" i="5"/>
  <c r="L135" i="5"/>
  <c r="L159" i="5"/>
  <c r="N187" i="5"/>
  <c r="L6" i="5"/>
  <c r="N7" i="5"/>
  <c r="J9" i="5"/>
  <c r="L10" i="5"/>
  <c r="N11" i="5"/>
  <c r="J13" i="5"/>
  <c r="L14" i="5"/>
  <c r="N15" i="5"/>
  <c r="J17" i="5"/>
  <c r="L18" i="5"/>
  <c r="N19" i="5"/>
  <c r="J21" i="5"/>
  <c r="L22" i="5"/>
  <c r="O23" i="5"/>
  <c r="L25" i="5"/>
  <c r="O26" i="5"/>
  <c r="N28" i="5"/>
  <c r="N30" i="5"/>
  <c r="O32" i="5"/>
  <c r="J35" i="5"/>
  <c r="K37" i="5"/>
  <c r="L39" i="5"/>
  <c r="L41" i="5"/>
  <c r="M43" i="5"/>
  <c r="N45" i="5"/>
  <c r="L48" i="5"/>
  <c r="J51" i="5"/>
  <c r="N53" i="5"/>
  <c r="L56" i="5"/>
  <c r="J59" i="5"/>
  <c r="N61" i="5"/>
  <c r="N64" i="5"/>
  <c r="J68" i="5"/>
  <c r="M71" i="5"/>
  <c r="J76" i="5"/>
  <c r="L81" i="5"/>
  <c r="N86" i="5"/>
  <c r="L93" i="5"/>
  <c r="J106" i="5"/>
  <c r="K121" i="5"/>
  <c r="N140" i="5"/>
  <c r="L166" i="5"/>
  <c r="K9" i="5"/>
  <c r="K13" i="5"/>
  <c r="O15" i="5"/>
  <c r="K17" i="5"/>
  <c r="K21" i="5"/>
  <c r="M22" i="5"/>
  <c r="J24" i="5"/>
  <c r="M25" i="5"/>
  <c r="J27" i="5"/>
  <c r="O28" i="5"/>
  <c r="J31" i="5"/>
  <c r="K33" i="5"/>
  <c r="L35" i="5"/>
  <c r="L37" i="5"/>
  <c r="M39" i="5"/>
  <c r="N41" i="5"/>
  <c r="O43" i="5"/>
  <c r="J46" i="5"/>
  <c r="N48" i="5"/>
  <c r="L51" i="5"/>
  <c r="J54" i="5"/>
  <c r="N56" i="5"/>
  <c r="L59" i="5"/>
  <c r="J62" i="5"/>
  <c r="O64" i="5"/>
  <c r="N68" i="5"/>
  <c r="J72" i="5"/>
  <c r="O76" i="5"/>
  <c r="K82" i="5"/>
  <c r="M87" i="5"/>
  <c r="O94" i="5"/>
  <c r="O107" i="5"/>
  <c r="L123" i="5"/>
  <c r="M143" i="5"/>
  <c r="J170" i="5"/>
  <c r="N112" i="5"/>
  <c r="J273" i="5"/>
  <c r="O7" i="5"/>
  <c r="O11" i="5"/>
  <c r="O19" i="5"/>
  <c r="N6" i="5"/>
  <c r="J8" i="5"/>
  <c r="L9" i="5"/>
  <c r="N10" i="5"/>
  <c r="J12" i="5"/>
  <c r="L13" i="5"/>
  <c r="N14" i="5"/>
  <c r="J16" i="5"/>
  <c r="L17" i="5"/>
  <c r="N18" i="5"/>
  <c r="J20" i="5"/>
  <c r="L21" i="5"/>
  <c r="N22" i="5"/>
  <c r="K24" i="5"/>
  <c r="N25" i="5"/>
  <c r="L27" i="5"/>
  <c r="K29" i="5"/>
  <c r="L31" i="5"/>
  <c r="L33" i="5"/>
  <c r="M35" i="5"/>
  <c r="N37" i="5"/>
  <c r="O39" i="5"/>
  <c r="J42" i="5"/>
  <c r="J44" i="5"/>
  <c r="K46" i="5"/>
  <c r="O48" i="5"/>
  <c r="M51" i="5"/>
  <c r="K54" i="5"/>
  <c r="O56" i="5"/>
  <c r="M59" i="5"/>
  <c r="K62" i="5"/>
  <c r="L65" i="5"/>
  <c r="O68" i="5"/>
  <c r="N72" i="5"/>
  <c r="L77" i="5"/>
  <c r="N82" i="5"/>
  <c r="J88" i="5"/>
  <c r="L96" i="5"/>
  <c r="N109" i="5"/>
  <c r="M125" i="5"/>
  <c r="M146" i="5"/>
  <c r="L173" i="5"/>
  <c r="M6" i="5"/>
  <c r="M10" i="5"/>
  <c r="M14" i="5"/>
  <c r="M18" i="5"/>
  <c r="O6" i="5"/>
  <c r="K8" i="5"/>
  <c r="M9" i="5"/>
  <c r="O10" i="5"/>
  <c r="K12" i="5"/>
  <c r="M13" i="5"/>
  <c r="O14" i="5"/>
  <c r="K16" i="5"/>
  <c r="M17" i="5"/>
  <c r="O18" i="5"/>
  <c r="K20" i="5"/>
  <c r="M21" i="5"/>
  <c r="O22" i="5"/>
  <c r="L24" i="5"/>
  <c r="O25" i="5"/>
  <c r="M27" i="5"/>
  <c r="L29" i="5"/>
  <c r="M31" i="5"/>
  <c r="N33" i="5"/>
  <c r="O35" i="5"/>
  <c r="J38" i="5"/>
  <c r="J40" i="5"/>
  <c r="K42" i="5"/>
  <c r="L44" i="5"/>
  <c r="N46" i="5"/>
  <c r="L49" i="5"/>
  <c r="J52" i="5"/>
  <c r="N54" i="5"/>
  <c r="L57" i="5"/>
  <c r="J60" i="5"/>
  <c r="N62" i="5"/>
  <c r="J66" i="5"/>
  <c r="L69" i="5"/>
  <c r="O72" i="5"/>
  <c r="K78" i="5"/>
  <c r="M83" i="5"/>
  <c r="O88" i="5"/>
  <c r="O97" i="5"/>
  <c r="L111" i="5"/>
  <c r="N127" i="5"/>
  <c r="N149" i="5"/>
  <c r="J177" i="5"/>
  <c r="J7" i="5"/>
  <c r="L8" i="5"/>
  <c r="N9" i="5"/>
  <c r="J11" i="5"/>
  <c r="L12" i="5"/>
  <c r="N13" i="5"/>
  <c r="J15" i="5"/>
  <c r="L16" i="5"/>
  <c r="N17" i="5"/>
  <c r="J19" i="5"/>
  <c r="L20" i="5"/>
  <c r="N21" i="5"/>
  <c r="J23" i="5"/>
  <c r="M24" i="5"/>
  <c r="J26" i="5"/>
  <c r="O27" i="5"/>
  <c r="N29" i="5"/>
  <c r="O31" i="5"/>
  <c r="J34" i="5"/>
  <c r="J36" i="5"/>
  <c r="K38" i="5"/>
  <c r="L40" i="5"/>
  <c r="M42" i="5"/>
  <c r="N44" i="5"/>
  <c r="J47" i="5"/>
  <c r="N49" i="5"/>
  <c r="L52" i="5"/>
  <c r="J55" i="5"/>
  <c r="N57" i="5"/>
  <c r="L60" i="5"/>
  <c r="J63" i="5"/>
  <c r="K66" i="5"/>
  <c r="J70" i="5"/>
  <c r="L73" i="5"/>
  <c r="N78" i="5"/>
  <c r="J84" i="5"/>
  <c r="L89" i="5"/>
  <c r="L99" i="5"/>
  <c r="K113" i="5"/>
  <c r="J130" i="5"/>
  <c r="N152" i="5"/>
  <c r="N180" i="5"/>
  <c r="M8" i="5"/>
  <c r="K11" i="5"/>
  <c r="O13" i="5"/>
  <c r="M16" i="5"/>
  <c r="K19" i="5"/>
  <c r="M20" i="5"/>
  <c r="K23" i="5"/>
  <c r="N24" i="5"/>
  <c r="K26" i="5"/>
  <c r="J28" i="5"/>
  <c r="J30" i="5"/>
  <c r="J32" i="5"/>
  <c r="K34" i="5"/>
  <c r="L36" i="5"/>
  <c r="M38" i="5"/>
  <c r="N40" i="5"/>
  <c r="N42" i="5"/>
  <c r="O44" i="5"/>
  <c r="L47" i="5"/>
  <c r="J50" i="5"/>
  <c r="N52" i="5"/>
  <c r="L55" i="5"/>
  <c r="J58" i="5"/>
  <c r="N60" i="5"/>
  <c r="L63" i="5"/>
  <c r="N66" i="5"/>
  <c r="K70" i="5"/>
  <c r="K74" i="5"/>
  <c r="M79" i="5"/>
  <c r="O84" i="5"/>
  <c r="K90" i="5"/>
  <c r="O100" i="5"/>
  <c r="J115" i="5"/>
  <c r="N132" i="5"/>
  <c r="N155" i="5"/>
  <c r="O131" i="5"/>
  <c r="L38" i="5"/>
  <c r="J37" i="5"/>
  <c r="N35" i="5"/>
  <c r="L34" i="5"/>
  <c r="J33" i="5"/>
  <c r="N31" i="5"/>
  <c r="L30" i="5"/>
  <c r="J29" i="5"/>
  <c r="N27" i="5"/>
  <c r="L26" i="5"/>
  <c r="J25" i="5"/>
  <c r="N23" i="5"/>
  <c r="J109" i="5"/>
  <c r="K107" i="5"/>
  <c r="M105" i="5"/>
  <c r="N103" i="5"/>
  <c r="O101" i="5"/>
  <c r="L100" i="5"/>
  <c r="O98" i="5"/>
  <c r="K97" i="5"/>
  <c r="N95" i="5"/>
  <c r="K94" i="5"/>
  <c r="O92" i="5"/>
  <c r="M91" i="5"/>
  <c r="N88" i="5"/>
  <c r="L87" i="5"/>
  <c r="J86" i="5"/>
  <c r="N84" i="5"/>
  <c r="L83" i="5"/>
  <c r="J82" i="5"/>
  <c r="N80" i="5"/>
  <c r="L79" i="5"/>
  <c r="J78" i="5"/>
  <c r="N76" i="5"/>
  <c r="L75" i="5"/>
  <c r="J74" i="5"/>
  <c r="O41" i="5"/>
  <c r="M40" i="5"/>
  <c r="K39" i="5"/>
  <c r="O37" i="5"/>
  <c r="M36" i="5"/>
  <c r="K35" i="5"/>
  <c r="O33" i="5"/>
  <c r="M32" i="5"/>
  <c r="K31" i="5"/>
  <c r="O29" i="5"/>
  <c r="M28" i="5"/>
  <c r="K27" i="5"/>
  <c r="J79" i="5"/>
  <c r="N77" i="5"/>
  <c r="L76" i="5"/>
  <c r="J75" i="5"/>
  <c r="N73" i="5"/>
  <c r="L72" i="5"/>
  <c r="J71" i="5"/>
  <c r="N69" i="5"/>
  <c r="L68" i="5"/>
  <c r="J67" i="5"/>
  <c r="N65" i="5"/>
  <c r="L64" i="5"/>
  <c r="K44" i="5"/>
  <c r="O42" i="5"/>
  <c r="M41" i="5"/>
  <c r="K40" i="5"/>
  <c r="O38" i="5"/>
  <c r="M37" i="5"/>
  <c r="K36" i="5"/>
  <c r="O34" i="5"/>
  <c r="M33" i="5"/>
  <c r="K32" i="5"/>
  <c r="O30" i="5"/>
  <c r="M29" i="5"/>
  <c r="L270" i="5"/>
  <c r="N252" i="5"/>
  <c r="O238" i="5"/>
  <c r="L228" i="5"/>
  <c r="N217" i="5"/>
  <c r="L211" i="5"/>
  <c r="J207" i="5"/>
  <c r="N202" i="5"/>
  <c r="L198" i="5"/>
  <c r="N194" i="5"/>
  <c r="L191" i="5"/>
  <c r="K61" i="5"/>
  <c r="O59" i="5"/>
  <c r="M58" i="5"/>
  <c r="K57" i="5"/>
  <c r="O55" i="5"/>
  <c r="M54" i="5"/>
  <c r="K53" i="5"/>
  <c r="O51" i="5"/>
  <c r="M50" i="5"/>
  <c r="K49" i="5"/>
  <c r="O47" i="5"/>
  <c r="M46" i="5"/>
  <c r="M62" i="5"/>
  <c r="O63" i="5"/>
  <c r="K65" i="5"/>
  <c r="M66" i="5"/>
  <c r="O67" i="5"/>
  <c r="K69" i="5"/>
  <c r="M70" i="5"/>
  <c r="O71" i="5"/>
  <c r="K73" i="5"/>
  <c r="M74" i="5"/>
  <c r="O75" i="5"/>
  <c r="K77" i="5"/>
  <c r="M78" i="5"/>
  <c r="O79" i="5"/>
  <c r="K81" i="5"/>
  <c r="M82" i="5"/>
  <c r="O83" i="5"/>
  <c r="K85" i="5"/>
  <c r="M86" i="5"/>
  <c r="O87" i="5"/>
  <c r="K89" i="5"/>
  <c r="M90" i="5"/>
  <c r="O91" i="5"/>
  <c r="K93" i="5"/>
  <c r="M94" i="5"/>
  <c r="K96" i="5"/>
  <c r="N97" i="5"/>
  <c r="K99" i="5"/>
  <c r="N100" i="5"/>
  <c r="L102" i="5"/>
  <c r="K104" i="5"/>
  <c r="O105" i="5"/>
  <c r="N107" i="5"/>
  <c r="M109" i="5"/>
  <c r="K111" i="5"/>
  <c r="J113" i="5"/>
  <c r="O114" i="5"/>
  <c r="N116" i="5"/>
  <c r="O118" i="5"/>
  <c r="J121" i="5"/>
  <c r="J123" i="5"/>
  <c r="K125" i="5"/>
  <c r="L127" i="5"/>
  <c r="N129" i="5"/>
  <c r="L132" i="5"/>
  <c r="J135" i="5"/>
  <c r="N137" i="5"/>
  <c r="L140" i="5"/>
  <c r="K143" i="5"/>
  <c r="K146" i="5"/>
  <c r="K149" i="5"/>
  <c r="L152" i="5"/>
  <c r="L155" i="5"/>
  <c r="N158" i="5"/>
  <c r="L162" i="5"/>
  <c r="J166" i="5"/>
  <c r="L169" i="5"/>
  <c r="J173" i="5"/>
  <c r="N176" i="5"/>
  <c r="J180" i="5"/>
  <c r="N183" i="5"/>
  <c r="L187" i="5"/>
  <c r="N190" i="5"/>
  <c r="L194" i="5"/>
  <c r="J198" i="5"/>
  <c r="K202" i="5"/>
  <c r="L206" i="5"/>
  <c r="N210" i="5"/>
  <c r="L216" i="5"/>
  <c r="J226" i="5"/>
  <c r="M238" i="5"/>
  <c r="M250" i="5"/>
  <c r="L266" i="5"/>
  <c r="M45" i="5"/>
  <c r="O46" i="5"/>
  <c r="K48" i="5"/>
  <c r="M49" i="5"/>
  <c r="O50" i="5"/>
  <c r="K52" i="5"/>
  <c r="M53" i="5"/>
  <c r="O54" i="5"/>
  <c r="K56" i="5"/>
  <c r="M57" i="5"/>
  <c r="O58" i="5"/>
  <c r="K60" i="5"/>
  <c r="M61" i="5"/>
  <c r="O62" i="5"/>
  <c r="K64" i="5"/>
  <c r="M65" i="5"/>
  <c r="O66" i="5"/>
  <c r="K68" i="5"/>
  <c r="M69" i="5"/>
  <c r="O70" i="5"/>
  <c r="K72" i="5"/>
  <c r="M73" i="5"/>
  <c r="O74" i="5"/>
  <c r="K76" i="5"/>
  <c r="M77" i="5"/>
  <c r="O78" i="5"/>
  <c r="K80" i="5"/>
  <c r="M81" i="5"/>
  <c r="O82" i="5"/>
  <c r="K84" i="5"/>
  <c r="M85" i="5"/>
  <c r="O86" i="5"/>
  <c r="K88" i="5"/>
  <c r="M89" i="5"/>
  <c r="O90" i="5"/>
  <c r="K92" i="5"/>
  <c r="M93" i="5"/>
  <c r="J95" i="5"/>
  <c r="M96" i="5"/>
  <c r="J98" i="5"/>
  <c r="M99" i="5"/>
  <c r="J101" i="5"/>
  <c r="O102" i="5"/>
  <c r="M104" i="5"/>
  <c r="L106" i="5"/>
  <c r="K108" i="5"/>
  <c r="O109" i="5"/>
  <c r="N111" i="5"/>
  <c r="M113" i="5"/>
  <c r="K115" i="5"/>
  <c r="K117" i="5"/>
  <c r="L119" i="5"/>
  <c r="M121" i="5"/>
  <c r="N123" i="5"/>
  <c r="N125" i="5"/>
  <c r="O127" i="5"/>
  <c r="L130" i="5"/>
  <c r="J133" i="5"/>
  <c r="N135" i="5"/>
  <c r="L138" i="5"/>
  <c r="J141" i="5"/>
  <c r="O143" i="5"/>
  <c r="J147" i="5"/>
  <c r="J150" i="5"/>
  <c r="J153" i="5"/>
  <c r="J156" i="5"/>
  <c r="N159" i="5"/>
  <c r="L163" i="5"/>
  <c r="N166" i="5"/>
  <c r="L170" i="5"/>
  <c r="J174" i="5"/>
  <c r="L177" i="5"/>
  <c r="J181" i="5"/>
  <c r="N184" i="5"/>
  <c r="J188" i="5"/>
  <c r="N191" i="5"/>
  <c r="L195" i="5"/>
  <c r="J199" i="5"/>
  <c r="L203" i="5"/>
  <c r="M207" i="5"/>
  <c r="N211" i="5"/>
  <c r="O217" i="5"/>
  <c r="J230" i="5"/>
  <c r="K241" i="5"/>
  <c r="J253" i="5"/>
  <c r="L80" i="5"/>
  <c r="N81" i="5"/>
  <c r="J83" i="5"/>
  <c r="L84" i="5"/>
  <c r="N85" i="5"/>
  <c r="J87" i="5"/>
  <c r="L88" i="5"/>
  <c r="N89" i="5"/>
  <c r="J91" i="5"/>
  <c r="L92" i="5"/>
  <c r="N93" i="5"/>
  <c r="K95" i="5"/>
  <c r="N96" i="5"/>
  <c r="K98" i="5"/>
  <c r="N99" i="5"/>
  <c r="K101" i="5"/>
  <c r="J103" i="5"/>
  <c r="N104" i="5"/>
  <c r="M106" i="5"/>
  <c r="L108" i="5"/>
  <c r="J110" i="5"/>
  <c r="O111" i="5"/>
  <c r="N113" i="5"/>
  <c r="L115" i="5"/>
  <c r="M117" i="5"/>
  <c r="N119" i="5"/>
  <c r="N121" i="5"/>
  <c r="O123" i="5"/>
  <c r="J126" i="5"/>
  <c r="K128" i="5"/>
  <c r="M130" i="5"/>
  <c r="K133" i="5"/>
  <c r="O135" i="5"/>
  <c r="M138" i="5"/>
  <c r="K141" i="5"/>
  <c r="J144" i="5"/>
  <c r="K147" i="5"/>
  <c r="K150" i="5"/>
  <c r="K153" i="5"/>
  <c r="L156" i="5"/>
  <c r="O159" i="5"/>
  <c r="M163" i="5"/>
  <c r="J167" i="5"/>
  <c r="M170" i="5"/>
  <c r="K174" i="5"/>
  <c r="N177" i="5"/>
  <c r="K181" i="5"/>
  <c r="O184" i="5"/>
  <c r="L188" i="5"/>
  <c r="O191" i="5"/>
  <c r="M195" i="5"/>
  <c r="L199" i="5"/>
  <c r="M203" i="5"/>
  <c r="N207" i="5"/>
  <c r="J212" i="5"/>
  <c r="O219" i="5"/>
  <c r="L230" i="5"/>
  <c r="O242" i="5"/>
  <c r="O255" i="5"/>
  <c r="K273" i="5"/>
  <c r="L281" i="5"/>
  <c r="J280" i="5"/>
  <c r="N278" i="5"/>
  <c r="L277" i="5"/>
  <c r="J276" i="5"/>
  <c r="N274" i="5"/>
  <c r="L273" i="5"/>
  <c r="J272" i="5"/>
  <c r="N270" i="5"/>
  <c r="L269" i="5"/>
  <c r="J268" i="5"/>
  <c r="N266" i="5"/>
  <c r="L265" i="5"/>
  <c r="J264" i="5"/>
  <c r="N262" i="5"/>
  <c r="L261" i="5"/>
  <c r="J260" i="5"/>
  <c r="N258" i="5"/>
  <c r="L257" i="5"/>
  <c r="J256" i="5"/>
  <c r="N254" i="5"/>
  <c r="L253" i="5"/>
  <c r="J252" i="5"/>
  <c r="N250" i="5"/>
  <c r="L249" i="5"/>
  <c r="J248" i="5"/>
  <c r="N246" i="5"/>
  <c r="L245" i="5"/>
  <c r="J244" i="5"/>
  <c r="N242" i="5"/>
  <c r="L241" i="5"/>
  <c r="J240" i="5"/>
  <c r="N238" i="5"/>
  <c r="L237" i="5"/>
  <c r="J236" i="5"/>
  <c r="N234" i="5"/>
  <c r="L233" i="5"/>
  <c r="J232" i="5"/>
  <c r="N230" i="5"/>
  <c r="L229" i="5"/>
  <c r="J228" i="5"/>
  <c r="N226" i="5"/>
  <c r="L225" i="5"/>
  <c r="J224" i="5"/>
  <c r="N222" i="5"/>
  <c r="L221" i="5"/>
  <c r="J220" i="5"/>
  <c r="N218" i="5"/>
  <c r="L217" i="5"/>
  <c r="J216" i="5"/>
  <c r="N214" i="5"/>
  <c r="O280" i="5"/>
  <c r="M279" i="5"/>
  <c r="K278" i="5"/>
  <c r="O276" i="5"/>
  <c r="M275" i="5"/>
  <c r="K274" i="5"/>
  <c r="O272" i="5"/>
  <c r="M271" i="5"/>
  <c r="K270" i="5"/>
  <c r="O268" i="5"/>
  <c r="M267" i="5"/>
  <c r="K266" i="5"/>
  <c r="O264" i="5"/>
  <c r="M263" i="5"/>
  <c r="K262" i="5"/>
  <c r="O260" i="5"/>
  <c r="M259" i="5"/>
  <c r="K258" i="5"/>
  <c r="O256" i="5"/>
  <c r="M255" i="5"/>
  <c r="K254" i="5"/>
  <c r="O252" i="5"/>
  <c r="M251" i="5"/>
  <c r="K250" i="5"/>
  <c r="O248" i="5"/>
  <c r="M247" i="5"/>
  <c r="K246" i="5"/>
  <c r="O244" i="5"/>
  <c r="M243" i="5"/>
  <c r="K242" i="5"/>
  <c r="O240" i="5"/>
  <c r="M239" i="5"/>
  <c r="K238" i="5"/>
  <c r="O236" i="5"/>
  <c r="M235" i="5"/>
  <c r="K234" i="5"/>
  <c r="O232" i="5"/>
  <c r="M231" i="5"/>
  <c r="K230" i="5"/>
  <c r="O228" i="5"/>
  <c r="M227" i="5"/>
  <c r="K226" i="5"/>
  <c r="O224" i="5"/>
  <c r="M223" i="5"/>
  <c r="K222" i="5"/>
  <c r="O220" i="5"/>
  <c r="M219" i="5"/>
  <c r="K218" i="5"/>
  <c r="O216" i="5"/>
  <c r="M215" i="5"/>
  <c r="K214" i="5"/>
  <c r="O281" i="5"/>
  <c r="M280" i="5"/>
  <c r="K279" i="5"/>
  <c r="O277" i="5"/>
  <c r="M276" i="5"/>
  <c r="K275" i="5"/>
  <c r="O273" i="5"/>
  <c r="M272" i="5"/>
  <c r="K271" i="5"/>
  <c r="O269" i="5"/>
  <c r="M268" i="5"/>
  <c r="K267" i="5"/>
  <c r="O265" i="5"/>
  <c r="M264" i="5"/>
  <c r="K263" i="5"/>
  <c r="O261" i="5"/>
  <c r="M260" i="5"/>
  <c r="K259" i="5"/>
  <c r="O257" i="5"/>
  <c r="M256" i="5"/>
  <c r="K255" i="5"/>
  <c r="O253" i="5"/>
  <c r="M252" i="5"/>
  <c r="K251" i="5"/>
  <c r="O249" i="5"/>
  <c r="M248" i="5"/>
  <c r="K247" i="5"/>
  <c r="O245" i="5"/>
  <c r="M244" i="5"/>
  <c r="K243" i="5"/>
  <c r="O241" i="5"/>
  <c r="M240" i="5"/>
  <c r="K239" i="5"/>
  <c r="O237" i="5"/>
  <c r="M236" i="5"/>
  <c r="K235" i="5"/>
  <c r="O233" i="5"/>
  <c r="M232" i="5"/>
  <c r="K231" i="5"/>
  <c r="O229" i="5"/>
  <c r="M228" i="5"/>
  <c r="K227" i="5"/>
  <c r="O225" i="5"/>
  <c r="M224" i="5"/>
  <c r="K223" i="5"/>
  <c r="O221" i="5"/>
  <c r="M220" i="5"/>
  <c r="N281" i="5"/>
  <c r="L280" i="5"/>
  <c r="J279" i="5"/>
  <c r="N277" i="5"/>
  <c r="L276" i="5"/>
  <c r="J275" i="5"/>
  <c r="N273" i="5"/>
  <c r="L272" i="5"/>
  <c r="J271" i="5"/>
  <c r="N269" i="5"/>
  <c r="L268" i="5"/>
  <c r="J267" i="5"/>
  <c r="N265" i="5"/>
  <c r="L264" i="5"/>
  <c r="J263" i="5"/>
  <c r="N261" i="5"/>
  <c r="L260" i="5"/>
  <c r="J259" i="5"/>
  <c r="N257" i="5"/>
  <c r="L256" i="5"/>
  <c r="M281" i="5"/>
  <c r="K280" i="5"/>
  <c r="O278" i="5"/>
  <c r="M277" i="5"/>
  <c r="K276" i="5"/>
  <c r="O274" i="5"/>
  <c r="M273" i="5"/>
  <c r="K272" i="5"/>
  <c r="O270" i="5"/>
  <c r="M269" i="5"/>
  <c r="K268" i="5"/>
  <c r="O266" i="5"/>
  <c r="M265" i="5"/>
  <c r="K264" i="5"/>
  <c r="O262" i="5"/>
  <c r="M261" i="5"/>
  <c r="K260" i="5"/>
  <c r="O258" i="5"/>
  <c r="M257" i="5"/>
  <c r="K256" i="5"/>
  <c r="O254" i="5"/>
  <c r="M253" i="5"/>
  <c r="K252" i="5"/>
  <c r="O250" i="5"/>
  <c r="M249" i="5"/>
  <c r="K248" i="5"/>
  <c r="O246" i="5"/>
  <c r="N279" i="5"/>
  <c r="O275" i="5"/>
  <c r="N272" i="5"/>
  <c r="J269" i="5"/>
  <c r="K265" i="5"/>
  <c r="J262" i="5"/>
  <c r="L258" i="5"/>
  <c r="J255" i="5"/>
  <c r="L252" i="5"/>
  <c r="N249" i="5"/>
  <c r="J247" i="5"/>
  <c r="N244" i="5"/>
  <c r="M242" i="5"/>
  <c r="L240" i="5"/>
  <c r="L238" i="5"/>
  <c r="K236" i="5"/>
  <c r="J234" i="5"/>
  <c r="O231" i="5"/>
  <c r="N229" i="5"/>
  <c r="N227" i="5"/>
  <c r="M225" i="5"/>
  <c r="L223" i="5"/>
  <c r="K221" i="5"/>
  <c r="K219" i="5"/>
  <c r="M217" i="5"/>
  <c r="N215" i="5"/>
  <c r="O213" i="5"/>
  <c r="M212" i="5"/>
  <c r="K211" i="5"/>
  <c r="O209" i="5"/>
  <c r="M208" i="5"/>
  <c r="K207" i="5"/>
  <c r="O205" i="5"/>
  <c r="M204" i="5"/>
  <c r="K203" i="5"/>
  <c r="O201" i="5"/>
  <c r="M200" i="5"/>
  <c r="K199" i="5"/>
  <c r="O197" i="5"/>
  <c r="M196" i="5"/>
  <c r="K195" i="5"/>
  <c r="O193" i="5"/>
  <c r="M192" i="5"/>
  <c r="K191" i="5"/>
  <c r="O189" i="5"/>
  <c r="M188" i="5"/>
  <c r="K187" i="5"/>
  <c r="O185" i="5"/>
  <c r="M184" i="5"/>
  <c r="K183" i="5"/>
  <c r="O181" i="5"/>
  <c r="M180" i="5"/>
  <c r="K179" i="5"/>
  <c r="O177" i="5"/>
  <c r="M176" i="5"/>
  <c r="K175" i="5"/>
  <c r="O173" i="5"/>
  <c r="M172" i="5"/>
  <c r="K171" i="5"/>
  <c r="O169" i="5"/>
  <c r="M168" i="5"/>
  <c r="K167" i="5"/>
  <c r="O165" i="5"/>
  <c r="M164" i="5"/>
  <c r="K163" i="5"/>
  <c r="O161" i="5"/>
  <c r="M160" i="5"/>
  <c r="K159" i="5"/>
  <c r="O157" i="5"/>
  <c r="M156" i="5"/>
  <c r="M278" i="5"/>
  <c r="L275" i="5"/>
  <c r="N271" i="5"/>
  <c r="O267" i="5"/>
  <c r="N264" i="5"/>
  <c r="J261" i="5"/>
  <c r="K257" i="5"/>
  <c r="L254" i="5"/>
  <c r="N251" i="5"/>
  <c r="J249" i="5"/>
  <c r="L246" i="5"/>
  <c r="K244" i="5"/>
  <c r="J242" i="5"/>
  <c r="O239" i="5"/>
  <c r="N237" i="5"/>
  <c r="N235" i="5"/>
  <c r="M233" i="5"/>
  <c r="L231" i="5"/>
  <c r="K229" i="5"/>
  <c r="J227" i="5"/>
  <c r="J225" i="5"/>
  <c r="O222" i="5"/>
  <c r="N220" i="5"/>
  <c r="O218" i="5"/>
  <c r="J217" i="5"/>
  <c r="K215" i="5"/>
  <c r="M213" i="5"/>
  <c r="K212" i="5"/>
  <c r="O210" i="5"/>
  <c r="M209" i="5"/>
  <c r="K208" i="5"/>
  <c r="O206" i="5"/>
  <c r="M205" i="5"/>
  <c r="K204" i="5"/>
  <c r="O202" i="5"/>
  <c r="M201" i="5"/>
  <c r="K200" i="5"/>
  <c r="O198" i="5"/>
  <c r="M197" i="5"/>
  <c r="K196" i="5"/>
  <c r="O194" i="5"/>
  <c r="M193" i="5"/>
  <c r="K192" i="5"/>
  <c r="O190" i="5"/>
  <c r="M189" i="5"/>
  <c r="K188" i="5"/>
  <c r="O186" i="5"/>
  <c r="M185" i="5"/>
  <c r="K184" i="5"/>
  <c r="O182" i="5"/>
  <c r="M181" i="5"/>
  <c r="K180" i="5"/>
  <c r="O178" i="5"/>
  <c r="M177" i="5"/>
  <c r="K176" i="5"/>
  <c r="O174" i="5"/>
  <c r="M173" i="5"/>
  <c r="K172" i="5"/>
  <c r="O170" i="5"/>
  <c r="M169" i="5"/>
  <c r="K168" i="5"/>
  <c r="O166" i="5"/>
  <c r="M165" i="5"/>
  <c r="K164" i="5"/>
  <c r="O162" i="5"/>
  <c r="M161" i="5"/>
  <c r="K160" i="5"/>
  <c r="O158" i="5"/>
  <c r="M157" i="5"/>
  <c r="K156" i="5"/>
  <c r="O154" i="5"/>
  <c r="M153" i="5"/>
  <c r="K152" i="5"/>
  <c r="O150" i="5"/>
  <c r="M149" i="5"/>
  <c r="K148" i="5"/>
  <c r="O146" i="5"/>
  <c r="M145" i="5"/>
  <c r="K144" i="5"/>
  <c r="O142" i="5"/>
  <c r="L278" i="5"/>
  <c r="M274" i="5"/>
  <c r="L271" i="5"/>
  <c r="N267" i="5"/>
  <c r="O263" i="5"/>
  <c r="N260" i="5"/>
  <c r="J257" i="5"/>
  <c r="J254" i="5"/>
  <c r="L251" i="5"/>
  <c r="N248" i="5"/>
  <c r="J246" i="5"/>
  <c r="O243" i="5"/>
  <c r="N241" i="5"/>
  <c r="N239" i="5"/>
  <c r="M237" i="5"/>
  <c r="L235" i="5"/>
  <c r="K233" i="5"/>
  <c r="J231" i="5"/>
  <c r="J229" i="5"/>
  <c r="O226" i="5"/>
  <c r="N224" i="5"/>
  <c r="M222" i="5"/>
  <c r="L220" i="5"/>
  <c r="M218" i="5"/>
  <c r="N216" i="5"/>
  <c r="J215" i="5"/>
  <c r="K281" i="5"/>
  <c r="J278" i="5"/>
  <c r="L274" i="5"/>
  <c r="M270" i="5"/>
  <c r="L267" i="5"/>
  <c r="N263" i="5"/>
  <c r="O259" i="5"/>
  <c r="N256" i="5"/>
  <c r="N253" i="5"/>
  <c r="J251" i="5"/>
  <c r="L248" i="5"/>
  <c r="N245" i="5"/>
  <c r="N243" i="5"/>
  <c r="M241" i="5"/>
  <c r="L239" i="5"/>
  <c r="K237" i="5"/>
  <c r="J235" i="5"/>
  <c r="J233" i="5"/>
  <c r="O230" i="5"/>
  <c r="N228" i="5"/>
  <c r="M226" i="5"/>
  <c r="L224" i="5"/>
  <c r="L222" i="5"/>
  <c r="K220" i="5"/>
  <c r="L218" i="5"/>
  <c r="M216" i="5"/>
  <c r="O214" i="5"/>
  <c r="K213" i="5"/>
  <c r="O211" i="5"/>
  <c r="M210" i="5"/>
  <c r="K209" i="5"/>
  <c r="O207" i="5"/>
  <c r="M206" i="5"/>
  <c r="K205" i="5"/>
  <c r="O203" i="5"/>
  <c r="M202" i="5"/>
  <c r="K201" i="5"/>
  <c r="O199" i="5"/>
  <c r="M198" i="5"/>
  <c r="J281" i="5"/>
  <c r="J274" i="5"/>
  <c r="M266" i="5"/>
  <c r="N259" i="5"/>
  <c r="K253" i="5"/>
  <c r="O247" i="5"/>
  <c r="L243" i="5"/>
  <c r="J239" i="5"/>
  <c r="O234" i="5"/>
  <c r="M230" i="5"/>
  <c r="L226" i="5"/>
  <c r="J222" i="5"/>
  <c r="J218" i="5"/>
  <c r="M214" i="5"/>
  <c r="L212" i="5"/>
  <c r="K210" i="5"/>
  <c r="J208" i="5"/>
  <c r="J206" i="5"/>
  <c r="N203" i="5"/>
  <c r="N201" i="5"/>
  <c r="M199" i="5"/>
  <c r="L197" i="5"/>
  <c r="N195" i="5"/>
  <c r="J194" i="5"/>
  <c r="J192" i="5"/>
  <c r="L190" i="5"/>
  <c r="N188" i="5"/>
  <c r="N186" i="5"/>
  <c r="J185" i="5"/>
  <c r="L183" i="5"/>
  <c r="L181" i="5"/>
  <c r="N179" i="5"/>
  <c r="J178" i="5"/>
  <c r="J176" i="5"/>
  <c r="L174" i="5"/>
  <c r="N172" i="5"/>
  <c r="N170" i="5"/>
  <c r="J169" i="5"/>
  <c r="L167" i="5"/>
  <c r="L165" i="5"/>
  <c r="N163" i="5"/>
  <c r="J162" i="5"/>
  <c r="J160" i="5"/>
  <c r="L158" i="5"/>
  <c r="N156" i="5"/>
  <c r="J155" i="5"/>
  <c r="L153" i="5"/>
  <c r="O151" i="5"/>
  <c r="L150" i="5"/>
  <c r="O148" i="5"/>
  <c r="L147" i="5"/>
  <c r="O145" i="5"/>
  <c r="L144" i="5"/>
  <c r="N142" i="5"/>
  <c r="L141" i="5"/>
  <c r="J140" i="5"/>
  <c r="N138" i="5"/>
  <c r="L137" i="5"/>
  <c r="J136" i="5"/>
  <c r="N134" i="5"/>
  <c r="L133" i="5"/>
  <c r="J132" i="5"/>
  <c r="N130" i="5"/>
  <c r="L129" i="5"/>
  <c r="J128" i="5"/>
  <c r="N126" i="5"/>
  <c r="L125" i="5"/>
  <c r="J124" i="5"/>
  <c r="N122" i="5"/>
  <c r="L121" i="5"/>
  <c r="J120" i="5"/>
  <c r="N118" i="5"/>
  <c r="L117" i="5"/>
  <c r="J116" i="5"/>
  <c r="N114" i="5"/>
  <c r="L113" i="5"/>
  <c r="J112" i="5"/>
  <c r="N110" i="5"/>
  <c r="L109" i="5"/>
  <c r="J108" i="5"/>
  <c r="N106" i="5"/>
  <c r="L105" i="5"/>
  <c r="J104" i="5"/>
  <c r="N102" i="5"/>
  <c r="L101" i="5"/>
  <c r="J100" i="5"/>
  <c r="N98" i="5"/>
  <c r="L97" i="5"/>
  <c r="J96" i="5"/>
  <c r="N94" i="5"/>
  <c r="L279" i="5"/>
  <c r="O271" i="5"/>
  <c r="J265" i="5"/>
  <c r="J258" i="5"/>
  <c r="O251" i="5"/>
  <c r="M246" i="5"/>
  <c r="L242" i="5"/>
  <c r="J238" i="5"/>
  <c r="N233" i="5"/>
  <c r="M229" i="5"/>
  <c r="K225" i="5"/>
  <c r="J221" i="5"/>
  <c r="K217" i="5"/>
  <c r="N213" i="5"/>
  <c r="M211" i="5"/>
  <c r="L209" i="5"/>
  <c r="L207" i="5"/>
  <c r="J205" i="5"/>
  <c r="J203" i="5"/>
  <c r="O200" i="5"/>
  <c r="N198" i="5"/>
  <c r="O196" i="5"/>
  <c r="J195" i="5"/>
  <c r="K193" i="5"/>
  <c r="M191" i="5"/>
  <c r="N189" i="5"/>
  <c r="O187" i="5"/>
  <c r="K186" i="5"/>
  <c r="L184" i="5"/>
  <c r="M182" i="5"/>
  <c r="O180" i="5"/>
  <c r="J179" i="5"/>
  <c r="K177" i="5"/>
  <c r="M175" i="5"/>
  <c r="N173" i="5"/>
  <c r="O171" i="5"/>
  <c r="K170" i="5"/>
  <c r="L168" i="5"/>
  <c r="M166" i="5"/>
  <c r="O164" i="5"/>
  <c r="J163" i="5"/>
  <c r="K161" i="5"/>
  <c r="M159" i="5"/>
  <c r="N157" i="5"/>
  <c r="O155" i="5"/>
  <c r="L154" i="5"/>
  <c r="O152" i="5"/>
  <c r="L151" i="5"/>
  <c r="O149" i="5"/>
  <c r="L148" i="5"/>
  <c r="N146" i="5"/>
  <c r="K145" i="5"/>
  <c r="N143" i="5"/>
  <c r="K142" i="5"/>
  <c r="O140" i="5"/>
  <c r="M139" i="5"/>
  <c r="K138" i="5"/>
  <c r="O136" i="5"/>
  <c r="M135" i="5"/>
  <c r="K134" i="5"/>
  <c r="O132" i="5"/>
  <c r="M131" i="5"/>
  <c r="K130" i="5"/>
  <c r="O128" i="5"/>
  <c r="M127" i="5"/>
  <c r="K126" i="5"/>
  <c r="O124" i="5"/>
  <c r="M123" i="5"/>
  <c r="K122" i="5"/>
  <c r="O120" i="5"/>
  <c r="M119" i="5"/>
  <c r="K118" i="5"/>
  <c r="O116" i="5"/>
  <c r="M115" i="5"/>
  <c r="K114" i="5"/>
  <c r="O112" i="5"/>
  <c r="M111" i="5"/>
  <c r="K110" i="5"/>
  <c r="O108" i="5"/>
  <c r="M107" i="5"/>
  <c r="K106" i="5"/>
  <c r="O104" i="5"/>
  <c r="M103" i="5"/>
  <c r="K102" i="5"/>
  <c r="J277" i="5"/>
  <c r="J270" i="5"/>
  <c r="M262" i="5"/>
  <c r="N255" i="5"/>
  <c r="L250" i="5"/>
  <c r="K245" i="5"/>
  <c r="J241" i="5"/>
  <c r="N236" i="5"/>
  <c r="L232" i="5"/>
  <c r="K228" i="5"/>
  <c r="O223" i="5"/>
  <c r="N219" i="5"/>
  <c r="K216" i="5"/>
  <c r="J213" i="5"/>
  <c r="J211" i="5"/>
  <c r="O208" i="5"/>
  <c r="N206" i="5"/>
  <c r="N204" i="5"/>
  <c r="L202" i="5"/>
  <c r="L200" i="5"/>
  <c r="K198" i="5"/>
  <c r="L196" i="5"/>
  <c r="M194" i="5"/>
  <c r="O192" i="5"/>
  <c r="J191" i="5"/>
  <c r="K189" i="5"/>
  <c r="M187" i="5"/>
  <c r="N185" i="5"/>
  <c r="O183" i="5"/>
  <c r="K182" i="5"/>
  <c r="L180" i="5"/>
  <c r="M178" i="5"/>
  <c r="O176" i="5"/>
  <c r="J175" i="5"/>
  <c r="K173" i="5"/>
  <c r="M171" i="5"/>
  <c r="N169" i="5"/>
  <c r="O167" i="5"/>
  <c r="K166" i="5"/>
  <c r="L164" i="5"/>
  <c r="M162" i="5"/>
  <c r="O160" i="5"/>
  <c r="J159" i="5"/>
  <c r="K157" i="5"/>
  <c r="M155" i="5"/>
  <c r="J154" i="5"/>
  <c r="M152" i="5"/>
  <c r="J151" i="5"/>
  <c r="L149" i="5"/>
  <c r="O147" i="5"/>
  <c r="L146" i="5"/>
  <c r="O144" i="5"/>
  <c r="L143" i="5"/>
  <c r="O141" i="5"/>
  <c r="M140" i="5"/>
  <c r="K139" i="5"/>
  <c r="O137" i="5"/>
  <c r="M136" i="5"/>
  <c r="K135" i="5"/>
  <c r="O133" i="5"/>
  <c r="M132" i="5"/>
  <c r="K131" i="5"/>
  <c r="O129" i="5"/>
  <c r="M128" i="5"/>
  <c r="K127" i="5"/>
  <c r="O125" i="5"/>
  <c r="M124" i="5"/>
  <c r="K123" i="5"/>
  <c r="O121" i="5"/>
  <c r="M120" i="5"/>
  <c r="K119" i="5"/>
  <c r="O117" i="5"/>
  <c r="M116" i="5"/>
  <c r="N276" i="5"/>
  <c r="K269" i="5"/>
  <c r="L262" i="5"/>
  <c r="L255" i="5"/>
  <c r="J250" i="5"/>
  <c r="J245" i="5"/>
  <c r="N240" i="5"/>
  <c r="L236" i="5"/>
  <c r="K232" i="5"/>
  <c r="O227" i="5"/>
  <c r="N223" i="5"/>
  <c r="L219" i="5"/>
  <c r="O215" i="5"/>
  <c r="N275" i="5"/>
  <c r="N268" i="5"/>
  <c r="K261" i="5"/>
  <c r="M254" i="5"/>
  <c r="K249" i="5"/>
  <c r="L244" i="5"/>
  <c r="K240" i="5"/>
  <c r="O235" i="5"/>
  <c r="N231" i="5"/>
  <c r="L227" i="5"/>
  <c r="J223" i="5"/>
  <c r="J219" i="5"/>
  <c r="L215" i="5"/>
  <c r="N212" i="5"/>
  <c r="L210" i="5"/>
  <c r="L208" i="5"/>
  <c r="K206" i="5"/>
  <c r="J204" i="5"/>
  <c r="J202" i="5"/>
  <c r="N199" i="5"/>
  <c r="N197" i="5"/>
  <c r="O195" i="5"/>
  <c r="K194" i="5"/>
  <c r="L192" i="5"/>
  <c r="M190" i="5"/>
  <c r="O188" i="5"/>
  <c r="J187" i="5"/>
  <c r="K185" i="5"/>
  <c r="M183" i="5"/>
  <c r="N181" i="5"/>
  <c r="O179" i="5"/>
  <c r="K178" i="5"/>
  <c r="L176" i="5"/>
  <c r="M174" i="5"/>
  <c r="O172" i="5"/>
  <c r="J171" i="5"/>
  <c r="K169" i="5"/>
  <c r="M167" i="5"/>
  <c r="N165" i="5"/>
  <c r="O163" i="5"/>
  <c r="K162" i="5"/>
  <c r="L160" i="5"/>
  <c r="M158" i="5"/>
  <c r="O156" i="5"/>
  <c r="K155" i="5"/>
  <c r="N153" i="5"/>
  <c r="J152" i="5"/>
  <c r="M150" i="5"/>
  <c r="J149" i="5"/>
  <c r="M147" i="5"/>
  <c r="J146" i="5"/>
  <c r="M144" i="5"/>
  <c r="J143" i="5"/>
  <c r="M141" i="5"/>
  <c r="K140" i="5"/>
  <c r="O138" i="5"/>
  <c r="M137" i="5"/>
  <c r="K136" i="5"/>
  <c r="O134" i="5"/>
  <c r="M133" i="5"/>
  <c r="K132" i="5"/>
  <c r="O130" i="5"/>
  <c r="M129" i="5"/>
  <c r="K43" i="5"/>
  <c r="M44" i="5"/>
  <c r="O45" i="5"/>
  <c r="K47" i="5"/>
  <c r="M48" i="5"/>
  <c r="O49" i="5"/>
  <c r="K51" i="5"/>
  <c r="M52" i="5"/>
  <c r="O53" i="5"/>
  <c r="K55" i="5"/>
  <c r="M56" i="5"/>
  <c r="O57" i="5"/>
  <c r="K59" i="5"/>
  <c r="M60" i="5"/>
  <c r="O61" i="5"/>
  <c r="K63" i="5"/>
  <c r="M64" i="5"/>
  <c r="O65" i="5"/>
  <c r="K67" i="5"/>
  <c r="M68" i="5"/>
  <c r="O69" i="5"/>
  <c r="K71" i="5"/>
  <c r="M72" i="5"/>
  <c r="O73" i="5"/>
  <c r="K75" i="5"/>
  <c r="M76" i="5"/>
  <c r="O77" i="5"/>
  <c r="K79" i="5"/>
  <c r="M80" i="5"/>
  <c r="O81" i="5"/>
  <c r="K83" i="5"/>
  <c r="M84" i="5"/>
  <c r="O85" i="5"/>
  <c r="K87" i="5"/>
  <c r="M88" i="5"/>
  <c r="O89" i="5"/>
  <c r="K91" i="5"/>
  <c r="M92" i="5"/>
  <c r="O93" i="5"/>
  <c r="L95" i="5"/>
  <c r="O96" i="5"/>
  <c r="L98" i="5"/>
  <c r="O99" i="5"/>
  <c r="M101" i="5"/>
  <c r="K103" i="5"/>
  <c r="J105" i="5"/>
  <c r="O106" i="5"/>
  <c r="M108" i="5"/>
  <c r="L110" i="5"/>
  <c r="K112" i="5"/>
  <c r="O113" i="5"/>
  <c r="N115" i="5"/>
  <c r="N117" i="5"/>
  <c r="O119" i="5"/>
  <c r="J122" i="5"/>
  <c r="K124" i="5"/>
  <c r="L126" i="5"/>
  <c r="L128" i="5"/>
  <c r="J131" i="5"/>
  <c r="N133" i="5"/>
  <c r="L136" i="5"/>
  <c r="J139" i="5"/>
  <c r="N141" i="5"/>
  <c r="N144" i="5"/>
  <c r="N147" i="5"/>
  <c r="N150" i="5"/>
  <c r="O153" i="5"/>
  <c r="J157" i="5"/>
  <c r="N160" i="5"/>
  <c r="J164" i="5"/>
  <c r="N167" i="5"/>
  <c r="L171" i="5"/>
  <c r="N174" i="5"/>
  <c r="L178" i="5"/>
  <c r="J182" i="5"/>
  <c r="L185" i="5"/>
  <c r="J189" i="5"/>
  <c r="N192" i="5"/>
  <c r="J196" i="5"/>
  <c r="J200" i="5"/>
  <c r="L204" i="5"/>
  <c r="N208" i="5"/>
  <c r="O212" i="5"/>
  <c r="M221" i="5"/>
  <c r="N232" i="5"/>
  <c r="J243" i="5"/>
  <c r="M258" i="5"/>
  <c r="K277" i="5"/>
  <c r="J90" i="5"/>
  <c r="L91" i="5"/>
  <c r="N92" i="5"/>
  <c r="J94" i="5"/>
  <c r="M95" i="5"/>
  <c r="J97" i="5"/>
  <c r="M98" i="5"/>
  <c r="K100" i="5"/>
  <c r="N101" i="5"/>
  <c r="L103" i="5"/>
  <c r="K105" i="5"/>
  <c r="J107" i="5"/>
  <c r="N108" i="5"/>
  <c r="M110" i="5"/>
  <c r="L112" i="5"/>
  <c r="J114" i="5"/>
  <c r="O115" i="5"/>
  <c r="J118" i="5"/>
  <c r="K120" i="5"/>
  <c r="L122" i="5"/>
  <c r="L124" i="5"/>
  <c r="M126" i="5"/>
  <c r="N128" i="5"/>
  <c r="L131" i="5"/>
  <c r="J134" i="5"/>
  <c r="N136" i="5"/>
  <c r="L139" i="5"/>
  <c r="J142" i="5"/>
  <c r="J145" i="5"/>
  <c r="J148" i="5"/>
  <c r="K151" i="5"/>
  <c r="K154" i="5"/>
  <c r="L157" i="5"/>
  <c r="J161" i="5"/>
  <c r="N164" i="5"/>
  <c r="J168" i="5"/>
  <c r="N171" i="5"/>
  <c r="L175" i="5"/>
  <c r="N178" i="5"/>
  <c r="L182" i="5"/>
  <c r="J186" i="5"/>
  <c r="L189" i="5"/>
  <c r="J193" i="5"/>
  <c r="N196" i="5"/>
  <c r="N200" i="5"/>
  <c r="O204" i="5"/>
  <c r="J209" i="5"/>
  <c r="L213" i="5"/>
  <c r="N221" i="5"/>
  <c r="L234" i="5"/>
  <c r="M245" i="5"/>
  <c r="L259" i="5"/>
  <c r="O279" i="5"/>
  <c r="O110" i="5"/>
  <c r="M112" i="5"/>
  <c r="L114" i="5"/>
  <c r="K116" i="5"/>
  <c r="L118" i="5"/>
  <c r="L120" i="5"/>
  <c r="M122" i="5"/>
  <c r="N124" i="5"/>
  <c r="O126" i="5"/>
  <c r="J129" i="5"/>
  <c r="N131" i="5"/>
  <c r="L134" i="5"/>
  <c r="J137" i="5"/>
  <c r="N139" i="5"/>
  <c r="L142" i="5"/>
  <c r="L145" i="5"/>
  <c r="M148" i="5"/>
  <c r="M151" i="5"/>
  <c r="M154" i="5"/>
  <c r="J158" i="5"/>
  <c r="L161" i="5"/>
  <c r="J165" i="5"/>
  <c r="N168" i="5"/>
  <c r="J172" i="5"/>
  <c r="N175" i="5"/>
  <c r="L179" i="5"/>
  <c r="N182" i="5"/>
  <c r="L186" i="5"/>
  <c r="J190" i="5"/>
  <c r="L193" i="5"/>
  <c r="J197" i="5"/>
  <c r="J201" i="5"/>
  <c r="L205" i="5"/>
  <c r="N209" i="5"/>
  <c r="J214" i="5"/>
  <c r="K224" i="5"/>
  <c r="M234" i="5"/>
  <c r="L247" i="5"/>
  <c r="L263" i="5"/>
  <c r="N280" i="5"/>
  <c r="N39" i="5"/>
  <c r="J41" i="5"/>
  <c r="L42" i="5"/>
  <c r="N43" i="5"/>
  <c r="J45" i="5"/>
  <c r="L46" i="5"/>
  <c r="N47" i="5"/>
  <c r="J49" i="5"/>
  <c r="L50" i="5"/>
  <c r="N51" i="5"/>
  <c r="J53" i="5"/>
  <c r="L54" i="5"/>
  <c r="N55" i="5"/>
  <c r="J57" i="5"/>
  <c r="L58" i="5"/>
  <c r="N59" i="5"/>
  <c r="J61" i="5"/>
  <c r="L62" i="5"/>
  <c r="N63" i="5"/>
  <c r="J65" i="5"/>
  <c r="L66" i="5"/>
  <c r="N67" i="5"/>
  <c r="J69" i="5"/>
  <c r="L70" i="5"/>
  <c r="N71" i="5"/>
  <c r="J73" i="5"/>
  <c r="L74" i="5"/>
  <c r="N75" i="5"/>
  <c r="J77" i="5"/>
  <c r="L78" i="5"/>
  <c r="N79" i="5"/>
  <c r="J81" i="5"/>
  <c r="L82" i="5"/>
  <c r="N83" i="5"/>
  <c r="J85" i="5"/>
  <c r="L86" i="5"/>
  <c r="N87" i="5"/>
  <c r="J89" i="5"/>
  <c r="L90" i="5"/>
  <c r="N91" i="5"/>
  <c r="J93" i="5"/>
  <c r="L94" i="5"/>
  <c r="O95" i="5"/>
  <c r="M97" i="5"/>
  <c r="J99" i="5"/>
  <c r="M100" i="5"/>
  <c r="J102" i="5"/>
  <c r="O103" i="5"/>
  <c r="N105" i="5"/>
  <c r="L107" i="5"/>
  <c r="K109" i="5"/>
  <c r="J111" i="5"/>
  <c r="M114" i="5"/>
  <c r="L116" i="5"/>
  <c r="M118" i="5"/>
  <c r="N120" i="5"/>
  <c r="O122" i="5"/>
  <c r="J125" i="5"/>
  <c r="J127" i="5"/>
  <c r="K129" i="5"/>
  <c r="M134" i="5"/>
  <c r="K137" i="5"/>
  <c r="O139" i="5"/>
  <c r="M142" i="5"/>
  <c r="N145" i="5"/>
  <c r="N148" i="5"/>
  <c r="N151" i="5"/>
  <c r="N154" i="5"/>
  <c r="K158" i="5"/>
  <c r="N161" i="5"/>
  <c r="K165" i="5"/>
  <c r="O168" i="5"/>
  <c r="L172" i="5"/>
  <c r="O175" i="5"/>
  <c r="M179" i="5"/>
  <c r="J183" i="5"/>
  <c r="M186" i="5"/>
  <c r="K190" i="5"/>
  <c r="N193" i="5"/>
  <c r="K197" i="5"/>
  <c r="L201" i="5"/>
  <c r="N205" i="5"/>
  <c r="J210" i="5"/>
  <c r="L214" i="5"/>
  <c r="N225" i="5"/>
  <c r="J237" i="5"/>
  <c r="N247" i="5"/>
  <c r="J266" i="5"/>
  <c r="D1024" i="1" l="1"/>
  <c r="F1028" i="1"/>
  <c r="F13" i="2" s="1"/>
  <c r="F1027" i="1"/>
  <c r="F12" i="2" s="1"/>
  <c r="F1029" i="1"/>
  <c r="F14" i="2" s="1"/>
  <c r="F1033" i="1"/>
  <c r="F18" i="2" s="1"/>
  <c r="F1025" i="1"/>
  <c r="F10" i="2" s="1"/>
  <c r="F1024" i="1"/>
  <c r="F9" i="2" s="1"/>
  <c r="C1035" i="1"/>
  <c r="C1040" i="1" s="1"/>
  <c r="P4" i="1"/>
  <c r="F1031" i="1"/>
  <c r="F16" i="2" s="1"/>
  <c r="F1032" i="1"/>
  <c r="F17" i="2" s="1"/>
  <c r="L1022" i="1"/>
  <c r="O2" i="5"/>
  <c r="D1035" i="1" l="1"/>
  <c r="D1037" i="1" s="1"/>
  <c r="D9" i="2"/>
  <c r="F1035" i="1"/>
  <c r="F1040" i="1" s="1"/>
  <c r="D1036" i="1" l="1"/>
  <c r="D11" i="2" s="1"/>
  <c r="D1039" i="1"/>
  <c r="D1038" i="1"/>
  <c r="D19" i="2"/>
  <c r="P3" i="1"/>
  <c r="D20" i="2" l="1"/>
  <c r="D21" i="2" s="1"/>
  <c r="C23" i="2" s="1"/>
  <c r="D1040" i="1"/>
  <c r="Q695" i="1"/>
  <c r="Q491" i="1"/>
  <c r="Q658" i="1"/>
  <c r="Q271" i="1"/>
  <c r="Q89" i="1"/>
  <c r="Q615" i="1"/>
  <c r="Q833" i="1"/>
  <c r="Q927" i="1"/>
  <c r="P5" i="1"/>
  <c r="Q1020" i="1"/>
  <c r="Q41" i="1"/>
  <c r="Q177" i="1"/>
  <c r="Q382" i="1"/>
  <c r="F21" i="2"/>
  <c r="F23" i="2" l="1"/>
</calcChain>
</file>

<file path=xl/comments1.xml><?xml version="1.0" encoding="utf-8"?>
<comments xmlns="http://schemas.openxmlformats.org/spreadsheetml/2006/main">
  <authors>
    <author>Molina Puit, Carme</author>
  </authors>
  <commentList>
    <comment ref="J8" authorId="0" shapeId="0">
      <text>
        <r>
          <rPr>
            <sz val="9"/>
            <color indexed="81"/>
            <rFont val="Tahoma"/>
            <family val="2"/>
          </rPr>
          <t>ESPECIFICAR SI ÉS APORTACIÍO EN ESPÈCIE</t>
        </r>
      </text>
    </comment>
  </commentList>
</comments>
</file>

<file path=xl/sharedStrings.xml><?xml version="1.0" encoding="utf-8"?>
<sst xmlns="http://schemas.openxmlformats.org/spreadsheetml/2006/main" count="208" uniqueCount="125">
  <si>
    <t>NÚM. FACTURA</t>
  </si>
  <si>
    <t xml:space="preserve">CONCEPTE DE DESPESA </t>
  </si>
  <si>
    <t>DATA D'EMISSIÓ</t>
  </si>
  <si>
    <t>CREDITOR</t>
  </si>
  <si>
    <t>2. PERSONAL ARTÍSTIC</t>
  </si>
  <si>
    <t>3. EQUIP TÈCNIC</t>
  </si>
  <si>
    <t>4. ESCENOGRAFIA</t>
  </si>
  <si>
    <t>5. ESTUDIS RODATGE/SONORITZACIÓ I DIVERSOS PRODUCCIÓ</t>
  </si>
  <si>
    <t>6. MAQUINÀRIA, RODATGE I TRANSPORTS</t>
  </si>
  <si>
    <t>7. VIATGES, HOTELS I ÀPATS</t>
  </si>
  <si>
    <t>11. DESPESES GENERALS</t>
  </si>
  <si>
    <t>12. DESPESES D'EXPLOTACIÓ, COMERCIAL I FINANCERS</t>
  </si>
  <si>
    <t>NIF/CIF</t>
  </si>
  <si>
    <t xml:space="preserve">Total Capítol 1. = </t>
  </si>
  <si>
    <t xml:space="preserve">Total Capítol 2. = </t>
  </si>
  <si>
    <t xml:space="preserve">Total Capítol 3. = </t>
  </si>
  <si>
    <t xml:space="preserve">Total Capítol 4. = </t>
  </si>
  <si>
    <t xml:space="preserve">Total Capítol 5. = </t>
  </si>
  <si>
    <t xml:space="preserve">Total Capítol 6. = </t>
  </si>
  <si>
    <t xml:space="preserve">Total Capítol 7. = </t>
  </si>
  <si>
    <t xml:space="preserve">Total Capítol 8. = </t>
  </si>
  <si>
    <t xml:space="preserve">Total Capítol 9. = </t>
  </si>
  <si>
    <t xml:space="preserve">Total Capítol 10. = </t>
  </si>
  <si>
    <t xml:space="preserve">Total Capítol 11. = </t>
  </si>
  <si>
    <t xml:space="preserve">Total Capítol 12. = </t>
  </si>
  <si>
    <t>PRESSUPOST</t>
  </si>
  <si>
    <t>Partides del pressupost presentat</t>
  </si>
  <si>
    <t>Executat</t>
  </si>
  <si>
    <t xml:space="preserve">CAP. 01.- </t>
  </si>
  <si>
    <t xml:space="preserve">CAP. 02.- </t>
  </si>
  <si>
    <t xml:space="preserve">CAP. 03.- </t>
  </si>
  <si>
    <t xml:space="preserve">CAP. 04.- </t>
  </si>
  <si>
    <t xml:space="preserve">CAP. 05.- </t>
  </si>
  <si>
    <t xml:space="preserve">CAP. 06.- </t>
  </si>
  <si>
    <t xml:space="preserve">CAP. 07.- </t>
  </si>
  <si>
    <t xml:space="preserve">CAP. 08.- </t>
  </si>
  <si>
    <t xml:space="preserve">CAP. 09.- </t>
  </si>
  <si>
    <t xml:space="preserve">CAP. 10.- </t>
  </si>
  <si>
    <t xml:space="preserve">CAP. 11.- </t>
  </si>
  <si>
    <t xml:space="preserve">CAP. 12.- </t>
  </si>
  <si>
    <t>DESVIAMENT</t>
  </si>
  <si>
    <t xml:space="preserve">TOTAL DESPESES </t>
  </si>
  <si>
    <t>Guió i música</t>
  </si>
  <si>
    <t>Personal artístic</t>
  </si>
  <si>
    <t>Equip tècnic</t>
  </si>
  <si>
    <t>Escenografia</t>
  </si>
  <si>
    <t>Est. Rodatge/sonorització i diversos producció</t>
  </si>
  <si>
    <t>Maquinària, rodatge i transports</t>
  </si>
  <si>
    <t>Viatges, hotels i àpats</t>
  </si>
  <si>
    <t>Despeses generals</t>
  </si>
  <si>
    <t>Despeses explotació, comerç i finançament</t>
  </si>
  <si>
    <t>SÍ</t>
  </si>
  <si>
    <t>NO</t>
  </si>
  <si>
    <t>9. LABORATORI (ETALONATGE, TÍTOLS DE CRÈDIT...)</t>
  </si>
  <si>
    <t>10. ASSEGURANCES (SS, ALTRES ASSEGURANCES CONTRACTADES)</t>
  </si>
  <si>
    <t>8. MATERIAL SUPORT RODATGE (DCP, ALTRES)</t>
  </si>
  <si>
    <t>Material suport rodatge (DCP, altres)</t>
  </si>
  <si>
    <t>Laboratori (etalonatge, títols de crèdit...)</t>
  </si>
  <si>
    <t>Assegurances (SS, altres assegurances contractades)</t>
  </si>
  <si>
    <t>10. ASSEGURANCES (SS, ALTRES DESPES CONTRACTADES)</t>
  </si>
  <si>
    <t xml:space="preserve">1. GUIÓ I MÚSICA </t>
  </si>
  <si>
    <t>NOTES</t>
  </si>
  <si>
    <t>COST</t>
  </si>
  <si>
    <t>RESUM</t>
  </si>
  <si>
    <t>TOTAL</t>
  </si>
  <si>
    <t>DESP. CATALUNYA
(SÍ/NO)</t>
  </si>
  <si>
    <t>DESPESES
CATALUNYA</t>
  </si>
  <si>
    <t xml:space="preserve"> INVERSIÓ
 CATALUNYA</t>
  </si>
  <si>
    <t>DESP.
CATALUNYA</t>
  </si>
  <si>
    <t>IMPORT</t>
  </si>
  <si>
    <t>MOSTREIG 25%</t>
  </si>
  <si>
    <t>25% COST TOTAL</t>
  </si>
  <si>
    <t>Suma fins a 25%</t>
  </si>
  <si>
    <t>Pendent fins a 25%</t>
  </si>
  <si>
    <t>IMPORT DESPESA A CATALUNYA</t>
  </si>
  <si>
    <t>DATA INICI RODATGE</t>
  </si>
  <si>
    <t>DATA FI RODATGE</t>
  </si>
  <si>
    <t>FACTURA OK</t>
  </si>
  <si>
    <t>PAGAMENT OK</t>
  </si>
  <si>
    <t>COMENTARIS</t>
  </si>
  <si>
    <t>FACTURES DEMANADES
X</t>
  </si>
  <si>
    <t>TÍTOL:</t>
  </si>
  <si>
    <t>PRODUCTORA SOL·LICITANT:</t>
  </si>
  <si>
    <t>NÚMERO D'EXPEDIENT:</t>
  </si>
  <si>
    <t>DATA  INICI RODATGE</t>
  </si>
  <si>
    <t>* No tocar. Info per caselles de la relació amb desplegable</t>
  </si>
  <si>
    <t>IMPORT TOTAL MOSTREIG</t>
  </si>
  <si>
    <t>MOSTREIG</t>
  </si>
  <si>
    <t>sense IVA</t>
  </si>
  <si>
    <t>CREDITOR / PROVEÏDOR</t>
  </si>
  <si>
    <t>IMPORT BRUT
(sense IVA)</t>
  </si>
  <si>
    <t>DATA PAGAMENT O VENCIMENT</t>
  </si>
  <si>
    <t>FORMA DE PAGAMENT</t>
  </si>
  <si>
    <t>TRANSFERÈNCIA</t>
  </si>
  <si>
    <t>TALÓ</t>
  </si>
  <si>
    <t>EFECTIU</t>
  </si>
  <si>
    <t>TRAGETA DE CRÈDIT / DÈBIT</t>
  </si>
  <si>
    <t>REBUT BANCARI</t>
  </si>
  <si>
    <t>COST AMB LÍMITS</t>
  </si>
  <si>
    <r>
      <t>3. EQUIP TÈCNIC</t>
    </r>
    <r>
      <rPr>
        <b/>
        <sz val="11"/>
        <color rgb="FFFF0000"/>
        <rFont val="Calibri"/>
        <family val="2"/>
        <scheme val="minor"/>
      </rPr>
      <t xml:space="preserve"> (Sense productor executiu)</t>
    </r>
  </si>
  <si>
    <t xml:space="preserve">7. VIATGES, HOTELS I ÀPATS </t>
  </si>
  <si>
    <r>
      <t xml:space="preserve">12. DESPESES D'EXPLOTACIÓ, COMERCIAL I FINANCERS </t>
    </r>
    <r>
      <rPr>
        <b/>
        <sz val="11"/>
        <color rgb="FFFF0000"/>
        <rFont val="Calibri"/>
        <family val="2"/>
        <scheme val="minor"/>
      </rPr>
      <t>(Sense despeses d'interessos financers i despeses de negociació, i despeses de publicitat i promoció)</t>
    </r>
  </si>
  <si>
    <t xml:space="preserve">PUBLICITAT I PROMOCIÓ </t>
  </si>
  <si>
    <t>PUBLICITAT I PROMOCIÓ</t>
  </si>
  <si>
    <t>PRODUCCIÓ EXECUTIVA</t>
  </si>
  <si>
    <t>COST DE REALITZACIÓ</t>
  </si>
  <si>
    <t>COST TOTAL DEL PROJECTE</t>
  </si>
  <si>
    <t>*En aquesta relació podreu afegir tantes files com us siguin necessaries</t>
  </si>
  <si>
    <t>POBLACIÓ
del domicili fiscal</t>
  </si>
  <si>
    <t>INTERESSOS FINANCERS I DESPESES DE NEGOCIACIÓ</t>
  </si>
  <si>
    <t>3. DESPESES DE PRODUCTOR EXECUTIU (màxim 5% del cost de realització)</t>
  </si>
  <si>
    <t>12. DESPESES D'INTERESSOS FINANCERS I DESPESES DE NEGOCIACIÓ (màxim 20% del cost de realització)</t>
  </si>
  <si>
    <t>12. DESPESES DE PUBLICITAT I PROMOCIÓ (màxim 40% del cost de realització)</t>
  </si>
  <si>
    <t>Inversió
a Catalunya</t>
  </si>
  <si>
    <t>Sol·licitud</t>
  </si>
  <si>
    <t>FINANÇAMENT 
PREVIST INICIALMENT</t>
  </si>
  <si>
    <t>FINANÇAMENT 
FINALMENT OBTINGUT</t>
  </si>
  <si>
    <t>TOTAL INGRESSOS</t>
  </si>
  <si>
    <t>FONT DE FINANÇAMENT</t>
  </si>
  <si>
    <t>RELACIÓ CLASSIFICADA I DETALLADA DE LES DESPESES DEL PROJECTE</t>
  </si>
  <si>
    <t>11. DESPESES GENERALS (màxim 7% del cost de realització)</t>
  </si>
  <si>
    <t>SUBVENCIONS PER A LA PRODUCCIÓ DE DOCUMENTALS DESTINATS A SER EMESOS PER TELEVISIÓ 2024 i 2025</t>
  </si>
  <si>
    <t>QUADRE COMPARATIU ENTRE LES PARTIDES DEL PRESSUPOST INICIAL I EL FINALMENT EXECUTAT</t>
  </si>
  <si>
    <t xml:space="preserve">INGRESSOS DEL PROJECTE </t>
  </si>
  <si>
    <t>NÚM. FACTURA /
MES NÒMINA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</si>
</sst>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#,##0.00\ _€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7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0"/>
      <color rgb="FF009999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44">
    <xf numFmtId="0" fontId="0" fillId="0" borderId="0" xfId="0"/>
    <xf numFmtId="164" fontId="9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/>
    <xf numFmtId="0" fontId="3" fillId="0" borderId="0" xfId="0" applyFont="1" applyAlignment="1" applyProtection="1">
      <alignment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164" fontId="9" fillId="2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center" vertical="center" wrapText="1"/>
    </xf>
    <xf numFmtId="0" fontId="13" fillId="6" borderId="8" xfId="0" applyFont="1" applyFill="1" applyBorder="1" applyAlignment="1" applyProtection="1">
      <alignment horizontal="center" vertical="center"/>
    </xf>
    <xf numFmtId="0" fontId="13" fillId="6" borderId="9" xfId="0" applyFont="1" applyFill="1" applyBorder="1" applyAlignment="1" applyProtection="1">
      <alignment horizontal="center" vertical="center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vertical="center"/>
    </xf>
    <xf numFmtId="0" fontId="14" fillId="6" borderId="10" xfId="0" applyFont="1" applyFill="1" applyBorder="1" applyAlignment="1" applyProtection="1">
      <alignment vertical="center"/>
    </xf>
    <xf numFmtId="0" fontId="14" fillId="6" borderId="13" xfId="0" applyFont="1" applyFill="1" applyBorder="1" applyAlignment="1" applyProtection="1">
      <alignment vertical="center"/>
    </xf>
    <xf numFmtId="0" fontId="14" fillId="6" borderId="16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right" vertical="center"/>
    </xf>
    <xf numFmtId="9" fontId="7" fillId="6" borderId="0" xfId="2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7" fillId="6" borderId="0" xfId="0" applyFont="1" applyFill="1" applyBorder="1" applyProtection="1"/>
    <xf numFmtId="0" fontId="20" fillId="0" borderId="0" xfId="0" applyFont="1" applyBorder="1" applyAlignment="1" applyProtection="1">
      <alignment horizontal="right" vertical="center"/>
    </xf>
    <xf numFmtId="0" fontId="9" fillId="8" borderId="33" xfId="0" applyFont="1" applyFill="1" applyBorder="1" applyAlignment="1" applyProtection="1">
      <alignment horizontal="center" vertical="center" wrapText="1"/>
    </xf>
    <xf numFmtId="0" fontId="9" fillId="8" borderId="34" xfId="0" applyFont="1" applyFill="1" applyBorder="1" applyAlignment="1" applyProtection="1">
      <alignment horizontal="center" vertical="center" wrapText="1"/>
    </xf>
    <xf numFmtId="9" fontId="5" fillId="0" borderId="28" xfId="0" applyNumberFormat="1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9" fontId="13" fillId="0" borderId="38" xfId="2" applyFont="1" applyBorder="1" applyAlignment="1" applyProtection="1">
      <alignment vertical="center"/>
    </xf>
    <xf numFmtId="4" fontId="1" fillId="0" borderId="0" xfId="0" applyNumberFormat="1" applyFont="1"/>
    <xf numFmtId="164" fontId="0" fillId="0" borderId="19" xfId="0" applyNumberFormat="1" applyBorder="1"/>
    <xf numFmtId="0" fontId="0" fillId="0" borderId="0" xfId="0" applyAlignment="1">
      <alignment horizontal="center"/>
    </xf>
    <xf numFmtId="0" fontId="9" fillId="0" borderId="19" xfId="0" applyFont="1" applyBorder="1" applyAlignment="1" applyProtection="1">
      <alignment horizontal="center" vertical="center" wrapText="1"/>
    </xf>
    <xf numFmtId="165" fontId="5" fillId="0" borderId="34" xfId="0" applyNumberFormat="1" applyFont="1" applyBorder="1" applyAlignment="1" applyProtection="1">
      <alignment horizontal="center" vertical="center"/>
    </xf>
    <xf numFmtId="165" fontId="24" fillId="0" borderId="34" xfId="0" applyNumberFormat="1" applyFont="1" applyBorder="1" applyAlignment="1" applyProtection="1">
      <alignment horizontal="center" vertical="center"/>
    </xf>
    <xf numFmtId="0" fontId="16" fillId="8" borderId="28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20" fillId="3" borderId="0" xfId="0" applyFont="1" applyFill="1" applyAlignment="1" applyProtection="1">
      <alignment horizontal="left" vertical="center"/>
    </xf>
    <xf numFmtId="14" fontId="7" fillId="0" borderId="34" xfId="0" applyNumberFormat="1" applyFont="1" applyBorder="1" applyAlignment="1" applyProtection="1">
      <alignment vertical="center"/>
    </xf>
    <xf numFmtId="14" fontId="7" fillId="0" borderId="6" xfId="0" applyNumberFormat="1" applyFont="1" applyBorder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0" fontId="14" fillId="6" borderId="10" xfId="0" applyFont="1" applyFill="1" applyBorder="1" applyAlignment="1" applyProtection="1">
      <alignment horizontal="center" vertical="center"/>
    </xf>
    <xf numFmtId="0" fontId="14" fillId="6" borderId="13" xfId="0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" fillId="9" borderId="44" xfId="0" applyFont="1" applyFill="1" applyBorder="1"/>
    <xf numFmtId="0" fontId="27" fillId="0" borderId="0" xfId="0" applyFont="1"/>
    <xf numFmtId="0" fontId="0" fillId="0" borderId="0" xfId="0" applyFill="1" applyAlignment="1">
      <alignment horizontal="center" vertical="center"/>
    </xf>
    <xf numFmtId="4" fontId="0" fillId="0" borderId="20" xfId="0" applyNumberFormat="1" applyBorder="1"/>
    <xf numFmtId="0" fontId="28" fillId="0" borderId="29" xfId="0" applyFont="1" applyBorder="1"/>
    <xf numFmtId="0" fontId="0" fillId="0" borderId="29" xfId="0" applyBorder="1"/>
    <xf numFmtId="0" fontId="0" fillId="0" borderId="30" xfId="0" applyBorder="1"/>
    <xf numFmtId="0" fontId="1" fillId="9" borderId="45" xfId="0" applyFont="1" applyFill="1" applyBorder="1"/>
    <xf numFmtId="4" fontId="0" fillId="0" borderId="0" xfId="0" applyNumberFormat="1"/>
    <xf numFmtId="0" fontId="29" fillId="10" borderId="46" xfId="0" applyFont="1" applyFill="1" applyBorder="1" applyAlignment="1">
      <alignment horizontal="center" vertical="center" wrapText="1"/>
    </xf>
    <xf numFmtId="0" fontId="29" fillId="10" borderId="47" xfId="0" applyFon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4" fontId="0" fillId="0" borderId="19" xfId="0" applyNumberFormat="1" applyBorder="1" applyAlignment="1">
      <alignment horizontal="left"/>
    </xf>
    <xf numFmtId="164" fontId="9" fillId="2" borderId="34" xfId="0" applyNumberFormat="1" applyFont="1" applyFill="1" applyBorder="1" applyAlignment="1" applyProtection="1">
      <alignment horizontal="center" vertical="center" wrapText="1"/>
    </xf>
    <xf numFmtId="0" fontId="0" fillId="0" borderId="44" xfId="0" applyBorder="1"/>
    <xf numFmtId="0" fontId="0" fillId="0" borderId="49" xfId="0" applyBorder="1"/>
    <xf numFmtId="0" fontId="0" fillId="0" borderId="45" xfId="0" applyBorder="1"/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20" xfId="0" applyFont="1" applyFill="1" applyBorder="1" applyAlignment="1" applyProtection="1">
      <alignment horizontal="center" vertical="center"/>
    </xf>
    <xf numFmtId="0" fontId="20" fillId="3" borderId="50" xfId="0" applyFont="1" applyFill="1" applyBorder="1" applyAlignment="1" applyProtection="1">
      <alignment horizontal="left" vertical="center"/>
    </xf>
    <xf numFmtId="0" fontId="20" fillId="3" borderId="51" xfId="0" applyFont="1" applyFill="1" applyBorder="1" applyAlignment="1" applyProtection="1">
      <alignment horizontal="left" vertical="center"/>
    </xf>
    <xf numFmtId="0" fontId="20" fillId="3" borderId="52" xfId="0" applyFont="1" applyFill="1" applyBorder="1" applyAlignment="1" applyProtection="1">
      <alignment horizontal="left" vertical="center" wrapText="1"/>
    </xf>
    <xf numFmtId="0" fontId="20" fillId="4" borderId="50" xfId="0" applyFont="1" applyFill="1" applyBorder="1" applyAlignment="1" applyProtection="1">
      <alignment horizontal="left" vertical="center"/>
    </xf>
    <xf numFmtId="0" fontId="20" fillId="4" borderId="51" xfId="0" applyFont="1" applyFill="1" applyBorder="1" applyAlignment="1" applyProtection="1">
      <alignment horizontal="left" vertical="center"/>
    </xf>
    <xf numFmtId="0" fontId="20" fillId="4" borderId="52" xfId="0" applyFont="1" applyFill="1" applyBorder="1" applyAlignment="1" applyProtection="1">
      <alignment horizontal="left" vertical="center"/>
    </xf>
    <xf numFmtId="4" fontId="6" fillId="3" borderId="55" xfId="0" applyNumberFormat="1" applyFont="1" applyFill="1" applyBorder="1" applyAlignment="1" applyProtection="1">
      <alignment horizontal="center" vertical="center"/>
    </xf>
    <xf numFmtId="4" fontId="6" fillId="3" borderId="54" xfId="0" applyNumberFormat="1" applyFont="1" applyFill="1" applyBorder="1" applyAlignment="1" applyProtection="1">
      <alignment horizontal="center" vertical="center"/>
    </xf>
    <xf numFmtId="4" fontId="7" fillId="3" borderId="55" xfId="0" applyNumberFormat="1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4" fontId="7" fillId="6" borderId="11" xfId="0" applyNumberFormat="1" applyFont="1" applyFill="1" applyBorder="1" applyAlignment="1" applyProtection="1">
      <alignment horizontal="center" vertical="center"/>
      <protection locked="0"/>
    </xf>
    <xf numFmtId="4" fontId="7" fillId="6" borderId="12" xfId="0" applyNumberFormat="1" applyFont="1" applyFill="1" applyBorder="1" applyAlignment="1" applyProtection="1">
      <alignment horizontal="center" vertical="center"/>
    </xf>
    <xf numFmtId="4" fontId="7" fillId="6" borderId="14" xfId="0" applyNumberFormat="1" applyFont="1" applyFill="1" applyBorder="1" applyAlignment="1" applyProtection="1">
      <alignment horizontal="center" vertical="center"/>
      <protection locked="0"/>
    </xf>
    <xf numFmtId="4" fontId="7" fillId="6" borderId="15" xfId="0" applyNumberFormat="1" applyFont="1" applyFill="1" applyBorder="1" applyAlignment="1" applyProtection="1">
      <alignment horizontal="center" vertical="center"/>
    </xf>
    <xf numFmtId="4" fontId="7" fillId="6" borderId="17" xfId="0" applyNumberFormat="1" applyFont="1" applyFill="1" applyBorder="1" applyAlignment="1" applyProtection="1">
      <alignment horizontal="center" vertical="center"/>
      <protection locked="0"/>
    </xf>
    <xf numFmtId="4" fontId="7" fillId="6" borderId="18" xfId="0" applyNumberFormat="1" applyFont="1" applyFill="1" applyBorder="1" applyAlignment="1" applyProtection="1">
      <alignment horizontal="center" vertical="center"/>
    </xf>
    <xf numFmtId="4" fontId="13" fillId="6" borderId="20" xfId="0" applyNumberFormat="1" applyFont="1" applyFill="1" applyBorder="1" applyAlignment="1" applyProtection="1">
      <alignment horizontal="center" vertical="center"/>
    </xf>
    <xf numFmtId="4" fontId="13" fillId="6" borderId="4" xfId="0" applyNumberFormat="1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/>
    </xf>
    <xf numFmtId="4" fontId="7" fillId="6" borderId="22" xfId="0" applyNumberFormat="1" applyFont="1" applyFill="1" applyBorder="1" applyAlignment="1" applyProtection="1">
      <alignment horizontal="center" vertical="center"/>
    </xf>
    <xf numFmtId="4" fontId="7" fillId="6" borderId="23" xfId="0" applyNumberFormat="1" applyFont="1" applyFill="1" applyBorder="1" applyAlignment="1" applyProtection="1">
      <alignment horizontal="center" vertical="center"/>
    </xf>
    <xf numFmtId="4" fontId="7" fillId="6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" fontId="7" fillId="0" borderId="11" xfId="0" applyNumberFormat="1" applyFont="1" applyBorder="1" applyAlignment="1" applyProtection="1">
      <alignment horizontal="center" vertical="center"/>
      <protection locked="0"/>
    </xf>
    <xf numFmtId="4" fontId="7" fillId="0" borderId="12" xfId="0" applyNumberFormat="1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10" fontId="13" fillId="6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26" fillId="0" borderId="3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3" fillId="0" borderId="37" xfId="0" applyFont="1" applyBorder="1" applyAlignment="1" applyProtection="1">
      <alignment vertical="center"/>
    </xf>
    <xf numFmtId="0" fontId="13" fillId="0" borderId="34" xfId="0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right" vertical="center"/>
    </xf>
    <xf numFmtId="0" fontId="23" fillId="0" borderId="33" xfId="0" applyFont="1" applyBorder="1" applyAlignment="1" applyProtection="1">
      <alignment vertical="center"/>
    </xf>
    <xf numFmtId="0" fontId="26" fillId="0" borderId="41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64" fontId="7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4" fontId="7" fillId="3" borderId="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</xf>
    <xf numFmtId="164" fontId="7" fillId="3" borderId="39" xfId="0" applyNumberFormat="1" applyFont="1" applyFill="1" applyBorder="1" applyAlignment="1" applyProtection="1">
      <alignment horizontal="center" vertical="center"/>
    </xf>
    <xf numFmtId="4" fontId="7" fillId="4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17" fontId="7" fillId="0" borderId="40" xfId="0" applyNumberFormat="1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</xf>
    <xf numFmtId="164" fontId="7" fillId="0" borderId="43" xfId="0" applyNumberFormat="1" applyFont="1" applyBorder="1" applyAlignment="1" applyProtection="1">
      <alignment horizontal="center" vertical="center" wrapText="1"/>
      <protection locked="0"/>
    </xf>
    <xf numFmtId="4" fontId="7" fillId="3" borderId="53" xfId="0" applyNumberFormat="1" applyFont="1" applyFill="1" applyBorder="1" applyAlignment="1" applyProtection="1">
      <alignment horizontal="center" vertical="center"/>
    </xf>
    <xf numFmtId="4" fontId="7" fillId="3" borderId="54" xfId="0" applyNumberFormat="1" applyFont="1" applyFill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left" vertical="center"/>
    </xf>
    <xf numFmtId="4" fontId="12" fillId="3" borderId="4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6" fillId="3" borderId="53" xfId="0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left" vertical="center"/>
    </xf>
    <xf numFmtId="4" fontId="15" fillId="3" borderId="4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4" fontId="7" fillId="3" borderId="0" xfId="0" applyNumberFormat="1" applyFont="1" applyFill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</xf>
    <xf numFmtId="4" fontId="7" fillId="4" borderId="2" xfId="0" applyNumberFormat="1" applyFont="1" applyFill="1" applyBorder="1" applyAlignment="1" applyProtection="1">
      <alignment horizontal="center" vertical="center"/>
    </xf>
    <xf numFmtId="4" fontId="7" fillId="4" borderId="3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4" fontId="13" fillId="3" borderId="4" xfId="0" applyNumberFormat="1" applyFont="1" applyFill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</xf>
    <xf numFmtId="14" fontId="7" fillId="3" borderId="0" xfId="0" applyNumberFormat="1" applyFont="1" applyFill="1" applyAlignment="1" applyProtection="1">
      <alignment horizontal="center" vertical="center"/>
    </xf>
    <xf numFmtId="14" fontId="7" fillId="0" borderId="3" xfId="0" applyNumberFormat="1" applyFont="1" applyBorder="1" applyAlignment="1" applyProtection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left" vertical="center"/>
    </xf>
    <xf numFmtId="164" fontId="7" fillId="0" borderId="40" xfId="0" applyNumberFormat="1" applyFont="1" applyBorder="1" applyAlignment="1" applyProtection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2" xfId="0" applyNumberFormat="1" applyFont="1" applyFill="1" applyBorder="1" applyAlignment="1" applyProtection="1">
      <alignment horizontal="center" vertical="center"/>
      <protection locked="0"/>
    </xf>
    <xf numFmtId="4" fontId="7" fillId="4" borderId="0" xfId="0" applyNumberFormat="1" applyFont="1" applyFill="1" applyAlignment="1" applyProtection="1">
      <alignment horizontal="center" vertical="center"/>
      <protection locked="0"/>
    </xf>
    <xf numFmtId="10" fontId="13" fillId="6" borderId="4" xfId="2" applyNumberFormat="1" applyFont="1" applyFill="1" applyBorder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0" fontId="6" fillId="6" borderId="19" xfId="0" applyFont="1" applyFill="1" applyBorder="1" applyAlignment="1" applyProtection="1">
      <alignment vertical="center"/>
    </xf>
    <xf numFmtId="0" fontId="5" fillId="6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13" fillId="0" borderId="56" xfId="0" applyFont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4" fontId="12" fillId="0" borderId="56" xfId="0" applyNumberFormat="1" applyFont="1" applyBorder="1" applyAlignment="1" applyProtection="1">
      <alignment horizontal="center" vertical="center"/>
    </xf>
    <xf numFmtId="4" fontId="12" fillId="2" borderId="21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5" fillId="8" borderId="33" xfId="0" applyFont="1" applyFill="1" applyBorder="1" applyAlignment="1" applyProtection="1">
      <alignment horizontal="center" vertical="center"/>
    </xf>
    <xf numFmtId="0" fontId="5" fillId="8" borderId="35" xfId="0" applyFont="1" applyFill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</xf>
    <xf numFmtId="0" fontId="19" fillId="7" borderId="0" xfId="0" applyFont="1" applyFill="1" applyBorder="1" applyAlignment="1" applyProtection="1">
      <alignment horizontal="center" vertical="center"/>
    </xf>
    <xf numFmtId="0" fontId="12" fillId="6" borderId="25" xfId="0" applyFont="1" applyFill="1" applyBorder="1" applyAlignment="1" applyProtection="1">
      <alignment horizontal="center" vertical="center"/>
    </xf>
    <xf numFmtId="0" fontId="12" fillId="6" borderId="26" xfId="0" applyFont="1" applyFill="1" applyBorder="1" applyAlignment="1" applyProtection="1">
      <alignment horizontal="center" vertical="center"/>
    </xf>
    <xf numFmtId="0" fontId="12" fillId="6" borderId="44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30" fillId="7" borderId="0" xfId="0" applyFont="1" applyFill="1" applyBorder="1" applyAlignment="1" applyProtection="1">
      <alignment horizontal="center"/>
    </xf>
    <xf numFmtId="0" fontId="19" fillId="7" borderId="31" xfId="0" applyFont="1" applyFill="1" applyBorder="1" applyAlignment="1" applyProtection="1">
      <alignment horizontal="center" vertical="center"/>
    </xf>
    <xf numFmtId="0" fontId="19" fillId="7" borderId="32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0" fontId="29" fillId="10" borderId="44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  <xf numFmtId="0" fontId="7" fillId="0" borderId="48" xfId="0" applyFont="1" applyBorder="1" applyAlignment="1" applyProtection="1">
      <alignment horizontal="left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vertical="center"/>
      <protection locked="0"/>
    </xf>
    <xf numFmtId="4" fontId="7" fillId="0" borderId="48" xfId="0" applyNumberFormat="1" applyFont="1" applyFill="1" applyBorder="1" applyAlignment="1" applyProtection="1">
      <alignment horizontal="center" vertical="center"/>
      <protection locked="0"/>
    </xf>
    <xf numFmtId="14" fontId="7" fillId="0" borderId="48" xfId="0" applyNumberFormat="1" applyFont="1" applyBorder="1" applyAlignment="1" applyProtection="1">
      <alignment horizontal="center" vertical="center" wrapText="1"/>
      <protection locked="0"/>
    </xf>
  </cellXfs>
  <cellStyles count="3">
    <cellStyle name="Euro" xfId="1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FE5E5"/>
      <color rgb="FFFFC9C9"/>
      <color rgb="FFFCE4D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1044"/>
  <sheetViews>
    <sheetView showGridLines="0" tabSelected="1" zoomScale="80" zoomScaleNormal="80" zoomScaleSheetLayoutView="55" zoomScalePageLayoutView="75" workbookViewId="0">
      <pane ySplit="8" topLeftCell="A9" activePane="bottomLeft" state="frozen"/>
      <selection pane="bottomLeft" activeCell="N1" sqref="N1:T1048576"/>
    </sheetView>
  </sheetViews>
  <sheetFormatPr defaultColWidth="9.140625" defaultRowHeight="12.75" x14ac:dyDescent="0.2"/>
  <cols>
    <col min="1" max="1" width="3.42578125" style="121" customWidth="1"/>
    <col min="2" max="2" width="96.42578125" style="123" customWidth="1"/>
    <col min="3" max="4" width="20.140625" style="122" customWidth="1"/>
    <col min="5" max="5" width="19" style="122" customWidth="1"/>
    <col min="6" max="6" width="22.140625" style="122" customWidth="1"/>
    <col min="7" max="7" width="21.5703125" style="140" customWidth="1"/>
    <col min="8" max="8" width="49.28515625" style="121" customWidth="1"/>
    <col min="9" max="9" width="15.28515625" style="191" customWidth="1"/>
    <col min="10" max="11" width="21" style="140" customWidth="1"/>
    <col min="12" max="12" width="20" style="191" bestFit="1" customWidth="1"/>
    <col min="13" max="13" width="4.140625" style="121" customWidth="1"/>
    <col min="14" max="14" width="17" style="122" hidden="1" customWidth="1"/>
    <col min="15" max="15" width="3.28515625" style="121" hidden="1" customWidth="1"/>
    <col min="16" max="16" width="21" style="122" hidden="1" customWidth="1"/>
    <col min="17" max="17" width="8.140625" style="121" hidden="1" customWidth="1"/>
    <col min="18" max="18" width="11.28515625" style="122" hidden="1" customWidth="1"/>
    <col min="19" max="19" width="13" style="122" hidden="1" customWidth="1"/>
    <col min="20" max="20" width="15.140625" style="123" hidden="1" customWidth="1"/>
    <col min="21" max="248" width="11.42578125" style="121" customWidth="1"/>
    <col min="249" max="16384" width="9.140625" style="121"/>
  </cols>
  <sheetData>
    <row r="1" spans="1:20" ht="24" customHeight="1" x14ac:dyDescent="0.2">
      <c r="A1" s="228" t="s">
        <v>121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20" s="5" customFormat="1" ht="22.5" customHeight="1" x14ac:dyDescent="0.2">
      <c r="A2" s="224" t="s">
        <v>119</v>
      </c>
      <c r="B2" s="124"/>
      <c r="C2" s="108"/>
      <c r="D2" s="108"/>
      <c r="E2" s="108"/>
      <c r="F2" s="108"/>
      <c r="G2" s="125"/>
      <c r="I2" s="190"/>
      <c r="J2" s="125"/>
      <c r="K2" s="125"/>
      <c r="L2" s="190"/>
      <c r="N2" s="225" t="s">
        <v>70</v>
      </c>
      <c r="O2" s="226"/>
      <c r="P2" s="227"/>
      <c r="R2" s="108"/>
      <c r="S2" s="108"/>
      <c r="T2" s="126"/>
    </row>
    <row r="3" spans="1:20" s="5" customFormat="1" ht="15.95" customHeight="1" x14ac:dyDescent="0.2">
      <c r="B3" s="126"/>
      <c r="C3" s="108"/>
      <c r="D3" s="108"/>
      <c r="E3" s="108"/>
      <c r="F3" s="35"/>
      <c r="G3" s="35"/>
      <c r="H3" s="127"/>
      <c r="I3" s="125"/>
      <c r="J3" s="125"/>
      <c r="K3" s="125"/>
      <c r="L3" s="190"/>
      <c r="N3" s="30" t="s">
        <v>71</v>
      </c>
      <c r="O3" s="31"/>
      <c r="P3" s="45">
        <f>0.25*C1040</f>
        <v>0</v>
      </c>
      <c r="R3" s="108"/>
      <c r="S3" s="108"/>
      <c r="T3" s="126"/>
    </row>
    <row r="4" spans="1:20" s="5" customFormat="1" ht="18" customHeight="1" x14ac:dyDescent="0.2">
      <c r="B4" s="128" t="s">
        <v>81</v>
      </c>
      <c r="C4" s="129"/>
      <c r="D4" s="130"/>
      <c r="E4" s="130"/>
      <c r="F4" s="131"/>
      <c r="G4" s="52"/>
      <c r="H4" s="51"/>
      <c r="I4" s="125"/>
      <c r="J4" s="127"/>
      <c r="K4" s="127"/>
      <c r="L4" s="108"/>
      <c r="N4" s="132" t="s">
        <v>72</v>
      </c>
      <c r="O4" s="133"/>
      <c r="P4" s="45">
        <f>P41+P89+P177+P271+P382+P491+P615+P658+P695+P833+P927+P1020</f>
        <v>0</v>
      </c>
      <c r="R4" s="108"/>
      <c r="S4" s="108"/>
      <c r="T4" s="126"/>
    </row>
    <row r="5" spans="1:20" s="5" customFormat="1" ht="18" customHeight="1" x14ac:dyDescent="0.2">
      <c r="B5" s="128" t="s">
        <v>82</v>
      </c>
      <c r="C5" s="129"/>
      <c r="D5" s="130"/>
      <c r="E5" s="130"/>
      <c r="F5" s="131"/>
      <c r="G5" s="131"/>
      <c r="H5" s="134"/>
      <c r="I5" s="125"/>
      <c r="J5" s="127"/>
      <c r="K5" s="127"/>
      <c r="L5" s="108"/>
      <c r="N5" s="135" t="s">
        <v>73</v>
      </c>
      <c r="O5" s="136"/>
      <c r="P5" s="46">
        <f>P3-P4</f>
        <v>0</v>
      </c>
      <c r="R5" s="108"/>
      <c r="S5" s="108"/>
      <c r="T5" s="126"/>
    </row>
    <row r="6" spans="1:20" s="5" customFormat="1" ht="18" customHeight="1" x14ac:dyDescent="0.2">
      <c r="B6" s="128" t="s">
        <v>83</v>
      </c>
      <c r="C6" s="137"/>
      <c r="D6" s="138"/>
      <c r="E6" s="108"/>
      <c r="F6" s="127" t="s">
        <v>84</v>
      </c>
      <c r="G6" s="139"/>
      <c r="H6" s="127"/>
      <c r="I6" s="125"/>
      <c r="J6" s="127"/>
      <c r="K6" s="127"/>
      <c r="L6" s="108"/>
      <c r="N6" s="108"/>
      <c r="P6" s="108"/>
      <c r="R6" s="108"/>
      <c r="S6" s="108"/>
      <c r="T6" s="126"/>
    </row>
    <row r="7" spans="1:20" ht="15" x14ac:dyDescent="0.2">
      <c r="A7" s="5"/>
      <c r="F7" s="127" t="s">
        <v>76</v>
      </c>
      <c r="G7" s="139"/>
    </row>
    <row r="8" spans="1:20" s="10" customFormat="1" ht="42" customHeight="1" x14ac:dyDescent="0.2">
      <c r="A8" s="5"/>
      <c r="B8" s="6" t="s">
        <v>89</v>
      </c>
      <c r="C8" s="7" t="s">
        <v>108</v>
      </c>
      <c r="D8" s="8" t="s">
        <v>65</v>
      </c>
      <c r="E8" s="7" t="s">
        <v>12</v>
      </c>
      <c r="F8" s="7" t="s">
        <v>124</v>
      </c>
      <c r="G8" s="9" t="s">
        <v>2</v>
      </c>
      <c r="H8" s="7" t="s">
        <v>1</v>
      </c>
      <c r="I8" s="14" t="s">
        <v>90</v>
      </c>
      <c r="J8" s="1" t="s">
        <v>91</v>
      </c>
      <c r="K8" s="72" t="s">
        <v>92</v>
      </c>
      <c r="L8" s="11" t="s">
        <v>74</v>
      </c>
      <c r="N8" s="47" t="s">
        <v>80</v>
      </c>
      <c r="O8" s="28"/>
      <c r="P8" s="29" t="s">
        <v>69</v>
      </c>
      <c r="R8" s="44" t="s">
        <v>77</v>
      </c>
      <c r="S8" s="44" t="s">
        <v>78</v>
      </c>
      <c r="T8" s="48" t="s">
        <v>79</v>
      </c>
    </row>
    <row r="9" spans="1:20" s="147" customFormat="1" ht="24.75" customHeight="1" x14ac:dyDescent="0.2">
      <c r="A9" s="141"/>
      <c r="B9" s="50" t="s">
        <v>60</v>
      </c>
      <c r="C9" s="142"/>
      <c r="D9" s="142"/>
      <c r="E9" s="142"/>
      <c r="F9" s="143"/>
      <c r="G9" s="144"/>
      <c r="H9" s="145"/>
      <c r="I9" s="192"/>
      <c r="J9" s="146"/>
      <c r="K9" s="146"/>
      <c r="L9" s="192"/>
      <c r="N9" s="76"/>
      <c r="P9" s="77"/>
      <c r="R9" s="76"/>
      <c r="S9" s="76"/>
      <c r="T9" s="148"/>
    </row>
    <row r="10" spans="1:20" s="147" customFormat="1" ht="15" x14ac:dyDescent="0.2">
      <c r="A10" s="32">
        <v>1</v>
      </c>
      <c r="B10" s="149"/>
      <c r="C10" s="150"/>
      <c r="D10" s="150"/>
      <c r="E10" s="150"/>
      <c r="F10" s="151"/>
      <c r="G10" s="152"/>
      <c r="H10" s="153"/>
      <c r="I10" s="210"/>
      <c r="J10" s="201"/>
      <c r="K10" s="154"/>
      <c r="L10" s="193">
        <f t="shared" ref="L10:L39" si="0">IF(D10="SÍ",I10,0)</f>
        <v>0</v>
      </c>
      <c r="N10" s="33"/>
      <c r="P10" s="38" t="str">
        <f>IF(N10="x",I10,"")</f>
        <v/>
      </c>
      <c r="R10" s="33"/>
      <c r="S10" s="33"/>
      <c r="T10" s="207"/>
    </row>
    <row r="11" spans="1:20" s="147" customFormat="1" ht="15" x14ac:dyDescent="0.2">
      <c r="A11" s="32">
        <v>1</v>
      </c>
      <c r="B11" s="149"/>
      <c r="C11" s="150"/>
      <c r="D11" s="150"/>
      <c r="E11" s="150"/>
      <c r="F11" s="155"/>
      <c r="G11" s="152"/>
      <c r="H11" s="153"/>
      <c r="I11" s="210"/>
      <c r="J11" s="201"/>
      <c r="K11" s="154"/>
      <c r="L11" s="194">
        <f t="shared" si="0"/>
        <v>0</v>
      </c>
      <c r="N11" s="33"/>
      <c r="P11" s="38" t="str">
        <f t="shared" ref="P11:P40" si="1">IF(N11="x",I11,"")</f>
        <v/>
      </c>
      <c r="R11" s="33"/>
      <c r="S11" s="33"/>
      <c r="T11" s="207"/>
    </row>
    <row r="12" spans="1:20" s="147" customFormat="1" ht="15" x14ac:dyDescent="0.2">
      <c r="A12" s="32">
        <v>1</v>
      </c>
      <c r="B12" s="149"/>
      <c r="C12" s="150"/>
      <c r="D12" s="150"/>
      <c r="E12" s="150"/>
      <c r="F12" s="155"/>
      <c r="G12" s="152"/>
      <c r="H12" s="153"/>
      <c r="I12" s="210"/>
      <c r="J12" s="201"/>
      <c r="K12" s="154"/>
      <c r="L12" s="193">
        <f t="shared" si="0"/>
        <v>0</v>
      </c>
      <c r="N12" s="33"/>
      <c r="P12" s="38" t="str">
        <f t="shared" si="1"/>
        <v/>
      </c>
      <c r="R12" s="33"/>
      <c r="S12" s="33"/>
      <c r="T12" s="207"/>
    </row>
    <row r="13" spans="1:20" s="147" customFormat="1" ht="15" x14ac:dyDescent="0.2">
      <c r="A13" s="32">
        <v>1</v>
      </c>
      <c r="B13" s="149"/>
      <c r="C13" s="150"/>
      <c r="D13" s="150"/>
      <c r="E13" s="150"/>
      <c r="F13" s="155"/>
      <c r="G13" s="152"/>
      <c r="H13" s="153"/>
      <c r="I13" s="210"/>
      <c r="J13" s="201"/>
      <c r="K13" s="154"/>
      <c r="L13" s="193">
        <f t="shared" si="0"/>
        <v>0</v>
      </c>
      <c r="N13" s="33"/>
      <c r="P13" s="38" t="str">
        <f t="shared" si="1"/>
        <v/>
      </c>
      <c r="R13" s="33"/>
      <c r="S13" s="33"/>
      <c r="T13" s="207"/>
    </row>
    <row r="14" spans="1:20" s="147" customFormat="1" ht="15" x14ac:dyDescent="0.2">
      <c r="A14" s="32">
        <v>1</v>
      </c>
      <c r="B14" s="149"/>
      <c r="C14" s="150"/>
      <c r="D14" s="150"/>
      <c r="E14" s="150"/>
      <c r="F14" s="155"/>
      <c r="G14" s="152"/>
      <c r="H14" s="153"/>
      <c r="I14" s="210"/>
      <c r="J14" s="201"/>
      <c r="K14" s="154"/>
      <c r="L14" s="193">
        <f t="shared" si="0"/>
        <v>0</v>
      </c>
      <c r="N14" s="33"/>
      <c r="P14" s="38" t="str">
        <f t="shared" si="1"/>
        <v/>
      </c>
      <c r="R14" s="33"/>
      <c r="S14" s="33"/>
      <c r="T14" s="207"/>
    </row>
    <row r="15" spans="1:20" s="147" customFormat="1" ht="15" x14ac:dyDescent="0.2">
      <c r="A15" s="32">
        <v>1</v>
      </c>
      <c r="B15" s="149"/>
      <c r="C15" s="150"/>
      <c r="D15" s="150"/>
      <c r="E15" s="150"/>
      <c r="F15" s="155"/>
      <c r="G15" s="152"/>
      <c r="H15" s="153"/>
      <c r="I15" s="210"/>
      <c r="J15" s="201"/>
      <c r="K15" s="154"/>
      <c r="L15" s="193">
        <f t="shared" si="0"/>
        <v>0</v>
      </c>
      <c r="N15" s="33"/>
      <c r="P15" s="38" t="str">
        <f t="shared" si="1"/>
        <v/>
      </c>
      <c r="R15" s="33"/>
      <c r="S15" s="33"/>
      <c r="T15" s="207"/>
    </row>
    <row r="16" spans="1:20" s="147" customFormat="1" ht="15" x14ac:dyDescent="0.2">
      <c r="A16" s="32">
        <v>1</v>
      </c>
      <c r="B16" s="149"/>
      <c r="C16" s="150"/>
      <c r="D16" s="150"/>
      <c r="E16" s="150"/>
      <c r="F16" s="155"/>
      <c r="G16" s="152"/>
      <c r="H16" s="153"/>
      <c r="I16" s="210"/>
      <c r="J16" s="201"/>
      <c r="K16" s="154"/>
      <c r="L16" s="193">
        <f t="shared" si="0"/>
        <v>0</v>
      </c>
      <c r="N16" s="33"/>
      <c r="P16" s="38" t="str">
        <f t="shared" si="1"/>
        <v/>
      </c>
      <c r="R16" s="33"/>
      <c r="S16" s="33"/>
      <c r="T16" s="207"/>
    </row>
    <row r="17" spans="1:20" s="147" customFormat="1" ht="15" x14ac:dyDescent="0.2">
      <c r="A17" s="32">
        <v>1</v>
      </c>
      <c r="B17" s="149"/>
      <c r="C17" s="150"/>
      <c r="D17" s="150"/>
      <c r="E17" s="150"/>
      <c r="F17" s="155"/>
      <c r="G17" s="152"/>
      <c r="H17" s="153"/>
      <c r="I17" s="210"/>
      <c r="J17" s="201"/>
      <c r="K17" s="154"/>
      <c r="L17" s="193">
        <f t="shared" si="0"/>
        <v>0</v>
      </c>
      <c r="N17" s="33"/>
      <c r="P17" s="38" t="str">
        <f t="shared" si="1"/>
        <v/>
      </c>
      <c r="R17" s="33"/>
      <c r="S17" s="33"/>
      <c r="T17" s="207"/>
    </row>
    <row r="18" spans="1:20" s="147" customFormat="1" ht="15" x14ac:dyDescent="0.2">
      <c r="A18" s="32">
        <v>1</v>
      </c>
      <c r="B18" s="149"/>
      <c r="C18" s="150"/>
      <c r="D18" s="150"/>
      <c r="E18" s="150"/>
      <c r="F18" s="155"/>
      <c r="G18" s="152"/>
      <c r="H18" s="153"/>
      <c r="I18" s="210"/>
      <c r="J18" s="201"/>
      <c r="K18" s="154"/>
      <c r="L18" s="193">
        <f t="shared" si="0"/>
        <v>0</v>
      </c>
      <c r="N18" s="33"/>
      <c r="P18" s="38" t="str">
        <f t="shared" si="1"/>
        <v/>
      </c>
      <c r="R18" s="33"/>
      <c r="S18" s="33"/>
      <c r="T18" s="207"/>
    </row>
    <row r="19" spans="1:20" s="147" customFormat="1" ht="15" x14ac:dyDescent="0.2">
      <c r="A19" s="32">
        <v>1</v>
      </c>
      <c r="B19" s="239"/>
      <c r="C19" s="240"/>
      <c r="D19" s="240"/>
      <c r="E19" s="240"/>
      <c r="F19" s="155"/>
      <c r="G19" s="152"/>
      <c r="H19" s="241"/>
      <c r="I19" s="242"/>
      <c r="J19" s="243"/>
      <c r="K19" s="154"/>
      <c r="L19" s="193">
        <f t="shared" si="0"/>
        <v>0</v>
      </c>
      <c r="N19" s="33"/>
      <c r="P19" s="38" t="str">
        <f t="shared" si="1"/>
        <v/>
      </c>
      <c r="R19" s="33"/>
      <c r="S19" s="33"/>
      <c r="T19" s="207"/>
    </row>
    <row r="20" spans="1:20" s="147" customFormat="1" ht="15" x14ac:dyDescent="0.2">
      <c r="A20" s="32">
        <v>1</v>
      </c>
      <c r="B20" s="239"/>
      <c r="C20" s="240"/>
      <c r="D20" s="240"/>
      <c r="E20" s="240"/>
      <c r="F20" s="155"/>
      <c r="G20" s="152"/>
      <c r="H20" s="241"/>
      <c r="I20" s="242"/>
      <c r="J20" s="243"/>
      <c r="K20" s="154"/>
      <c r="L20" s="193">
        <f t="shared" si="0"/>
        <v>0</v>
      </c>
      <c r="N20" s="33"/>
      <c r="P20" s="38" t="str">
        <f t="shared" si="1"/>
        <v/>
      </c>
      <c r="R20" s="33"/>
      <c r="S20" s="33"/>
      <c r="T20" s="207"/>
    </row>
    <row r="21" spans="1:20" s="147" customFormat="1" ht="15" x14ac:dyDescent="0.2">
      <c r="A21" s="32">
        <v>1</v>
      </c>
      <c r="B21" s="239"/>
      <c r="C21" s="240"/>
      <c r="D21" s="240"/>
      <c r="E21" s="240"/>
      <c r="F21" s="155"/>
      <c r="G21" s="152"/>
      <c r="H21" s="241"/>
      <c r="I21" s="242"/>
      <c r="J21" s="243"/>
      <c r="K21" s="154"/>
      <c r="L21" s="193">
        <f t="shared" si="0"/>
        <v>0</v>
      </c>
      <c r="N21" s="33"/>
      <c r="P21" s="38" t="str">
        <f t="shared" si="1"/>
        <v/>
      </c>
      <c r="R21" s="33"/>
      <c r="S21" s="33"/>
      <c r="T21" s="207"/>
    </row>
    <row r="22" spans="1:20" s="147" customFormat="1" ht="15" x14ac:dyDescent="0.2">
      <c r="A22" s="32">
        <v>1</v>
      </c>
      <c r="B22" s="239"/>
      <c r="C22" s="240"/>
      <c r="D22" s="240"/>
      <c r="E22" s="240"/>
      <c r="F22" s="155"/>
      <c r="G22" s="152"/>
      <c r="H22" s="241"/>
      <c r="I22" s="242"/>
      <c r="J22" s="243"/>
      <c r="K22" s="154"/>
      <c r="L22" s="193">
        <f t="shared" si="0"/>
        <v>0</v>
      </c>
      <c r="N22" s="33"/>
      <c r="P22" s="38" t="str">
        <f t="shared" si="1"/>
        <v/>
      </c>
      <c r="R22" s="33"/>
      <c r="S22" s="33"/>
      <c r="T22" s="207"/>
    </row>
    <row r="23" spans="1:20" s="147" customFormat="1" ht="15" x14ac:dyDescent="0.2">
      <c r="A23" s="32">
        <v>1</v>
      </c>
      <c r="B23" s="239"/>
      <c r="C23" s="240"/>
      <c r="D23" s="240"/>
      <c r="E23" s="240"/>
      <c r="F23" s="155"/>
      <c r="G23" s="152"/>
      <c r="H23" s="241"/>
      <c r="I23" s="242"/>
      <c r="J23" s="243"/>
      <c r="K23" s="154"/>
      <c r="L23" s="193">
        <f t="shared" si="0"/>
        <v>0</v>
      </c>
      <c r="N23" s="33"/>
      <c r="P23" s="38" t="str">
        <f t="shared" si="1"/>
        <v/>
      </c>
      <c r="R23" s="33"/>
      <c r="S23" s="33"/>
      <c r="T23" s="207"/>
    </row>
    <row r="24" spans="1:20" s="147" customFormat="1" ht="15" x14ac:dyDescent="0.2">
      <c r="A24" s="32">
        <v>1</v>
      </c>
      <c r="B24" s="239"/>
      <c r="C24" s="240"/>
      <c r="D24" s="240"/>
      <c r="E24" s="240"/>
      <c r="F24" s="155"/>
      <c r="G24" s="152"/>
      <c r="H24" s="241"/>
      <c r="I24" s="242"/>
      <c r="J24" s="243"/>
      <c r="K24" s="154"/>
      <c r="L24" s="193">
        <f t="shared" si="0"/>
        <v>0</v>
      </c>
      <c r="N24" s="33"/>
      <c r="P24" s="38" t="str">
        <f t="shared" si="1"/>
        <v/>
      </c>
      <c r="R24" s="33"/>
      <c r="S24" s="33"/>
      <c r="T24" s="207"/>
    </row>
    <row r="25" spans="1:20" s="147" customFormat="1" ht="15" x14ac:dyDescent="0.2">
      <c r="A25" s="32">
        <v>1</v>
      </c>
      <c r="B25" s="239"/>
      <c r="C25" s="240"/>
      <c r="D25" s="240"/>
      <c r="E25" s="240"/>
      <c r="F25" s="155"/>
      <c r="G25" s="152"/>
      <c r="H25" s="241"/>
      <c r="I25" s="242"/>
      <c r="J25" s="243"/>
      <c r="K25" s="154"/>
      <c r="L25" s="193">
        <f t="shared" si="0"/>
        <v>0</v>
      </c>
      <c r="N25" s="33"/>
      <c r="P25" s="38" t="str">
        <f t="shared" si="1"/>
        <v/>
      </c>
      <c r="R25" s="33"/>
      <c r="S25" s="33"/>
      <c r="T25" s="207"/>
    </row>
    <row r="26" spans="1:20" s="147" customFormat="1" ht="15" x14ac:dyDescent="0.2">
      <c r="A26" s="32">
        <v>1</v>
      </c>
      <c r="B26" s="239"/>
      <c r="C26" s="240"/>
      <c r="D26" s="240"/>
      <c r="E26" s="240"/>
      <c r="F26" s="155"/>
      <c r="G26" s="152"/>
      <c r="H26" s="241"/>
      <c r="I26" s="242"/>
      <c r="J26" s="243"/>
      <c r="K26" s="154"/>
      <c r="L26" s="193">
        <f t="shared" si="0"/>
        <v>0</v>
      </c>
      <c r="N26" s="33"/>
      <c r="P26" s="38" t="str">
        <f t="shared" si="1"/>
        <v/>
      </c>
      <c r="R26" s="33"/>
      <c r="S26" s="33"/>
      <c r="T26" s="207"/>
    </row>
    <row r="27" spans="1:20" s="147" customFormat="1" ht="15" x14ac:dyDescent="0.2">
      <c r="A27" s="32">
        <v>1</v>
      </c>
      <c r="B27" s="239"/>
      <c r="C27" s="240"/>
      <c r="D27" s="240"/>
      <c r="E27" s="240"/>
      <c r="F27" s="155"/>
      <c r="G27" s="152"/>
      <c r="H27" s="241"/>
      <c r="I27" s="242"/>
      <c r="J27" s="243"/>
      <c r="K27" s="154"/>
      <c r="L27" s="193">
        <f t="shared" si="0"/>
        <v>0</v>
      </c>
      <c r="N27" s="33"/>
      <c r="P27" s="38" t="str">
        <f t="shared" si="1"/>
        <v/>
      </c>
      <c r="R27" s="33"/>
      <c r="S27" s="33"/>
      <c r="T27" s="207"/>
    </row>
    <row r="28" spans="1:20" s="147" customFormat="1" ht="15" x14ac:dyDescent="0.2">
      <c r="A28" s="32">
        <v>1</v>
      </c>
      <c r="B28" s="239"/>
      <c r="C28" s="240"/>
      <c r="D28" s="240"/>
      <c r="E28" s="240"/>
      <c r="F28" s="155"/>
      <c r="G28" s="152"/>
      <c r="H28" s="241"/>
      <c r="I28" s="242"/>
      <c r="J28" s="243"/>
      <c r="K28" s="154"/>
      <c r="L28" s="193">
        <f t="shared" si="0"/>
        <v>0</v>
      </c>
      <c r="N28" s="33"/>
      <c r="P28" s="38" t="str">
        <f t="shared" si="1"/>
        <v/>
      </c>
      <c r="R28" s="33"/>
      <c r="S28" s="33"/>
      <c r="T28" s="207"/>
    </row>
    <row r="29" spans="1:20" s="147" customFormat="1" ht="15" x14ac:dyDescent="0.2">
      <c r="A29" s="32">
        <v>1</v>
      </c>
      <c r="B29" s="149"/>
      <c r="C29" s="150"/>
      <c r="D29" s="150"/>
      <c r="E29" s="150"/>
      <c r="F29" s="155"/>
      <c r="G29" s="152"/>
      <c r="H29" s="153"/>
      <c r="I29" s="210"/>
      <c r="J29" s="201"/>
      <c r="K29" s="154"/>
      <c r="L29" s="193">
        <f t="shared" si="0"/>
        <v>0</v>
      </c>
      <c r="N29" s="33"/>
      <c r="P29" s="38" t="str">
        <f t="shared" si="1"/>
        <v/>
      </c>
      <c r="R29" s="33"/>
      <c r="S29" s="33"/>
      <c r="T29" s="207"/>
    </row>
    <row r="30" spans="1:20" s="147" customFormat="1" ht="15" x14ac:dyDescent="0.2">
      <c r="A30" s="32">
        <v>1</v>
      </c>
      <c r="B30" s="149"/>
      <c r="C30" s="150"/>
      <c r="D30" s="150"/>
      <c r="E30" s="150"/>
      <c r="F30" s="155"/>
      <c r="G30" s="152"/>
      <c r="H30" s="153"/>
      <c r="I30" s="210"/>
      <c r="J30" s="201"/>
      <c r="K30" s="154"/>
      <c r="L30" s="193">
        <f t="shared" ref="L30:L38" si="2">IF(D30="SÍ",I30,0)</f>
        <v>0</v>
      </c>
      <c r="N30" s="33"/>
      <c r="P30" s="38" t="str">
        <f t="shared" si="1"/>
        <v/>
      </c>
      <c r="R30" s="33"/>
      <c r="S30" s="33"/>
      <c r="T30" s="207"/>
    </row>
    <row r="31" spans="1:20" s="147" customFormat="1" ht="15" x14ac:dyDescent="0.2">
      <c r="A31" s="32">
        <v>1</v>
      </c>
      <c r="B31" s="149"/>
      <c r="C31" s="150"/>
      <c r="D31" s="150"/>
      <c r="E31" s="150"/>
      <c r="F31" s="155"/>
      <c r="G31" s="152"/>
      <c r="H31" s="153"/>
      <c r="I31" s="210"/>
      <c r="J31" s="201"/>
      <c r="K31" s="154"/>
      <c r="L31" s="193">
        <f t="shared" si="2"/>
        <v>0</v>
      </c>
      <c r="N31" s="33"/>
      <c r="P31" s="38" t="str">
        <f t="shared" si="1"/>
        <v/>
      </c>
      <c r="R31" s="33"/>
      <c r="S31" s="33"/>
      <c r="T31" s="207"/>
    </row>
    <row r="32" spans="1:20" s="147" customFormat="1" ht="15" x14ac:dyDescent="0.2">
      <c r="A32" s="32">
        <v>1</v>
      </c>
      <c r="B32" s="149"/>
      <c r="C32" s="150"/>
      <c r="D32" s="150"/>
      <c r="E32" s="150"/>
      <c r="F32" s="155"/>
      <c r="G32" s="152"/>
      <c r="H32" s="153"/>
      <c r="I32" s="210"/>
      <c r="J32" s="201"/>
      <c r="K32" s="154"/>
      <c r="L32" s="193">
        <f t="shared" si="2"/>
        <v>0</v>
      </c>
      <c r="N32" s="33"/>
      <c r="P32" s="38" t="str">
        <f t="shared" si="1"/>
        <v/>
      </c>
      <c r="R32" s="33"/>
      <c r="S32" s="33"/>
      <c r="T32" s="207"/>
    </row>
    <row r="33" spans="1:20" s="147" customFormat="1" ht="15" x14ac:dyDescent="0.2">
      <c r="A33" s="32">
        <v>1</v>
      </c>
      <c r="B33" s="149"/>
      <c r="C33" s="150"/>
      <c r="D33" s="150"/>
      <c r="E33" s="150"/>
      <c r="F33" s="155"/>
      <c r="G33" s="152"/>
      <c r="H33" s="153"/>
      <c r="I33" s="210"/>
      <c r="J33" s="201"/>
      <c r="K33" s="154"/>
      <c r="L33" s="193">
        <f t="shared" si="2"/>
        <v>0</v>
      </c>
      <c r="N33" s="33"/>
      <c r="P33" s="38" t="str">
        <f t="shared" si="1"/>
        <v/>
      </c>
      <c r="R33" s="33"/>
      <c r="S33" s="33"/>
      <c r="T33" s="207"/>
    </row>
    <row r="34" spans="1:20" s="147" customFormat="1" ht="15" x14ac:dyDescent="0.2">
      <c r="A34" s="32">
        <v>1</v>
      </c>
      <c r="B34" s="149"/>
      <c r="C34" s="150"/>
      <c r="D34" s="150"/>
      <c r="E34" s="150"/>
      <c r="F34" s="155"/>
      <c r="G34" s="152"/>
      <c r="H34" s="153"/>
      <c r="I34" s="210"/>
      <c r="J34" s="201"/>
      <c r="K34" s="154"/>
      <c r="L34" s="193">
        <f t="shared" si="2"/>
        <v>0</v>
      </c>
      <c r="N34" s="33"/>
      <c r="P34" s="38" t="str">
        <f t="shared" si="1"/>
        <v/>
      </c>
      <c r="R34" s="33"/>
      <c r="S34" s="33"/>
      <c r="T34" s="207"/>
    </row>
    <row r="35" spans="1:20" s="147" customFormat="1" ht="15" x14ac:dyDescent="0.2">
      <c r="A35" s="32">
        <v>1</v>
      </c>
      <c r="B35" s="149"/>
      <c r="C35" s="150"/>
      <c r="D35" s="150"/>
      <c r="E35" s="150"/>
      <c r="F35" s="155"/>
      <c r="G35" s="152"/>
      <c r="H35" s="153"/>
      <c r="I35" s="210"/>
      <c r="J35" s="201"/>
      <c r="K35" s="154"/>
      <c r="L35" s="193">
        <f t="shared" si="2"/>
        <v>0</v>
      </c>
      <c r="N35" s="33"/>
      <c r="P35" s="38" t="str">
        <f t="shared" si="1"/>
        <v/>
      </c>
      <c r="R35" s="33"/>
      <c r="S35" s="33"/>
      <c r="T35" s="207"/>
    </row>
    <row r="36" spans="1:20" s="147" customFormat="1" ht="15" x14ac:dyDescent="0.2">
      <c r="A36" s="32">
        <v>1</v>
      </c>
      <c r="B36" s="149"/>
      <c r="C36" s="150"/>
      <c r="D36" s="150"/>
      <c r="E36" s="150"/>
      <c r="F36" s="155"/>
      <c r="G36" s="152"/>
      <c r="H36" s="153"/>
      <c r="I36" s="210"/>
      <c r="J36" s="201"/>
      <c r="K36" s="154"/>
      <c r="L36" s="193">
        <f t="shared" si="2"/>
        <v>0</v>
      </c>
      <c r="N36" s="33"/>
      <c r="P36" s="38" t="str">
        <f t="shared" ref="P36:P38" si="3">IF(N36="x",I36,"")</f>
        <v/>
      </c>
      <c r="R36" s="33"/>
      <c r="S36" s="33"/>
      <c r="T36" s="207"/>
    </row>
    <row r="37" spans="1:20" s="147" customFormat="1" ht="15" x14ac:dyDescent="0.2">
      <c r="A37" s="32">
        <v>1</v>
      </c>
      <c r="B37" s="149"/>
      <c r="C37" s="150"/>
      <c r="D37" s="150"/>
      <c r="E37" s="150"/>
      <c r="F37" s="155"/>
      <c r="G37" s="152"/>
      <c r="H37" s="153"/>
      <c r="I37" s="210"/>
      <c r="J37" s="201"/>
      <c r="K37" s="154"/>
      <c r="L37" s="193">
        <f t="shared" si="2"/>
        <v>0</v>
      </c>
      <c r="N37" s="33"/>
      <c r="P37" s="38" t="str">
        <f t="shared" si="3"/>
        <v/>
      </c>
      <c r="R37" s="33"/>
      <c r="S37" s="33"/>
      <c r="T37" s="207"/>
    </row>
    <row r="38" spans="1:20" s="147" customFormat="1" ht="15" x14ac:dyDescent="0.2">
      <c r="A38" s="32">
        <v>1</v>
      </c>
      <c r="B38" s="149"/>
      <c r="C38" s="150"/>
      <c r="D38" s="150"/>
      <c r="E38" s="150"/>
      <c r="F38" s="155"/>
      <c r="G38" s="152"/>
      <c r="H38" s="153"/>
      <c r="I38" s="210"/>
      <c r="J38" s="201"/>
      <c r="K38" s="154"/>
      <c r="L38" s="193">
        <f t="shared" si="2"/>
        <v>0</v>
      </c>
      <c r="N38" s="33"/>
      <c r="P38" s="38" t="str">
        <f t="shared" si="3"/>
        <v/>
      </c>
      <c r="R38" s="33"/>
      <c r="S38" s="33"/>
      <c r="T38" s="207"/>
    </row>
    <row r="39" spans="1:20" s="147" customFormat="1" ht="15" x14ac:dyDescent="0.2">
      <c r="A39" s="32">
        <v>1</v>
      </c>
      <c r="B39" s="149"/>
      <c r="C39" s="150"/>
      <c r="D39" s="150"/>
      <c r="E39" s="150"/>
      <c r="F39" s="155"/>
      <c r="G39" s="152"/>
      <c r="H39" s="153"/>
      <c r="I39" s="210"/>
      <c r="J39" s="201"/>
      <c r="K39" s="154"/>
      <c r="L39" s="193">
        <f t="shared" si="0"/>
        <v>0</v>
      </c>
      <c r="N39" s="33"/>
      <c r="P39" s="38" t="str">
        <f t="shared" si="1"/>
        <v/>
      </c>
      <c r="R39" s="33"/>
      <c r="S39" s="33"/>
      <c r="T39" s="207"/>
    </row>
    <row r="40" spans="1:20" s="147" customFormat="1" ht="15.75" thickBot="1" x14ac:dyDescent="0.25">
      <c r="A40" s="32"/>
      <c r="B40" s="161"/>
      <c r="C40" s="162"/>
      <c r="D40" s="162"/>
      <c r="E40" s="162"/>
      <c r="F40" s="156"/>
      <c r="G40" s="163"/>
      <c r="H40" s="156"/>
      <c r="I40" s="196"/>
      <c r="J40" s="205"/>
      <c r="K40" s="163"/>
      <c r="L40" s="195"/>
      <c r="N40" s="34"/>
      <c r="O40" s="156"/>
      <c r="P40" s="39" t="str">
        <f t="shared" si="1"/>
        <v/>
      </c>
      <c r="R40" s="33"/>
      <c r="S40" s="33"/>
      <c r="T40" s="207"/>
    </row>
    <row r="41" spans="1:20" s="147" customFormat="1" ht="15.75" thickBot="1" x14ac:dyDescent="0.25">
      <c r="A41" s="32"/>
      <c r="B41" s="157"/>
      <c r="C41" s="109"/>
      <c r="D41" s="109"/>
      <c r="E41" s="109"/>
      <c r="F41" s="109"/>
      <c r="G41" s="158"/>
      <c r="H41" s="159" t="s">
        <v>13</v>
      </c>
      <c r="I41" s="160">
        <f>SUM(I10:I40)</f>
        <v>0</v>
      </c>
      <c r="J41" s="203"/>
      <c r="K41" s="78"/>
      <c r="L41" s="160">
        <f>SUM(L10:L40)</f>
        <v>0</v>
      </c>
      <c r="N41" s="76"/>
      <c r="P41" s="160">
        <f>SUM(P10:P40)</f>
        <v>0</v>
      </c>
      <c r="Q41" s="40" t="e">
        <f>P41/$P$3</f>
        <v>#DIV/0!</v>
      </c>
      <c r="R41" s="76"/>
      <c r="S41" s="76"/>
      <c r="T41" s="148"/>
    </row>
    <row r="42" spans="1:20" s="147" customFormat="1" ht="9" customHeight="1" x14ac:dyDescent="0.2">
      <c r="A42" s="32"/>
      <c r="B42" s="157"/>
      <c r="C42" s="109"/>
      <c r="D42" s="109"/>
      <c r="E42" s="109"/>
      <c r="F42" s="109"/>
      <c r="G42" s="158"/>
      <c r="H42" s="116"/>
      <c r="I42" s="199"/>
      <c r="J42" s="203"/>
      <c r="K42" s="78"/>
      <c r="L42" s="77"/>
      <c r="N42" s="76"/>
      <c r="P42" s="77"/>
      <c r="R42" s="76"/>
      <c r="S42" s="76"/>
      <c r="T42" s="148"/>
    </row>
    <row r="43" spans="1:20" s="147" customFormat="1" ht="19.5" customHeight="1" x14ac:dyDescent="0.2">
      <c r="A43" s="32"/>
      <c r="B43" s="50" t="s">
        <v>4</v>
      </c>
      <c r="C43" s="142"/>
      <c r="D43" s="142"/>
      <c r="E43" s="142"/>
      <c r="F43" s="143"/>
      <c r="G43" s="144"/>
      <c r="H43" s="145"/>
      <c r="I43" s="192"/>
      <c r="J43" s="204"/>
      <c r="K43" s="146"/>
      <c r="L43" s="192"/>
      <c r="N43" s="76"/>
      <c r="P43" s="77"/>
      <c r="R43" s="76"/>
      <c r="S43" s="76"/>
      <c r="T43" s="148"/>
    </row>
    <row r="44" spans="1:20" s="147" customFormat="1" ht="15" x14ac:dyDescent="0.2">
      <c r="A44" s="32">
        <v>2</v>
      </c>
      <c r="B44" s="149"/>
      <c r="C44" s="150"/>
      <c r="D44" s="150"/>
      <c r="E44" s="150"/>
      <c r="F44" s="155"/>
      <c r="G44" s="152"/>
      <c r="H44" s="153"/>
      <c r="I44" s="210"/>
      <c r="J44" s="201"/>
      <c r="K44" s="154"/>
      <c r="L44" s="193">
        <f t="shared" ref="L44:L87" si="4">IF(D44="SÍ",I44,0)</f>
        <v>0</v>
      </c>
      <c r="N44" s="33"/>
      <c r="P44" s="38" t="str">
        <f t="shared" ref="P44:P88" si="5">IF(N44="x",I44,"")</f>
        <v/>
      </c>
      <c r="R44" s="33"/>
      <c r="S44" s="33"/>
      <c r="T44" s="207"/>
    </row>
    <row r="45" spans="1:20" s="147" customFormat="1" ht="15" x14ac:dyDescent="0.2">
      <c r="A45" s="32">
        <v>2</v>
      </c>
      <c r="B45" s="149"/>
      <c r="C45" s="150"/>
      <c r="D45" s="150"/>
      <c r="E45" s="150"/>
      <c r="F45" s="155"/>
      <c r="G45" s="152"/>
      <c r="H45" s="153"/>
      <c r="I45" s="210"/>
      <c r="J45" s="201"/>
      <c r="K45" s="154"/>
      <c r="L45" s="193">
        <f t="shared" si="4"/>
        <v>0</v>
      </c>
      <c r="N45" s="33"/>
      <c r="P45" s="38" t="str">
        <f t="shared" si="5"/>
        <v/>
      </c>
      <c r="R45" s="33"/>
      <c r="S45" s="33"/>
      <c r="T45" s="207"/>
    </row>
    <row r="46" spans="1:20" s="147" customFormat="1" ht="15" x14ac:dyDescent="0.2">
      <c r="A46" s="32">
        <v>2</v>
      </c>
      <c r="B46" s="149"/>
      <c r="C46" s="150"/>
      <c r="D46" s="150"/>
      <c r="E46" s="150"/>
      <c r="F46" s="155"/>
      <c r="G46" s="152"/>
      <c r="H46" s="153"/>
      <c r="I46" s="210"/>
      <c r="J46" s="201"/>
      <c r="K46" s="154"/>
      <c r="L46" s="193">
        <f t="shared" si="4"/>
        <v>0</v>
      </c>
      <c r="N46" s="33"/>
      <c r="P46" s="38" t="str">
        <f t="shared" si="5"/>
        <v/>
      </c>
      <c r="R46" s="33"/>
      <c r="S46" s="33"/>
      <c r="T46" s="207"/>
    </row>
    <row r="47" spans="1:20" s="147" customFormat="1" ht="15" x14ac:dyDescent="0.2">
      <c r="A47" s="32">
        <v>2</v>
      </c>
      <c r="B47" s="149"/>
      <c r="C47" s="150"/>
      <c r="D47" s="150"/>
      <c r="E47" s="150"/>
      <c r="F47" s="155"/>
      <c r="G47" s="152"/>
      <c r="H47" s="153"/>
      <c r="I47" s="210"/>
      <c r="J47" s="201"/>
      <c r="K47" s="154"/>
      <c r="L47" s="193">
        <f t="shared" si="4"/>
        <v>0</v>
      </c>
      <c r="N47" s="33"/>
      <c r="P47" s="38" t="str">
        <f t="shared" si="5"/>
        <v/>
      </c>
      <c r="R47" s="33"/>
      <c r="S47" s="33"/>
      <c r="T47" s="207"/>
    </row>
    <row r="48" spans="1:20" s="147" customFormat="1" ht="15" x14ac:dyDescent="0.2">
      <c r="A48" s="32">
        <v>2</v>
      </c>
      <c r="B48" s="149"/>
      <c r="C48" s="150"/>
      <c r="D48" s="150"/>
      <c r="E48" s="150"/>
      <c r="F48" s="155"/>
      <c r="G48" s="152"/>
      <c r="H48" s="153"/>
      <c r="I48" s="210"/>
      <c r="J48" s="201"/>
      <c r="K48" s="154"/>
      <c r="L48" s="193">
        <f t="shared" si="4"/>
        <v>0</v>
      </c>
      <c r="N48" s="33"/>
      <c r="P48" s="38" t="str">
        <f t="shared" si="5"/>
        <v/>
      </c>
      <c r="R48" s="33"/>
      <c r="S48" s="33"/>
      <c r="T48" s="207"/>
    </row>
    <row r="49" spans="1:20" s="147" customFormat="1" ht="15" x14ac:dyDescent="0.2">
      <c r="A49" s="32">
        <v>2</v>
      </c>
      <c r="B49" s="149"/>
      <c r="C49" s="150"/>
      <c r="D49" s="150"/>
      <c r="E49" s="150"/>
      <c r="F49" s="155"/>
      <c r="G49" s="152"/>
      <c r="H49" s="153"/>
      <c r="I49" s="210"/>
      <c r="J49" s="201"/>
      <c r="K49" s="154"/>
      <c r="L49" s="193">
        <f t="shared" si="4"/>
        <v>0</v>
      </c>
      <c r="N49" s="33"/>
      <c r="P49" s="38" t="str">
        <f t="shared" si="5"/>
        <v/>
      </c>
      <c r="R49" s="33"/>
      <c r="S49" s="33"/>
      <c r="T49" s="207"/>
    </row>
    <row r="50" spans="1:20" s="147" customFormat="1" ht="15" x14ac:dyDescent="0.2">
      <c r="A50" s="32">
        <v>2</v>
      </c>
      <c r="B50" s="149"/>
      <c r="C50" s="150"/>
      <c r="D50" s="150"/>
      <c r="E50" s="150"/>
      <c r="F50" s="155"/>
      <c r="G50" s="152"/>
      <c r="H50" s="153"/>
      <c r="I50" s="210"/>
      <c r="J50" s="201"/>
      <c r="K50" s="154"/>
      <c r="L50" s="193">
        <f t="shared" si="4"/>
        <v>0</v>
      </c>
      <c r="N50" s="33"/>
      <c r="P50" s="38" t="str">
        <f t="shared" ref="P50:P53" si="6">IF(N50="x",I50,"")</f>
        <v/>
      </c>
      <c r="R50" s="33"/>
      <c r="S50" s="33"/>
      <c r="T50" s="207"/>
    </row>
    <row r="51" spans="1:20" s="147" customFormat="1" ht="15" x14ac:dyDescent="0.2">
      <c r="A51" s="32">
        <v>2</v>
      </c>
      <c r="B51" s="149"/>
      <c r="C51" s="150"/>
      <c r="D51" s="150"/>
      <c r="E51" s="150"/>
      <c r="F51" s="155"/>
      <c r="G51" s="152"/>
      <c r="H51" s="153"/>
      <c r="I51" s="210"/>
      <c r="J51" s="201"/>
      <c r="K51" s="154"/>
      <c r="L51" s="193">
        <f t="shared" si="4"/>
        <v>0</v>
      </c>
      <c r="N51" s="33"/>
      <c r="P51" s="38" t="str">
        <f t="shared" si="6"/>
        <v/>
      </c>
      <c r="R51" s="33"/>
      <c r="S51" s="33"/>
      <c r="T51" s="207"/>
    </row>
    <row r="52" spans="1:20" s="147" customFormat="1" ht="15" x14ac:dyDescent="0.2">
      <c r="A52" s="32">
        <v>2</v>
      </c>
      <c r="B52" s="149"/>
      <c r="C52" s="150"/>
      <c r="D52" s="150"/>
      <c r="E52" s="150"/>
      <c r="F52" s="155"/>
      <c r="G52" s="152"/>
      <c r="H52" s="153"/>
      <c r="I52" s="210"/>
      <c r="J52" s="201"/>
      <c r="K52" s="154"/>
      <c r="L52" s="193">
        <f t="shared" si="4"/>
        <v>0</v>
      </c>
      <c r="N52" s="33"/>
      <c r="P52" s="38" t="str">
        <f t="shared" si="6"/>
        <v/>
      </c>
      <c r="R52" s="33"/>
      <c r="S52" s="33"/>
      <c r="T52" s="207"/>
    </row>
    <row r="53" spans="1:20" s="147" customFormat="1" ht="15" x14ac:dyDescent="0.2">
      <c r="A53" s="32">
        <v>2</v>
      </c>
      <c r="B53" s="149"/>
      <c r="C53" s="150"/>
      <c r="D53" s="150"/>
      <c r="E53" s="150"/>
      <c r="F53" s="155"/>
      <c r="G53" s="152"/>
      <c r="H53" s="153"/>
      <c r="I53" s="210"/>
      <c r="J53" s="201"/>
      <c r="K53" s="154"/>
      <c r="L53" s="193">
        <f t="shared" si="4"/>
        <v>0</v>
      </c>
      <c r="N53" s="33"/>
      <c r="P53" s="38" t="str">
        <f t="shared" si="6"/>
        <v/>
      </c>
      <c r="R53" s="33"/>
      <c r="S53" s="33"/>
      <c r="T53" s="207"/>
    </row>
    <row r="54" spans="1:20" s="147" customFormat="1" ht="15" x14ac:dyDescent="0.2">
      <c r="A54" s="32">
        <v>2</v>
      </c>
      <c r="B54" s="149"/>
      <c r="C54" s="150"/>
      <c r="D54" s="150"/>
      <c r="E54" s="150"/>
      <c r="F54" s="155"/>
      <c r="G54" s="152"/>
      <c r="H54" s="153"/>
      <c r="I54" s="210"/>
      <c r="J54" s="201"/>
      <c r="K54" s="154"/>
      <c r="L54" s="193">
        <f t="shared" si="4"/>
        <v>0</v>
      </c>
      <c r="N54" s="33"/>
      <c r="P54" s="38" t="str">
        <f t="shared" si="5"/>
        <v/>
      </c>
      <c r="R54" s="33"/>
      <c r="S54" s="33"/>
      <c r="T54" s="207"/>
    </row>
    <row r="55" spans="1:20" s="147" customFormat="1" ht="15" x14ac:dyDescent="0.2">
      <c r="A55" s="32">
        <v>2</v>
      </c>
      <c r="B55" s="239"/>
      <c r="C55" s="240"/>
      <c r="D55" s="240"/>
      <c r="E55" s="240"/>
      <c r="F55" s="155"/>
      <c r="G55" s="152"/>
      <c r="H55" s="241"/>
      <c r="I55" s="242"/>
      <c r="J55" s="243"/>
      <c r="K55" s="154"/>
      <c r="L55" s="193">
        <f t="shared" si="4"/>
        <v>0</v>
      </c>
      <c r="N55" s="33"/>
      <c r="P55" s="38" t="str">
        <f t="shared" si="5"/>
        <v/>
      </c>
      <c r="R55" s="33"/>
      <c r="S55" s="33"/>
      <c r="T55" s="207"/>
    </row>
    <row r="56" spans="1:20" s="147" customFormat="1" ht="15" x14ac:dyDescent="0.2">
      <c r="A56" s="32">
        <v>2</v>
      </c>
      <c r="B56" s="239"/>
      <c r="C56" s="240"/>
      <c r="D56" s="240"/>
      <c r="E56" s="240"/>
      <c r="F56" s="155"/>
      <c r="G56" s="152"/>
      <c r="H56" s="241"/>
      <c r="I56" s="242"/>
      <c r="J56" s="243"/>
      <c r="K56" s="154"/>
      <c r="L56" s="193">
        <f t="shared" si="4"/>
        <v>0</v>
      </c>
      <c r="N56" s="33"/>
      <c r="P56" s="38" t="str">
        <f t="shared" si="5"/>
        <v/>
      </c>
      <c r="R56" s="33"/>
      <c r="S56" s="33"/>
      <c r="T56" s="207"/>
    </row>
    <row r="57" spans="1:20" s="147" customFormat="1" ht="15" x14ac:dyDescent="0.2">
      <c r="A57" s="32">
        <v>2</v>
      </c>
      <c r="B57" s="239"/>
      <c r="C57" s="240"/>
      <c r="D57" s="240"/>
      <c r="E57" s="240"/>
      <c r="F57" s="155"/>
      <c r="G57" s="152"/>
      <c r="H57" s="241"/>
      <c r="I57" s="242"/>
      <c r="J57" s="243"/>
      <c r="K57" s="154"/>
      <c r="L57" s="193">
        <f t="shared" si="4"/>
        <v>0</v>
      </c>
      <c r="N57" s="33"/>
      <c r="P57" s="38" t="str">
        <f t="shared" si="5"/>
        <v/>
      </c>
      <c r="R57" s="33"/>
      <c r="S57" s="33"/>
      <c r="T57" s="207"/>
    </row>
    <row r="58" spans="1:20" s="147" customFormat="1" ht="15" x14ac:dyDescent="0.2">
      <c r="A58" s="32">
        <v>2</v>
      </c>
      <c r="B58" s="239"/>
      <c r="C58" s="240"/>
      <c r="D58" s="240"/>
      <c r="E58" s="240"/>
      <c r="F58" s="155"/>
      <c r="G58" s="152"/>
      <c r="H58" s="241"/>
      <c r="I58" s="242"/>
      <c r="J58" s="243"/>
      <c r="K58" s="154"/>
      <c r="L58" s="193">
        <f t="shared" si="4"/>
        <v>0</v>
      </c>
      <c r="N58" s="33"/>
      <c r="P58" s="38" t="str">
        <f t="shared" si="5"/>
        <v/>
      </c>
      <c r="R58" s="33"/>
      <c r="S58" s="33"/>
      <c r="T58" s="207"/>
    </row>
    <row r="59" spans="1:20" s="147" customFormat="1" ht="15" x14ac:dyDescent="0.2">
      <c r="A59" s="32">
        <v>2</v>
      </c>
      <c r="B59" s="239"/>
      <c r="C59" s="240"/>
      <c r="D59" s="240"/>
      <c r="E59" s="240"/>
      <c r="F59" s="155"/>
      <c r="G59" s="152"/>
      <c r="H59" s="241"/>
      <c r="I59" s="242"/>
      <c r="J59" s="243"/>
      <c r="K59" s="154"/>
      <c r="L59" s="193">
        <f t="shared" si="4"/>
        <v>0</v>
      </c>
      <c r="N59" s="33"/>
      <c r="P59" s="38" t="str">
        <f t="shared" si="5"/>
        <v/>
      </c>
      <c r="R59" s="33"/>
      <c r="S59" s="33"/>
      <c r="T59" s="207"/>
    </row>
    <row r="60" spans="1:20" s="147" customFormat="1" ht="15" x14ac:dyDescent="0.2">
      <c r="A60" s="32">
        <v>2</v>
      </c>
      <c r="B60" s="239"/>
      <c r="C60" s="240"/>
      <c r="D60" s="240"/>
      <c r="E60" s="240"/>
      <c r="F60" s="155"/>
      <c r="G60" s="152"/>
      <c r="H60" s="241"/>
      <c r="I60" s="242"/>
      <c r="J60" s="243"/>
      <c r="K60" s="154"/>
      <c r="L60" s="193">
        <f t="shared" si="4"/>
        <v>0</v>
      </c>
      <c r="N60" s="33"/>
      <c r="P60" s="38" t="str">
        <f t="shared" si="5"/>
        <v/>
      </c>
      <c r="R60" s="33"/>
      <c r="S60" s="33"/>
      <c r="T60" s="207"/>
    </row>
    <row r="61" spans="1:20" s="147" customFormat="1" ht="15" x14ac:dyDescent="0.2">
      <c r="A61" s="32">
        <v>2</v>
      </c>
      <c r="B61" s="239"/>
      <c r="C61" s="240"/>
      <c r="D61" s="240"/>
      <c r="E61" s="240"/>
      <c r="F61" s="155"/>
      <c r="G61" s="152"/>
      <c r="H61" s="241"/>
      <c r="I61" s="242"/>
      <c r="J61" s="243"/>
      <c r="K61" s="154"/>
      <c r="L61" s="193">
        <f t="shared" si="4"/>
        <v>0</v>
      </c>
      <c r="N61" s="33"/>
      <c r="P61" s="38" t="str">
        <f t="shared" si="5"/>
        <v/>
      </c>
      <c r="R61" s="33"/>
      <c r="S61" s="33"/>
      <c r="T61" s="207"/>
    </row>
    <row r="62" spans="1:20" s="147" customFormat="1" ht="15" x14ac:dyDescent="0.2">
      <c r="A62" s="32">
        <v>2</v>
      </c>
      <c r="B62" s="239"/>
      <c r="C62" s="240"/>
      <c r="D62" s="240"/>
      <c r="E62" s="240"/>
      <c r="F62" s="155"/>
      <c r="G62" s="152"/>
      <c r="H62" s="241"/>
      <c r="I62" s="242"/>
      <c r="J62" s="243"/>
      <c r="K62" s="154"/>
      <c r="L62" s="193">
        <f t="shared" si="4"/>
        <v>0</v>
      </c>
      <c r="N62" s="33"/>
      <c r="P62" s="38" t="str">
        <f t="shared" si="5"/>
        <v/>
      </c>
      <c r="R62" s="33"/>
      <c r="S62" s="33"/>
      <c r="T62" s="207"/>
    </row>
    <row r="63" spans="1:20" s="147" customFormat="1" ht="15" x14ac:dyDescent="0.2">
      <c r="A63" s="32">
        <v>2</v>
      </c>
      <c r="B63" s="239"/>
      <c r="C63" s="240"/>
      <c r="D63" s="240"/>
      <c r="E63" s="240"/>
      <c r="F63" s="155"/>
      <c r="G63" s="152"/>
      <c r="H63" s="241"/>
      <c r="I63" s="242"/>
      <c r="J63" s="243"/>
      <c r="K63" s="154"/>
      <c r="L63" s="193">
        <f t="shared" si="4"/>
        <v>0</v>
      </c>
      <c r="N63" s="33"/>
      <c r="P63" s="38" t="str">
        <f t="shared" si="5"/>
        <v/>
      </c>
      <c r="R63" s="33"/>
      <c r="S63" s="33"/>
      <c r="T63" s="207"/>
    </row>
    <row r="64" spans="1:20" s="147" customFormat="1" ht="15" x14ac:dyDescent="0.2">
      <c r="A64" s="32">
        <v>2</v>
      </c>
      <c r="B64" s="239"/>
      <c r="C64" s="240"/>
      <c r="D64" s="240"/>
      <c r="E64" s="240"/>
      <c r="F64" s="155"/>
      <c r="G64" s="152"/>
      <c r="H64" s="241"/>
      <c r="I64" s="242"/>
      <c r="J64" s="243"/>
      <c r="K64" s="154"/>
      <c r="L64" s="193">
        <f t="shared" si="4"/>
        <v>0</v>
      </c>
      <c r="N64" s="33"/>
      <c r="P64" s="38" t="str">
        <f t="shared" si="5"/>
        <v/>
      </c>
      <c r="R64" s="33"/>
      <c r="S64" s="33"/>
      <c r="T64" s="207"/>
    </row>
    <row r="65" spans="1:20" s="147" customFormat="1" ht="15" x14ac:dyDescent="0.2">
      <c r="A65" s="32">
        <v>2</v>
      </c>
      <c r="B65" s="239"/>
      <c r="C65" s="240"/>
      <c r="D65" s="240"/>
      <c r="E65" s="240"/>
      <c r="F65" s="155"/>
      <c r="G65" s="152"/>
      <c r="H65" s="241"/>
      <c r="I65" s="242"/>
      <c r="J65" s="243"/>
      <c r="K65" s="154"/>
      <c r="L65" s="193">
        <f t="shared" si="4"/>
        <v>0</v>
      </c>
      <c r="N65" s="33"/>
      <c r="P65" s="38" t="str">
        <f t="shared" si="5"/>
        <v/>
      </c>
      <c r="R65" s="33"/>
      <c r="S65" s="33"/>
      <c r="T65" s="207"/>
    </row>
    <row r="66" spans="1:20" s="147" customFormat="1" ht="15" x14ac:dyDescent="0.2">
      <c r="A66" s="32">
        <v>2</v>
      </c>
      <c r="B66" s="239"/>
      <c r="C66" s="240"/>
      <c r="D66" s="240"/>
      <c r="E66" s="240"/>
      <c r="F66" s="155"/>
      <c r="G66" s="152"/>
      <c r="H66" s="241"/>
      <c r="I66" s="242"/>
      <c r="J66" s="243"/>
      <c r="K66" s="154"/>
      <c r="L66" s="193">
        <f t="shared" si="4"/>
        <v>0</v>
      </c>
      <c r="N66" s="33"/>
      <c r="P66" s="38" t="str">
        <f t="shared" si="5"/>
        <v/>
      </c>
      <c r="R66" s="33"/>
      <c r="S66" s="33"/>
      <c r="T66" s="207"/>
    </row>
    <row r="67" spans="1:20" s="147" customFormat="1" ht="15" x14ac:dyDescent="0.2">
      <c r="A67" s="32">
        <v>2</v>
      </c>
      <c r="B67" s="239"/>
      <c r="C67" s="240"/>
      <c r="D67" s="240"/>
      <c r="E67" s="240"/>
      <c r="F67" s="155"/>
      <c r="G67" s="152"/>
      <c r="H67" s="241"/>
      <c r="I67" s="242"/>
      <c r="J67" s="243"/>
      <c r="K67" s="154"/>
      <c r="L67" s="193">
        <f t="shared" si="4"/>
        <v>0</v>
      </c>
      <c r="N67" s="33"/>
      <c r="P67" s="38" t="str">
        <f t="shared" si="5"/>
        <v/>
      </c>
      <c r="R67" s="33"/>
      <c r="S67" s="33"/>
      <c r="T67" s="207"/>
    </row>
    <row r="68" spans="1:20" s="147" customFormat="1" ht="15" x14ac:dyDescent="0.2">
      <c r="A68" s="32">
        <v>2</v>
      </c>
      <c r="B68" s="149"/>
      <c r="C68" s="150"/>
      <c r="D68" s="150"/>
      <c r="E68" s="150"/>
      <c r="F68" s="155"/>
      <c r="G68" s="152"/>
      <c r="H68" s="153"/>
      <c r="I68" s="210"/>
      <c r="J68" s="201"/>
      <c r="K68" s="154"/>
      <c r="L68" s="193">
        <f t="shared" si="4"/>
        <v>0</v>
      </c>
      <c r="N68" s="33"/>
      <c r="P68" s="38" t="str">
        <f t="shared" si="5"/>
        <v/>
      </c>
      <c r="R68" s="33"/>
      <c r="S68" s="33"/>
      <c r="T68" s="207"/>
    </row>
    <row r="69" spans="1:20" s="147" customFormat="1" ht="15" x14ac:dyDescent="0.2">
      <c r="A69" s="32">
        <v>2</v>
      </c>
      <c r="B69" s="149"/>
      <c r="C69" s="150"/>
      <c r="D69" s="150"/>
      <c r="E69" s="150"/>
      <c r="F69" s="155"/>
      <c r="G69" s="152"/>
      <c r="H69" s="153"/>
      <c r="I69" s="210"/>
      <c r="J69" s="201"/>
      <c r="K69" s="154"/>
      <c r="L69" s="193">
        <f t="shared" si="4"/>
        <v>0</v>
      </c>
      <c r="N69" s="33"/>
      <c r="P69" s="38" t="str">
        <f t="shared" si="5"/>
        <v/>
      </c>
      <c r="R69" s="33"/>
      <c r="S69" s="33"/>
      <c r="T69" s="207"/>
    </row>
    <row r="70" spans="1:20" s="147" customFormat="1" ht="15" x14ac:dyDescent="0.2">
      <c r="A70" s="32">
        <v>2</v>
      </c>
      <c r="B70" s="149"/>
      <c r="C70" s="150"/>
      <c r="D70" s="150"/>
      <c r="E70" s="150"/>
      <c r="F70" s="155"/>
      <c r="G70" s="152"/>
      <c r="H70" s="153"/>
      <c r="I70" s="210"/>
      <c r="J70" s="201"/>
      <c r="K70" s="154"/>
      <c r="L70" s="193">
        <f t="shared" si="4"/>
        <v>0</v>
      </c>
      <c r="N70" s="33"/>
      <c r="P70" s="38" t="str">
        <f t="shared" si="5"/>
        <v/>
      </c>
      <c r="R70" s="33"/>
      <c r="S70" s="33"/>
      <c r="T70" s="207"/>
    </row>
    <row r="71" spans="1:20" s="147" customFormat="1" ht="15" x14ac:dyDescent="0.2">
      <c r="A71" s="32">
        <v>2</v>
      </c>
      <c r="B71" s="149"/>
      <c r="C71" s="150"/>
      <c r="D71" s="150"/>
      <c r="E71" s="150"/>
      <c r="F71" s="155"/>
      <c r="G71" s="152"/>
      <c r="H71" s="153"/>
      <c r="I71" s="210"/>
      <c r="J71" s="201"/>
      <c r="K71" s="154"/>
      <c r="L71" s="193">
        <f t="shared" si="4"/>
        <v>0</v>
      </c>
      <c r="N71" s="33"/>
      <c r="P71" s="38" t="str">
        <f t="shared" si="5"/>
        <v/>
      </c>
      <c r="R71" s="33"/>
      <c r="S71" s="33"/>
      <c r="T71" s="207"/>
    </row>
    <row r="72" spans="1:20" s="147" customFormat="1" ht="15" x14ac:dyDescent="0.2">
      <c r="A72" s="32">
        <v>2</v>
      </c>
      <c r="B72" s="149"/>
      <c r="C72" s="150"/>
      <c r="D72" s="150"/>
      <c r="E72" s="150"/>
      <c r="F72" s="155"/>
      <c r="G72" s="152"/>
      <c r="H72" s="153"/>
      <c r="I72" s="210"/>
      <c r="J72" s="201"/>
      <c r="K72" s="154"/>
      <c r="L72" s="193">
        <f t="shared" ref="L72:L80" si="7">IF(D72="SÍ",I72,0)</f>
        <v>0</v>
      </c>
      <c r="N72" s="33"/>
      <c r="P72" s="38" t="str">
        <f t="shared" si="5"/>
        <v/>
      </c>
      <c r="R72" s="33"/>
      <c r="S72" s="33"/>
      <c r="T72" s="207"/>
    </row>
    <row r="73" spans="1:20" s="147" customFormat="1" ht="15" x14ac:dyDescent="0.2">
      <c r="A73" s="32">
        <v>2</v>
      </c>
      <c r="B73" s="149"/>
      <c r="C73" s="150"/>
      <c r="D73" s="150"/>
      <c r="E73" s="150"/>
      <c r="F73" s="155"/>
      <c r="G73" s="152"/>
      <c r="H73" s="153"/>
      <c r="I73" s="210"/>
      <c r="J73" s="201"/>
      <c r="K73" s="154"/>
      <c r="L73" s="193">
        <f t="shared" si="7"/>
        <v>0</v>
      </c>
      <c r="N73" s="33"/>
      <c r="P73" s="38" t="str">
        <f t="shared" si="5"/>
        <v/>
      </c>
      <c r="R73" s="33"/>
      <c r="S73" s="33"/>
      <c r="T73" s="207"/>
    </row>
    <row r="74" spans="1:20" s="147" customFormat="1" ht="15" x14ac:dyDescent="0.2">
      <c r="A74" s="32">
        <v>2</v>
      </c>
      <c r="B74" s="149"/>
      <c r="C74" s="150"/>
      <c r="D74" s="150"/>
      <c r="E74" s="150"/>
      <c r="F74" s="155"/>
      <c r="G74" s="152"/>
      <c r="H74" s="153"/>
      <c r="I74" s="210"/>
      <c r="J74" s="201"/>
      <c r="K74" s="154"/>
      <c r="L74" s="193">
        <f t="shared" si="7"/>
        <v>0</v>
      </c>
      <c r="N74" s="33"/>
      <c r="P74" s="38" t="str">
        <f t="shared" si="5"/>
        <v/>
      </c>
      <c r="R74" s="33"/>
      <c r="S74" s="33"/>
      <c r="T74" s="207"/>
    </row>
    <row r="75" spans="1:20" s="147" customFormat="1" ht="15" x14ac:dyDescent="0.2">
      <c r="A75" s="32">
        <v>2</v>
      </c>
      <c r="B75" s="149"/>
      <c r="C75" s="150"/>
      <c r="D75" s="150"/>
      <c r="E75" s="150"/>
      <c r="F75" s="155"/>
      <c r="G75" s="152"/>
      <c r="H75" s="153"/>
      <c r="I75" s="210"/>
      <c r="J75" s="201"/>
      <c r="K75" s="154"/>
      <c r="L75" s="193">
        <f t="shared" si="7"/>
        <v>0</v>
      </c>
      <c r="N75" s="33"/>
      <c r="P75" s="38" t="str">
        <f t="shared" si="5"/>
        <v/>
      </c>
      <c r="R75" s="33"/>
      <c r="S75" s="33"/>
      <c r="T75" s="207"/>
    </row>
    <row r="76" spans="1:20" s="147" customFormat="1" ht="15" x14ac:dyDescent="0.2">
      <c r="A76" s="32">
        <v>2</v>
      </c>
      <c r="B76" s="149"/>
      <c r="C76" s="150"/>
      <c r="D76" s="150"/>
      <c r="E76" s="150"/>
      <c r="F76" s="155"/>
      <c r="G76" s="152"/>
      <c r="H76" s="153"/>
      <c r="I76" s="210"/>
      <c r="J76" s="201"/>
      <c r="K76" s="154"/>
      <c r="L76" s="193">
        <f t="shared" si="7"/>
        <v>0</v>
      </c>
      <c r="N76" s="33"/>
      <c r="P76" s="38" t="str">
        <f t="shared" si="5"/>
        <v/>
      </c>
      <c r="R76" s="33"/>
      <c r="S76" s="33"/>
      <c r="T76" s="207"/>
    </row>
    <row r="77" spans="1:20" s="147" customFormat="1" ht="15" x14ac:dyDescent="0.2">
      <c r="A77" s="32">
        <v>2</v>
      </c>
      <c r="B77" s="149"/>
      <c r="C77" s="150"/>
      <c r="D77" s="150"/>
      <c r="E77" s="150"/>
      <c r="F77" s="155"/>
      <c r="G77" s="152"/>
      <c r="H77" s="153"/>
      <c r="I77" s="210"/>
      <c r="J77" s="201"/>
      <c r="K77" s="154"/>
      <c r="L77" s="193">
        <f t="shared" si="7"/>
        <v>0</v>
      </c>
      <c r="N77" s="33"/>
      <c r="P77" s="38" t="str">
        <f t="shared" si="5"/>
        <v/>
      </c>
      <c r="R77" s="33"/>
      <c r="S77" s="33"/>
      <c r="T77" s="207"/>
    </row>
    <row r="78" spans="1:20" s="147" customFormat="1" ht="15" x14ac:dyDescent="0.2">
      <c r="A78" s="32">
        <v>2</v>
      </c>
      <c r="B78" s="149"/>
      <c r="C78" s="150"/>
      <c r="D78" s="150"/>
      <c r="E78" s="150"/>
      <c r="F78" s="155"/>
      <c r="G78" s="152"/>
      <c r="H78" s="153"/>
      <c r="I78" s="210"/>
      <c r="J78" s="201"/>
      <c r="K78" s="154"/>
      <c r="L78" s="193">
        <f t="shared" si="7"/>
        <v>0</v>
      </c>
      <c r="N78" s="33"/>
      <c r="P78" s="38" t="str">
        <f t="shared" si="5"/>
        <v/>
      </c>
      <c r="R78" s="33"/>
      <c r="S78" s="33"/>
      <c r="T78" s="207"/>
    </row>
    <row r="79" spans="1:20" s="147" customFormat="1" ht="15" x14ac:dyDescent="0.2">
      <c r="A79" s="32">
        <v>2</v>
      </c>
      <c r="B79" s="149"/>
      <c r="C79" s="150"/>
      <c r="D79" s="150"/>
      <c r="E79" s="150"/>
      <c r="F79" s="155"/>
      <c r="G79" s="152"/>
      <c r="H79" s="153"/>
      <c r="I79" s="210"/>
      <c r="J79" s="201"/>
      <c r="K79" s="154"/>
      <c r="L79" s="193">
        <f t="shared" si="7"/>
        <v>0</v>
      </c>
      <c r="N79" s="33"/>
      <c r="P79" s="38" t="str">
        <f t="shared" si="5"/>
        <v/>
      </c>
      <c r="R79" s="33"/>
      <c r="S79" s="33"/>
      <c r="T79" s="207"/>
    </row>
    <row r="80" spans="1:20" s="147" customFormat="1" ht="15" x14ac:dyDescent="0.2">
      <c r="A80" s="32">
        <v>2</v>
      </c>
      <c r="B80" s="149"/>
      <c r="C80" s="150"/>
      <c r="D80" s="150"/>
      <c r="E80" s="150"/>
      <c r="F80" s="155"/>
      <c r="G80" s="152"/>
      <c r="H80" s="153"/>
      <c r="I80" s="210"/>
      <c r="J80" s="201"/>
      <c r="K80" s="154"/>
      <c r="L80" s="193">
        <f t="shared" si="7"/>
        <v>0</v>
      </c>
      <c r="N80" s="33"/>
      <c r="P80" s="38" t="str">
        <f t="shared" si="5"/>
        <v/>
      </c>
      <c r="R80" s="33"/>
      <c r="S80" s="33"/>
      <c r="T80" s="207"/>
    </row>
    <row r="81" spans="1:20" s="147" customFormat="1" ht="15" x14ac:dyDescent="0.2">
      <c r="A81" s="32">
        <v>2</v>
      </c>
      <c r="B81" s="149"/>
      <c r="C81" s="150"/>
      <c r="D81" s="150"/>
      <c r="E81" s="150"/>
      <c r="F81" s="155"/>
      <c r="G81" s="152"/>
      <c r="H81" s="153"/>
      <c r="I81" s="210"/>
      <c r="J81" s="201"/>
      <c r="K81" s="154"/>
      <c r="L81" s="193">
        <f t="shared" si="4"/>
        <v>0</v>
      </c>
      <c r="N81" s="33"/>
      <c r="P81" s="38" t="str">
        <f t="shared" si="5"/>
        <v/>
      </c>
      <c r="R81" s="33"/>
      <c r="S81" s="33"/>
      <c r="T81" s="207"/>
    </row>
    <row r="82" spans="1:20" s="147" customFormat="1" ht="15" x14ac:dyDescent="0.2">
      <c r="A82" s="32">
        <v>2</v>
      </c>
      <c r="B82" s="149"/>
      <c r="C82" s="150"/>
      <c r="D82" s="150"/>
      <c r="E82" s="150"/>
      <c r="F82" s="155"/>
      <c r="G82" s="152"/>
      <c r="H82" s="153"/>
      <c r="I82" s="210"/>
      <c r="J82" s="201"/>
      <c r="K82" s="154"/>
      <c r="L82" s="193">
        <f t="shared" si="4"/>
        <v>0</v>
      </c>
      <c r="N82" s="33"/>
      <c r="P82" s="38" t="str">
        <f t="shared" ref="P82:P85" si="8">IF(N82="x",I82,"")</f>
        <v/>
      </c>
      <c r="R82" s="33"/>
      <c r="S82" s="33"/>
      <c r="T82" s="207"/>
    </row>
    <row r="83" spans="1:20" s="147" customFormat="1" ht="15" x14ac:dyDescent="0.2">
      <c r="A83" s="32">
        <v>2</v>
      </c>
      <c r="B83" s="149"/>
      <c r="C83" s="150"/>
      <c r="D83" s="150"/>
      <c r="E83" s="150"/>
      <c r="F83" s="155"/>
      <c r="G83" s="152"/>
      <c r="H83" s="153"/>
      <c r="I83" s="210"/>
      <c r="J83" s="201"/>
      <c r="K83" s="154"/>
      <c r="L83" s="193">
        <f t="shared" si="4"/>
        <v>0</v>
      </c>
      <c r="N83" s="33"/>
      <c r="P83" s="38" t="str">
        <f t="shared" si="8"/>
        <v/>
      </c>
      <c r="R83" s="33"/>
      <c r="S83" s="33"/>
      <c r="T83" s="207"/>
    </row>
    <row r="84" spans="1:20" s="147" customFormat="1" ht="15" x14ac:dyDescent="0.2">
      <c r="A84" s="32">
        <v>2</v>
      </c>
      <c r="B84" s="149"/>
      <c r="C84" s="150"/>
      <c r="D84" s="150"/>
      <c r="E84" s="150"/>
      <c r="F84" s="155"/>
      <c r="G84" s="152"/>
      <c r="H84" s="153"/>
      <c r="I84" s="210"/>
      <c r="J84" s="201"/>
      <c r="K84" s="154"/>
      <c r="L84" s="193">
        <f t="shared" si="4"/>
        <v>0</v>
      </c>
      <c r="N84" s="33"/>
      <c r="P84" s="38" t="str">
        <f t="shared" si="8"/>
        <v/>
      </c>
      <c r="R84" s="33"/>
      <c r="S84" s="33"/>
      <c r="T84" s="207"/>
    </row>
    <row r="85" spans="1:20" s="147" customFormat="1" ht="15" x14ac:dyDescent="0.2">
      <c r="A85" s="32">
        <v>2</v>
      </c>
      <c r="B85" s="149"/>
      <c r="C85" s="150"/>
      <c r="D85" s="150"/>
      <c r="E85" s="150"/>
      <c r="F85" s="155"/>
      <c r="G85" s="152"/>
      <c r="H85" s="153"/>
      <c r="I85" s="210"/>
      <c r="J85" s="201"/>
      <c r="K85" s="154"/>
      <c r="L85" s="193">
        <f t="shared" si="4"/>
        <v>0</v>
      </c>
      <c r="N85" s="33"/>
      <c r="P85" s="38" t="str">
        <f t="shared" si="8"/>
        <v/>
      </c>
      <c r="R85" s="33"/>
      <c r="S85" s="33"/>
      <c r="T85" s="207"/>
    </row>
    <row r="86" spans="1:20" s="147" customFormat="1" ht="15" x14ac:dyDescent="0.2">
      <c r="A86" s="32">
        <v>2</v>
      </c>
      <c r="B86" s="149"/>
      <c r="C86" s="150"/>
      <c r="D86" s="150"/>
      <c r="E86" s="150"/>
      <c r="F86" s="155"/>
      <c r="G86" s="152"/>
      <c r="H86" s="153"/>
      <c r="I86" s="210"/>
      <c r="J86" s="201"/>
      <c r="K86" s="154"/>
      <c r="L86" s="193">
        <f t="shared" si="4"/>
        <v>0</v>
      </c>
      <c r="N86" s="33"/>
      <c r="P86" s="38" t="str">
        <f t="shared" si="5"/>
        <v/>
      </c>
      <c r="R86" s="33"/>
      <c r="S86" s="33"/>
      <c r="T86" s="207"/>
    </row>
    <row r="87" spans="1:20" s="147" customFormat="1" ht="15" x14ac:dyDescent="0.2">
      <c r="A87" s="32">
        <v>2</v>
      </c>
      <c r="B87" s="149"/>
      <c r="C87" s="150"/>
      <c r="D87" s="150"/>
      <c r="E87" s="150"/>
      <c r="F87" s="155"/>
      <c r="G87" s="152"/>
      <c r="H87" s="153"/>
      <c r="I87" s="210"/>
      <c r="J87" s="201"/>
      <c r="K87" s="154"/>
      <c r="L87" s="193">
        <f t="shared" si="4"/>
        <v>0</v>
      </c>
      <c r="N87" s="33"/>
      <c r="P87" s="38" t="str">
        <f t="shared" si="5"/>
        <v/>
      </c>
      <c r="R87" s="33"/>
      <c r="S87" s="33"/>
      <c r="T87" s="207"/>
    </row>
    <row r="88" spans="1:20" s="147" customFormat="1" ht="15.75" thickBot="1" x14ac:dyDescent="0.25">
      <c r="A88" s="32"/>
      <c r="B88" s="161"/>
      <c r="C88" s="162"/>
      <c r="D88" s="162"/>
      <c r="E88" s="162"/>
      <c r="F88" s="156"/>
      <c r="G88" s="163"/>
      <c r="H88" s="156"/>
      <c r="I88" s="77"/>
      <c r="J88" s="205"/>
      <c r="K88" s="163"/>
      <c r="L88" s="196"/>
      <c r="N88" s="34"/>
      <c r="O88" s="156"/>
      <c r="P88" s="39" t="str">
        <f t="shared" si="5"/>
        <v/>
      </c>
      <c r="R88" s="33"/>
      <c r="S88" s="33"/>
      <c r="T88" s="207"/>
    </row>
    <row r="89" spans="1:20" s="147" customFormat="1" ht="15.75" thickBot="1" x14ac:dyDescent="0.25">
      <c r="A89" s="32"/>
      <c r="B89" s="157"/>
      <c r="C89" s="109"/>
      <c r="D89" s="109"/>
      <c r="E89" s="109"/>
      <c r="F89" s="109"/>
      <c r="G89" s="158"/>
      <c r="H89" s="159" t="s">
        <v>14</v>
      </c>
      <c r="I89" s="160">
        <f>SUM(I44:I88)</f>
        <v>0</v>
      </c>
      <c r="J89" s="203"/>
      <c r="K89" s="78"/>
      <c r="L89" s="160">
        <f>SUM(L44:L88)</f>
        <v>0</v>
      </c>
      <c r="N89" s="76"/>
      <c r="P89" s="160">
        <f>SUM(P44:P88)</f>
        <v>0</v>
      </c>
      <c r="Q89" s="40" t="e">
        <f>P89/$P$3</f>
        <v>#DIV/0!</v>
      </c>
      <c r="R89" s="76"/>
      <c r="S89" s="76"/>
      <c r="T89" s="148"/>
    </row>
    <row r="90" spans="1:20" s="147" customFormat="1" ht="9" customHeight="1" x14ac:dyDescent="0.2">
      <c r="A90" s="32"/>
      <c r="B90" s="157"/>
      <c r="C90" s="109"/>
      <c r="D90" s="109"/>
      <c r="E90" s="109"/>
      <c r="F90" s="109"/>
      <c r="G90" s="158"/>
      <c r="H90" s="116"/>
      <c r="I90" s="199"/>
      <c r="J90" s="203"/>
      <c r="K90" s="78"/>
      <c r="L90" s="77"/>
      <c r="N90" s="76"/>
      <c r="P90" s="77"/>
      <c r="R90" s="76"/>
      <c r="S90" s="76"/>
      <c r="T90" s="148"/>
    </row>
    <row r="91" spans="1:20" s="147" customFormat="1" ht="12.75" customHeight="1" x14ac:dyDescent="0.2">
      <c r="A91" s="32"/>
      <c r="B91" s="50" t="s">
        <v>5</v>
      </c>
      <c r="C91" s="142"/>
      <c r="D91" s="142"/>
      <c r="E91" s="142"/>
      <c r="F91" s="143"/>
      <c r="G91" s="144"/>
      <c r="H91" s="145"/>
      <c r="I91" s="192"/>
      <c r="J91" s="204"/>
      <c r="K91" s="146"/>
      <c r="L91" s="192"/>
      <c r="N91" s="76"/>
      <c r="P91" s="77"/>
      <c r="R91" s="76"/>
      <c r="S91" s="76"/>
      <c r="T91" s="148"/>
    </row>
    <row r="92" spans="1:20" s="147" customFormat="1" ht="15" x14ac:dyDescent="0.2">
      <c r="A92" s="32">
        <v>3</v>
      </c>
      <c r="B92" s="149"/>
      <c r="C92" s="150"/>
      <c r="D92" s="150"/>
      <c r="E92" s="150"/>
      <c r="F92" s="155"/>
      <c r="G92" s="152"/>
      <c r="H92" s="164" t="s">
        <v>104</v>
      </c>
      <c r="I92" s="211"/>
      <c r="J92" s="206"/>
      <c r="K92" s="154"/>
      <c r="L92" s="197">
        <f t="shared" ref="L92:L175" si="9">IF(D92="SÍ",I92,0)</f>
        <v>0</v>
      </c>
      <c r="N92" s="33"/>
      <c r="P92" s="38" t="str">
        <f t="shared" ref="P92:P176" si="10">IF(N92="x",I92,"")</f>
        <v/>
      </c>
      <c r="R92" s="33"/>
      <c r="S92" s="33"/>
      <c r="T92" s="207"/>
    </row>
    <row r="93" spans="1:20" s="147" customFormat="1" ht="15" x14ac:dyDescent="0.2">
      <c r="A93" s="32">
        <v>3</v>
      </c>
      <c r="B93" s="149"/>
      <c r="C93" s="150"/>
      <c r="D93" s="150"/>
      <c r="E93" s="150"/>
      <c r="F93" s="155"/>
      <c r="G93" s="152"/>
      <c r="H93" s="164" t="s">
        <v>104</v>
      </c>
      <c r="I93" s="211"/>
      <c r="J93" s="206"/>
      <c r="K93" s="154"/>
      <c r="L93" s="197">
        <f t="shared" si="9"/>
        <v>0</v>
      </c>
      <c r="N93" s="33"/>
      <c r="P93" s="38" t="str">
        <f t="shared" ref="P93:P101" si="11">IF(N93="x",I93,"")</f>
        <v/>
      </c>
      <c r="R93" s="33"/>
      <c r="S93" s="33"/>
      <c r="T93" s="207"/>
    </row>
    <row r="94" spans="1:20" s="147" customFormat="1" ht="15" x14ac:dyDescent="0.2">
      <c r="A94" s="32">
        <v>3</v>
      </c>
      <c r="B94" s="149"/>
      <c r="C94" s="150"/>
      <c r="D94" s="150"/>
      <c r="E94" s="150"/>
      <c r="F94" s="155"/>
      <c r="G94" s="152"/>
      <c r="H94" s="164" t="s">
        <v>104</v>
      </c>
      <c r="I94" s="211"/>
      <c r="J94" s="206"/>
      <c r="K94" s="154"/>
      <c r="L94" s="197">
        <f t="shared" ref="L94:L100" si="12">IF(D94="SÍ",I94,0)</f>
        <v>0</v>
      </c>
      <c r="N94" s="33"/>
      <c r="P94" s="38" t="str">
        <f t="shared" ref="P94:P100" si="13">IF(N94="x",I94,"")</f>
        <v/>
      </c>
      <c r="R94" s="33"/>
      <c r="S94" s="33"/>
      <c r="T94" s="207"/>
    </row>
    <row r="95" spans="1:20" s="147" customFormat="1" ht="15" x14ac:dyDescent="0.2">
      <c r="A95" s="32">
        <v>3</v>
      </c>
      <c r="B95" s="149"/>
      <c r="C95" s="150"/>
      <c r="D95" s="150"/>
      <c r="E95" s="150"/>
      <c r="F95" s="155"/>
      <c r="G95" s="152"/>
      <c r="H95" s="164" t="s">
        <v>104</v>
      </c>
      <c r="I95" s="211"/>
      <c r="J95" s="206"/>
      <c r="K95" s="154"/>
      <c r="L95" s="197">
        <f t="shared" si="12"/>
        <v>0</v>
      </c>
      <c r="N95" s="33"/>
      <c r="P95" s="38" t="str">
        <f t="shared" si="13"/>
        <v/>
      </c>
      <c r="R95" s="33"/>
      <c r="S95" s="33"/>
      <c r="T95" s="207"/>
    </row>
    <row r="96" spans="1:20" s="147" customFormat="1" ht="15" x14ac:dyDescent="0.2">
      <c r="A96" s="32">
        <v>3</v>
      </c>
      <c r="B96" s="149"/>
      <c r="C96" s="150"/>
      <c r="D96" s="150"/>
      <c r="E96" s="150"/>
      <c r="F96" s="155"/>
      <c r="G96" s="152"/>
      <c r="H96" s="164" t="s">
        <v>104</v>
      </c>
      <c r="I96" s="211"/>
      <c r="J96" s="206"/>
      <c r="K96" s="154"/>
      <c r="L96" s="197">
        <f t="shared" si="12"/>
        <v>0</v>
      </c>
      <c r="N96" s="33"/>
      <c r="P96" s="38" t="str">
        <f t="shared" si="13"/>
        <v/>
      </c>
      <c r="R96" s="33"/>
      <c r="S96" s="33"/>
      <c r="T96" s="207"/>
    </row>
    <row r="97" spans="1:20" s="147" customFormat="1" ht="15" x14ac:dyDescent="0.2">
      <c r="A97" s="32">
        <v>3</v>
      </c>
      <c r="B97" s="149"/>
      <c r="C97" s="150"/>
      <c r="D97" s="150"/>
      <c r="E97" s="150"/>
      <c r="F97" s="155"/>
      <c r="G97" s="152"/>
      <c r="H97" s="164" t="s">
        <v>104</v>
      </c>
      <c r="I97" s="211"/>
      <c r="J97" s="206"/>
      <c r="K97" s="154"/>
      <c r="L97" s="197">
        <f t="shared" si="12"/>
        <v>0</v>
      </c>
      <c r="N97" s="33"/>
      <c r="P97" s="38" t="str">
        <f t="shared" si="13"/>
        <v/>
      </c>
      <c r="R97" s="33"/>
      <c r="S97" s="33"/>
      <c r="T97" s="207"/>
    </row>
    <row r="98" spans="1:20" s="147" customFormat="1" ht="15" x14ac:dyDescent="0.2">
      <c r="A98" s="32">
        <v>3</v>
      </c>
      <c r="B98" s="149"/>
      <c r="C98" s="150"/>
      <c r="D98" s="150"/>
      <c r="E98" s="150"/>
      <c r="F98" s="155"/>
      <c r="G98" s="152"/>
      <c r="H98" s="164" t="s">
        <v>104</v>
      </c>
      <c r="I98" s="211"/>
      <c r="J98" s="206"/>
      <c r="K98" s="154"/>
      <c r="L98" s="197">
        <f t="shared" si="12"/>
        <v>0</v>
      </c>
      <c r="N98" s="33"/>
      <c r="P98" s="38" t="str">
        <f t="shared" si="13"/>
        <v/>
      </c>
      <c r="R98" s="33"/>
      <c r="S98" s="33"/>
      <c r="T98" s="207"/>
    </row>
    <row r="99" spans="1:20" s="147" customFormat="1" ht="15" x14ac:dyDescent="0.2">
      <c r="A99" s="32">
        <v>3</v>
      </c>
      <c r="B99" s="149"/>
      <c r="C99" s="150"/>
      <c r="D99" s="150"/>
      <c r="E99" s="150"/>
      <c r="F99" s="155"/>
      <c r="G99" s="152"/>
      <c r="H99" s="164" t="s">
        <v>104</v>
      </c>
      <c r="I99" s="211"/>
      <c r="J99" s="206"/>
      <c r="K99" s="154"/>
      <c r="L99" s="197">
        <f t="shared" si="12"/>
        <v>0</v>
      </c>
      <c r="N99" s="33"/>
      <c r="P99" s="38" t="str">
        <f t="shared" si="13"/>
        <v/>
      </c>
      <c r="R99" s="33"/>
      <c r="S99" s="33"/>
      <c r="T99" s="207"/>
    </row>
    <row r="100" spans="1:20" s="147" customFormat="1" ht="15" x14ac:dyDescent="0.2">
      <c r="A100" s="32">
        <v>3</v>
      </c>
      <c r="B100" s="149"/>
      <c r="C100" s="150"/>
      <c r="D100" s="150"/>
      <c r="E100" s="150"/>
      <c r="F100" s="155"/>
      <c r="G100" s="152"/>
      <c r="H100" s="164" t="s">
        <v>104</v>
      </c>
      <c r="I100" s="211"/>
      <c r="J100" s="206"/>
      <c r="K100" s="154"/>
      <c r="L100" s="197">
        <f t="shared" si="12"/>
        <v>0</v>
      </c>
      <c r="N100" s="33"/>
      <c r="P100" s="38" t="str">
        <f t="shared" si="13"/>
        <v/>
      </c>
      <c r="R100" s="33"/>
      <c r="S100" s="33"/>
      <c r="T100" s="207"/>
    </row>
    <row r="101" spans="1:20" s="147" customFormat="1" ht="15" x14ac:dyDescent="0.2">
      <c r="A101" s="32">
        <v>3</v>
      </c>
      <c r="B101" s="149"/>
      <c r="C101" s="150"/>
      <c r="D101" s="150"/>
      <c r="E101" s="150"/>
      <c r="F101" s="155"/>
      <c r="G101" s="152"/>
      <c r="H101" s="164" t="s">
        <v>104</v>
      </c>
      <c r="I101" s="211"/>
      <c r="J101" s="206"/>
      <c r="K101" s="154"/>
      <c r="L101" s="197">
        <f t="shared" si="9"/>
        <v>0</v>
      </c>
      <c r="N101" s="33"/>
      <c r="P101" s="38" t="str">
        <f t="shared" si="11"/>
        <v/>
      </c>
      <c r="R101" s="33"/>
      <c r="S101" s="33"/>
      <c r="T101" s="207"/>
    </row>
    <row r="102" spans="1:20" s="147" customFormat="1" ht="15" x14ac:dyDescent="0.2">
      <c r="A102" s="32">
        <v>3</v>
      </c>
      <c r="B102" s="149"/>
      <c r="C102" s="150"/>
      <c r="D102" s="150"/>
      <c r="E102" s="150"/>
      <c r="F102" s="155"/>
      <c r="G102" s="152"/>
      <c r="H102" s="153"/>
      <c r="I102" s="210"/>
      <c r="J102" s="201"/>
      <c r="K102" s="154"/>
      <c r="L102" s="193">
        <f t="shared" si="9"/>
        <v>0</v>
      </c>
      <c r="N102" s="33"/>
      <c r="P102" s="38" t="str">
        <f t="shared" si="10"/>
        <v/>
      </c>
      <c r="R102" s="33"/>
      <c r="S102" s="33"/>
      <c r="T102" s="207"/>
    </row>
    <row r="103" spans="1:20" s="147" customFormat="1" ht="15" x14ac:dyDescent="0.2">
      <c r="A103" s="32">
        <v>3</v>
      </c>
      <c r="B103" s="149"/>
      <c r="C103" s="150"/>
      <c r="D103" s="150"/>
      <c r="E103" s="150"/>
      <c r="F103" s="155"/>
      <c r="G103" s="152"/>
      <c r="H103" s="153"/>
      <c r="I103" s="210"/>
      <c r="J103" s="201"/>
      <c r="K103" s="154"/>
      <c r="L103" s="193">
        <f t="shared" si="9"/>
        <v>0</v>
      </c>
      <c r="N103" s="33"/>
      <c r="P103" s="38" t="str">
        <f t="shared" si="10"/>
        <v/>
      </c>
      <c r="R103" s="33"/>
      <c r="S103" s="33"/>
      <c r="T103" s="207"/>
    </row>
    <row r="104" spans="1:20" s="147" customFormat="1" ht="15" x14ac:dyDescent="0.2">
      <c r="A104" s="32">
        <v>3</v>
      </c>
      <c r="B104" s="149"/>
      <c r="C104" s="150"/>
      <c r="D104" s="150"/>
      <c r="E104" s="150"/>
      <c r="F104" s="155"/>
      <c r="G104" s="152"/>
      <c r="H104" s="153"/>
      <c r="I104" s="210"/>
      <c r="J104" s="201"/>
      <c r="K104" s="154"/>
      <c r="L104" s="193">
        <f t="shared" si="9"/>
        <v>0</v>
      </c>
      <c r="N104" s="33"/>
      <c r="P104" s="38" t="str">
        <f t="shared" si="10"/>
        <v/>
      </c>
      <c r="R104" s="33"/>
      <c r="S104" s="33"/>
      <c r="T104" s="207"/>
    </row>
    <row r="105" spans="1:20" s="147" customFormat="1" ht="15" x14ac:dyDescent="0.2">
      <c r="A105" s="32">
        <v>3</v>
      </c>
      <c r="B105" s="149"/>
      <c r="C105" s="150"/>
      <c r="D105" s="150"/>
      <c r="E105" s="150"/>
      <c r="F105" s="155"/>
      <c r="G105" s="152"/>
      <c r="H105" s="153"/>
      <c r="I105" s="210"/>
      <c r="J105" s="201"/>
      <c r="K105" s="154"/>
      <c r="L105" s="193">
        <f t="shared" si="9"/>
        <v>0</v>
      </c>
      <c r="N105" s="33"/>
      <c r="P105" s="38" t="str">
        <f t="shared" si="10"/>
        <v/>
      </c>
      <c r="R105" s="33"/>
      <c r="S105" s="33"/>
      <c r="T105" s="207"/>
    </row>
    <row r="106" spans="1:20" s="147" customFormat="1" ht="15" x14ac:dyDescent="0.2">
      <c r="A106" s="32">
        <v>3</v>
      </c>
      <c r="B106" s="149"/>
      <c r="C106" s="150"/>
      <c r="D106" s="150"/>
      <c r="E106" s="150"/>
      <c r="F106" s="155"/>
      <c r="G106" s="152"/>
      <c r="H106" s="153"/>
      <c r="I106" s="210"/>
      <c r="J106" s="201"/>
      <c r="K106" s="154"/>
      <c r="L106" s="193">
        <f t="shared" si="9"/>
        <v>0</v>
      </c>
      <c r="N106" s="33"/>
      <c r="P106" s="38" t="str">
        <f t="shared" si="10"/>
        <v/>
      </c>
      <c r="R106" s="33"/>
      <c r="S106" s="33"/>
      <c r="T106" s="207"/>
    </row>
    <row r="107" spans="1:20" s="147" customFormat="1" ht="15" x14ac:dyDescent="0.2">
      <c r="A107" s="32">
        <v>3</v>
      </c>
      <c r="B107" s="149"/>
      <c r="C107" s="150"/>
      <c r="D107" s="150"/>
      <c r="E107" s="150"/>
      <c r="F107" s="155"/>
      <c r="G107" s="152"/>
      <c r="H107" s="153"/>
      <c r="I107" s="210"/>
      <c r="J107" s="201"/>
      <c r="K107" s="154"/>
      <c r="L107" s="193">
        <f t="shared" si="9"/>
        <v>0</v>
      </c>
      <c r="N107" s="33"/>
      <c r="P107" s="38" t="str">
        <f t="shared" si="10"/>
        <v/>
      </c>
      <c r="R107" s="33"/>
      <c r="S107" s="33"/>
      <c r="T107" s="207"/>
    </row>
    <row r="108" spans="1:20" s="147" customFormat="1" ht="15" x14ac:dyDescent="0.2">
      <c r="A108" s="32">
        <v>3</v>
      </c>
      <c r="B108" s="149"/>
      <c r="C108" s="150"/>
      <c r="D108" s="150"/>
      <c r="E108" s="150"/>
      <c r="F108" s="155"/>
      <c r="G108" s="152"/>
      <c r="H108" s="153"/>
      <c r="I108" s="210"/>
      <c r="J108" s="201"/>
      <c r="K108" s="154"/>
      <c r="L108" s="193">
        <f t="shared" si="9"/>
        <v>0</v>
      </c>
      <c r="N108" s="33"/>
      <c r="P108" s="38" t="str">
        <f t="shared" si="10"/>
        <v/>
      </c>
      <c r="R108" s="33"/>
      <c r="S108" s="33"/>
      <c r="T108" s="207"/>
    </row>
    <row r="109" spans="1:20" s="147" customFormat="1" ht="15" x14ac:dyDescent="0.2">
      <c r="A109" s="32">
        <v>3</v>
      </c>
      <c r="B109" s="149"/>
      <c r="C109" s="150"/>
      <c r="D109" s="150"/>
      <c r="E109" s="150"/>
      <c r="F109" s="155"/>
      <c r="G109" s="152"/>
      <c r="H109" s="153"/>
      <c r="I109" s="210"/>
      <c r="J109" s="201"/>
      <c r="K109" s="154"/>
      <c r="L109" s="193">
        <f t="shared" si="9"/>
        <v>0</v>
      </c>
      <c r="N109" s="33"/>
      <c r="P109" s="38" t="str">
        <f t="shared" si="10"/>
        <v/>
      </c>
      <c r="R109" s="33"/>
      <c r="S109" s="33"/>
      <c r="T109" s="207"/>
    </row>
    <row r="110" spans="1:20" s="147" customFormat="1" ht="15" x14ac:dyDescent="0.2">
      <c r="A110" s="32">
        <v>3</v>
      </c>
      <c r="B110" s="149"/>
      <c r="C110" s="150"/>
      <c r="D110" s="150"/>
      <c r="E110" s="150"/>
      <c r="F110" s="155"/>
      <c r="G110" s="152"/>
      <c r="H110" s="153"/>
      <c r="I110" s="210"/>
      <c r="J110" s="201"/>
      <c r="K110" s="154"/>
      <c r="L110" s="193">
        <f t="shared" si="9"/>
        <v>0</v>
      </c>
      <c r="N110" s="33"/>
      <c r="P110" s="38" t="str">
        <f t="shared" si="10"/>
        <v/>
      </c>
      <c r="R110" s="33"/>
      <c r="S110" s="33"/>
      <c r="T110" s="207"/>
    </row>
    <row r="111" spans="1:20" s="147" customFormat="1" ht="15" x14ac:dyDescent="0.2">
      <c r="A111" s="32">
        <v>3</v>
      </c>
      <c r="B111" s="149"/>
      <c r="C111" s="150"/>
      <c r="D111" s="150"/>
      <c r="E111" s="150"/>
      <c r="F111" s="155"/>
      <c r="G111" s="152"/>
      <c r="H111" s="153"/>
      <c r="I111" s="210"/>
      <c r="J111" s="201"/>
      <c r="K111" s="154"/>
      <c r="L111" s="193">
        <f t="shared" si="9"/>
        <v>0</v>
      </c>
      <c r="N111" s="33"/>
      <c r="P111" s="38" t="str">
        <f t="shared" si="10"/>
        <v/>
      </c>
      <c r="R111" s="33"/>
      <c r="S111" s="33"/>
      <c r="T111" s="207"/>
    </row>
    <row r="112" spans="1:20" s="147" customFormat="1" ht="15" x14ac:dyDescent="0.2">
      <c r="A112" s="32">
        <v>3</v>
      </c>
      <c r="B112" s="149"/>
      <c r="C112" s="150"/>
      <c r="D112" s="150"/>
      <c r="E112" s="150"/>
      <c r="F112" s="155"/>
      <c r="G112" s="152"/>
      <c r="H112" s="153"/>
      <c r="I112" s="210"/>
      <c r="J112" s="201"/>
      <c r="K112" s="154"/>
      <c r="L112" s="193">
        <f t="shared" si="9"/>
        <v>0</v>
      </c>
      <c r="N112" s="33"/>
      <c r="P112" s="38" t="str">
        <f t="shared" si="10"/>
        <v/>
      </c>
      <c r="R112" s="33"/>
      <c r="S112" s="33"/>
      <c r="T112" s="207"/>
    </row>
    <row r="113" spans="1:20" s="147" customFormat="1" ht="15" x14ac:dyDescent="0.2">
      <c r="A113" s="32">
        <v>3</v>
      </c>
      <c r="B113" s="149"/>
      <c r="C113" s="150"/>
      <c r="D113" s="150"/>
      <c r="E113" s="150"/>
      <c r="F113" s="155"/>
      <c r="G113" s="152"/>
      <c r="H113" s="153"/>
      <c r="I113" s="210"/>
      <c r="J113" s="201"/>
      <c r="K113" s="154"/>
      <c r="L113" s="193">
        <f t="shared" si="9"/>
        <v>0</v>
      </c>
      <c r="N113" s="33"/>
      <c r="P113" s="38" t="str">
        <f t="shared" si="10"/>
        <v/>
      </c>
      <c r="R113" s="33"/>
      <c r="S113" s="33"/>
      <c r="T113" s="207"/>
    </row>
    <row r="114" spans="1:20" s="147" customFormat="1" ht="15" x14ac:dyDescent="0.2">
      <c r="A114" s="32">
        <v>3</v>
      </c>
      <c r="B114" s="149"/>
      <c r="C114" s="150"/>
      <c r="D114" s="150"/>
      <c r="E114" s="150"/>
      <c r="F114" s="155"/>
      <c r="G114" s="152"/>
      <c r="H114" s="153"/>
      <c r="I114" s="210"/>
      <c r="J114" s="201"/>
      <c r="K114" s="154"/>
      <c r="L114" s="193">
        <f t="shared" ref="L114:L127" si="14">IF(D114="SÍ",I114,0)</f>
        <v>0</v>
      </c>
      <c r="N114" s="33"/>
      <c r="P114" s="38" t="str">
        <f t="shared" ref="P114:P127" si="15">IF(N114="x",I114,"")</f>
        <v/>
      </c>
      <c r="R114" s="33"/>
      <c r="S114" s="33"/>
      <c r="T114" s="207"/>
    </row>
    <row r="115" spans="1:20" s="147" customFormat="1" ht="15" x14ac:dyDescent="0.2">
      <c r="A115" s="32">
        <v>3</v>
      </c>
      <c r="B115" s="149"/>
      <c r="C115" s="150"/>
      <c r="D115" s="150"/>
      <c r="E115" s="150"/>
      <c r="F115" s="155"/>
      <c r="G115" s="152"/>
      <c r="H115" s="153"/>
      <c r="I115" s="210"/>
      <c r="J115" s="201"/>
      <c r="K115" s="154"/>
      <c r="L115" s="193">
        <f t="shared" si="14"/>
        <v>0</v>
      </c>
      <c r="N115" s="33"/>
      <c r="P115" s="38" t="str">
        <f t="shared" si="15"/>
        <v/>
      </c>
      <c r="R115" s="33"/>
      <c r="S115" s="33"/>
      <c r="T115" s="207"/>
    </row>
    <row r="116" spans="1:20" s="147" customFormat="1" ht="15" x14ac:dyDescent="0.2">
      <c r="A116" s="32">
        <v>3</v>
      </c>
      <c r="B116" s="149"/>
      <c r="C116" s="150"/>
      <c r="D116" s="150"/>
      <c r="E116" s="150"/>
      <c r="F116" s="155"/>
      <c r="G116" s="152"/>
      <c r="H116" s="153"/>
      <c r="I116" s="210"/>
      <c r="J116" s="201"/>
      <c r="K116" s="154"/>
      <c r="L116" s="193">
        <f t="shared" si="14"/>
        <v>0</v>
      </c>
      <c r="N116" s="33"/>
      <c r="P116" s="38" t="str">
        <f t="shared" si="15"/>
        <v/>
      </c>
      <c r="R116" s="33"/>
      <c r="S116" s="33"/>
      <c r="T116" s="207"/>
    </row>
    <row r="117" spans="1:20" s="147" customFormat="1" ht="15" x14ac:dyDescent="0.2">
      <c r="A117" s="32">
        <v>3</v>
      </c>
      <c r="B117" s="149"/>
      <c r="C117" s="150"/>
      <c r="D117" s="150"/>
      <c r="E117" s="150"/>
      <c r="F117" s="155"/>
      <c r="G117" s="152"/>
      <c r="H117" s="153"/>
      <c r="I117" s="210"/>
      <c r="J117" s="201"/>
      <c r="K117" s="154"/>
      <c r="L117" s="193">
        <f t="shared" si="14"/>
        <v>0</v>
      </c>
      <c r="N117" s="33"/>
      <c r="P117" s="38" t="str">
        <f t="shared" si="15"/>
        <v/>
      </c>
      <c r="R117" s="33"/>
      <c r="S117" s="33"/>
      <c r="T117" s="207"/>
    </row>
    <row r="118" spans="1:20" s="147" customFormat="1" ht="15" x14ac:dyDescent="0.2">
      <c r="A118" s="32">
        <v>3</v>
      </c>
      <c r="B118" s="149"/>
      <c r="C118" s="150"/>
      <c r="D118" s="150"/>
      <c r="E118" s="150"/>
      <c r="F118" s="155"/>
      <c r="G118" s="152"/>
      <c r="H118" s="153"/>
      <c r="I118" s="210"/>
      <c r="J118" s="201"/>
      <c r="K118" s="154"/>
      <c r="L118" s="193">
        <f t="shared" si="14"/>
        <v>0</v>
      </c>
      <c r="N118" s="33"/>
      <c r="P118" s="38" t="str">
        <f t="shared" si="15"/>
        <v/>
      </c>
      <c r="R118" s="33"/>
      <c r="S118" s="33"/>
      <c r="T118" s="207"/>
    </row>
    <row r="119" spans="1:20" s="147" customFormat="1" ht="15" x14ac:dyDescent="0.2">
      <c r="A119" s="32">
        <v>3</v>
      </c>
      <c r="B119" s="149"/>
      <c r="C119" s="150"/>
      <c r="D119" s="150"/>
      <c r="E119" s="150"/>
      <c r="F119" s="155"/>
      <c r="G119" s="152"/>
      <c r="H119" s="153"/>
      <c r="I119" s="210"/>
      <c r="J119" s="201"/>
      <c r="K119" s="154"/>
      <c r="L119" s="193">
        <f t="shared" si="14"/>
        <v>0</v>
      </c>
      <c r="N119" s="33"/>
      <c r="P119" s="38" t="str">
        <f t="shared" si="15"/>
        <v/>
      </c>
      <c r="R119" s="33"/>
      <c r="S119" s="33"/>
      <c r="T119" s="207"/>
    </row>
    <row r="120" spans="1:20" s="147" customFormat="1" ht="15" x14ac:dyDescent="0.2">
      <c r="A120" s="32">
        <v>3</v>
      </c>
      <c r="B120" s="149"/>
      <c r="C120" s="150"/>
      <c r="D120" s="150"/>
      <c r="E120" s="150"/>
      <c r="F120" s="155"/>
      <c r="G120" s="152"/>
      <c r="H120" s="153"/>
      <c r="I120" s="210"/>
      <c r="J120" s="201"/>
      <c r="K120" s="154"/>
      <c r="L120" s="193">
        <f t="shared" si="14"/>
        <v>0</v>
      </c>
      <c r="N120" s="33"/>
      <c r="P120" s="38" t="str">
        <f t="shared" si="15"/>
        <v/>
      </c>
      <c r="R120" s="33"/>
      <c r="S120" s="33"/>
      <c r="T120" s="207"/>
    </row>
    <row r="121" spans="1:20" s="147" customFormat="1" ht="15" x14ac:dyDescent="0.2">
      <c r="A121" s="32">
        <v>3</v>
      </c>
      <c r="B121" s="149"/>
      <c r="C121" s="150"/>
      <c r="D121" s="150"/>
      <c r="E121" s="150"/>
      <c r="F121" s="155"/>
      <c r="G121" s="152"/>
      <c r="H121" s="153"/>
      <c r="I121" s="210"/>
      <c r="J121" s="201"/>
      <c r="K121" s="154"/>
      <c r="L121" s="193">
        <f t="shared" si="14"/>
        <v>0</v>
      </c>
      <c r="N121" s="33"/>
      <c r="P121" s="38" t="str">
        <f t="shared" si="15"/>
        <v/>
      </c>
      <c r="R121" s="33"/>
      <c r="S121" s="33"/>
      <c r="T121" s="207"/>
    </row>
    <row r="122" spans="1:20" s="147" customFormat="1" ht="15" x14ac:dyDescent="0.2">
      <c r="A122" s="32">
        <v>3</v>
      </c>
      <c r="B122" s="149"/>
      <c r="C122" s="150"/>
      <c r="D122" s="150"/>
      <c r="E122" s="150"/>
      <c r="F122" s="155"/>
      <c r="G122" s="152"/>
      <c r="H122" s="153"/>
      <c r="I122" s="210"/>
      <c r="J122" s="201"/>
      <c r="K122" s="154"/>
      <c r="L122" s="193">
        <f t="shared" si="14"/>
        <v>0</v>
      </c>
      <c r="N122" s="33"/>
      <c r="P122" s="38" t="str">
        <f t="shared" si="15"/>
        <v/>
      </c>
      <c r="R122" s="33"/>
      <c r="S122" s="33"/>
      <c r="T122" s="207"/>
    </row>
    <row r="123" spans="1:20" s="147" customFormat="1" ht="15" x14ac:dyDescent="0.2">
      <c r="A123" s="32">
        <v>3</v>
      </c>
      <c r="B123" s="149"/>
      <c r="C123" s="150"/>
      <c r="D123" s="150"/>
      <c r="E123" s="150"/>
      <c r="F123" s="155"/>
      <c r="G123" s="152"/>
      <c r="H123" s="153"/>
      <c r="I123" s="210"/>
      <c r="J123" s="201"/>
      <c r="K123" s="154"/>
      <c r="L123" s="193">
        <f t="shared" si="14"/>
        <v>0</v>
      </c>
      <c r="N123" s="33"/>
      <c r="P123" s="38" t="str">
        <f t="shared" si="15"/>
        <v/>
      </c>
      <c r="R123" s="33"/>
      <c r="S123" s="33"/>
      <c r="T123" s="207"/>
    </row>
    <row r="124" spans="1:20" s="147" customFormat="1" ht="15" x14ac:dyDescent="0.2">
      <c r="A124" s="32">
        <v>3</v>
      </c>
      <c r="B124" s="149"/>
      <c r="C124" s="150"/>
      <c r="D124" s="150"/>
      <c r="E124" s="150"/>
      <c r="F124" s="155"/>
      <c r="G124" s="152"/>
      <c r="H124" s="153"/>
      <c r="I124" s="210"/>
      <c r="J124" s="201"/>
      <c r="K124" s="154"/>
      <c r="L124" s="193">
        <f t="shared" si="14"/>
        <v>0</v>
      </c>
      <c r="N124" s="33"/>
      <c r="P124" s="38" t="str">
        <f t="shared" si="15"/>
        <v/>
      </c>
      <c r="R124" s="33"/>
      <c r="S124" s="33"/>
      <c r="T124" s="207"/>
    </row>
    <row r="125" spans="1:20" s="147" customFormat="1" ht="15" x14ac:dyDescent="0.2">
      <c r="A125" s="32">
        <v>3</v>
      </c>
      <c r="B125" s="149"/>
      <c r="C125" s="150"/>
      <c r="D125" s="150"/>
      <c r="E125" s="150"/>
      <c r="F125" s="155"/>
      <c r="G125" s="152"/>
      <c r="H125" s="153"/>
      <c r="I125" s="210"/>
      <c r="J125" s="201"/>
      <c r="K125" s="154"/>
      <c r="L125" s="193">
        <f t="shared" si="14"/>
        <v>0</v>
      </c>
      <c r="N125" s="33"/>
      <c r="P125" s="38" t="str">
        <f t="shared" si="15"/>
        <v/>
      </c>
      <c r="R125" s="33"/>
      <c r="S125" s="33"/>
      <c r="T125" s="207"/>
    </row>
    <row r="126" spans="1:20" s="147" customFormat="1" ht="15" x14ac:dyDescent="0.2">
      <c r="A126" s="32">
        <v>3</v>
      </c>
      <c r="B126" s="149"/>
      <c r="C126" s="150"/>
      <c r="D126" s="150"/>
      <c r="E126" s="150"/>
      <c r="F126" s="155"/>
      <c r="G126" s="152"/>
      <c r="H126" s="153"/>
      <c r="I126" s="210"/>
      <c r="J126" s="201"/>
      <c r="K126" s="154"/>
      <c r="L126" s="193">
        <f t="shared" si="14"/>
        <v>0</v>
      </c>
      <c r="N126" s="33"/>
      <c r="P126" s="38" t="str">
        <f t="shared" si="15"/>
        <v/>
      </c>
      <c r="R126" s="33"/>
      <c r="S126" s="33"/>
      <c r="T126" s="207"/>
    </row>
    <row r="127" spans="1:20" s="147" customFormat="1" ht="15" x14ac:dyDescent="0.2">
      <c r="A127" s="32">
        <v>3</v>
      </c>
      <c r="B127" s="149"/>
      <c r="C127" s="150"/>
      <c r="D127" s="150"/>
      <c r="E127" s="150"/>
      <c r="F127" s="155"/>
      <c r="G127" s="152"/>
      <c r="H127" s="153"/>
      <c r="I127" s="210"/>
      <c r="J127" s="201"/>
      <c r="K127" s="154"/>
      <c r="L127" s="193">
        <f t="shared" si="14"/>
        <v>0</v>
      </c>
      <c r="N127" s="33"/>
      <c r="P127" s="38" t="str">
        <f t="shared" si="15"/>
        <v/>
      </c>
      <c r="R127" s="33"/>
      <c r="S127" s="33"/>
      <c r="T127" s="207"/>
    </row>
    <row r="128" spans="1:20" s="147" customFormat="1" ht="15" x14ac:dyDescent="0.2">
      <c r="A128" s="32">
        <v>3</v>
      </c>
      <c r="B128" s="149"/>
      <c r="C128" s="150"/>
      <c r="D128" s="150"/>
      <c r="E128" s="150"/>
      <c r="F128" s="155"/>
      <c r="G128" s="152"/>
      <c r="H128" s="153"/>
      <c r="I128" s="210"/>
      <c r="J128" s="201"/>
      <c r="K128" s="154"/>
      <c r="L128" s="193">
        <f t="shared" si="9"/>
        <v>0</v>
      </c>
      <c r="N128" s="33"/>
      <c r="P128" s="38" t="str">
        <f t="shared" si="10"/>
        <v/>
      </c>
      <c r="R128" s="33"/>
      <c r="S128" s="33"/>
      <c r="T128" s="207"/>
    </row>
    <row r="129" spans="1:20" s="147" customFormat="1" ht="15" x14ac:dyDescent="0.2">
      <c r="A129" s="32">
        <v>3</v>
      </c>
      <c r="B129" s="149"/>
      <c r="C129" s="150"/>
      <c r="D129" s="150"/>
      <c r="E129" s="150"/>
      <c r="F129" s="155"/>
      <c r="G129" s="152"/>
      <c r="H129" s="153"/>
      <c r="I129" s="210"/>
      <c r="J129" s="201"/>
      <c r="K129" s="154"/>
      <c r="L129" s="193">
        <f t="shared" si="9"/>
        <v>0</v>
      </c>
      <c r="N129" s="33"/>
      <c r="P129" s="38" t="str">
        <f t="shared" si="10"/>
        <v/>
      </c>
      <c r="R129" s="33"/>
      <c r="S129" s="33"/>
      <c r="T129" s="207"/>
    </row>
    <row r="130" spans="1:20" s="147" customFormat="1" ht="15" x14ac:dyDescent="0.2">
      <c r="A130" s="32">
        <v>3</v>
      </c>
      <c r="B130" s="149"/>
      <c r="C130" s="150"/>
      <c r="D130" s="150"/>
      <c r="E130" s="150"/>
      <c r="F130" s="155"/>
      <c r="G130" s="152"/>
      <c r="H130" s="153"/>
      <c r="I130" s="210"/>
      <c r="J130" s="201"/>
      <c r="K130" s="154"/>
      <c r="L130" s="193">
        <f t="shared" si="9"/>
        <v>0</v>
      </c>
      <c r="N130" s="33"/>
      <c r="P130" s="38" t="str">
        <f t="shared" si="10"/>
        <v/>
      </c>
      <c r="R130" s="33"/>
      <c r="S130" s="33"/>
      <c r="T130" s="207"/>
    </row>
    <row r="131" spans="1:20" s="147" customFormat="1" ht="15" x14ac:dyDescent="0.2">
      <c r="A131" s="32">
        <v>3</v>
      </c>
      <c r="B131" s="149"/>
      <c r="C131" s="150"/>
      <c r="D131" s="150"/>
      <c r="E131" s="150"/>
      <c r="F131" s="155"/>
      <c r="G131" s="152"/>
      <c r="H131" s="153"/>
      <c r="I131" s="210"/>
      <c r="J131" s="201"/>
      <c r="K131" s="154"/>
      <c r="L131" s="193">
        <f t="shared" si="9"/>
        <v>0</v>
      </c>
      <c r="N131" s="33"/>
      <c r="P131" s="38" t="str">
        <f t="shared" si="10"/>
        <v/>
      </c>
      <c r="R131" s="33"/>
      <c r="S131" s="33"/>
      <c r="T131" s="207"/>
    </row>
    <row r="132" spans="1:20" s="147" customFormat="1" ht="15" x14ac:dyDescent="0.2">
      <c r="A132" s="32">
        <v>3</v>
      </c>
      <c r="B132" s="149"/>
      <c r="C132" s="150"/>
      <c r="D132" s="150"/>
      <c r="E132" s="150"/>
      <c r="F132" s="155"/>
      <c r="G132" s="152"/>
      <c r="H132" s="153"/>
      <c r="I132" s="210"/>
      <c r="J132" s="201"/>
      <c r="K132" s="154"/>
      <c r="L132" s="193">
        <f t="shared" si="9"/>
        <v>0</v>
      </c>
      <c r="N132" s="33"/>
      <c r="P132" s="38" t="str">
        <f t="shared" si="10"/>
        <v/>
      </c>
      <c r="R132" s="33"/>
      <c r="S132" s="33"/>
      <c r="T132" s="207"/>
    </row>
    <row r="133" spans="1:20" s="147" customFormat="1" ht="15" x14ac:dyDescent="0.2">
      <c r="A133" s="32">
        <v>3</v>
      </c>
      <c r="B133" s="149"/>
      <c r="C133" s="150"/>
      <c r="D133" s="150"/>
      <c r="E133" s="150"/>
      <c r="F133" s="155"/>
      <c r="G133" s="152"/>
      <c r="H133" s="153"/>
      <c r="I133" s="210"/>
      <c r="J133" s="201"/>
      <c r="K133" s="154"/>
      <c r="L133" s="193">
        <f t="shared" si="9"/>
        <v>0</v>
      </c>
      <c r="N133" s="33"/>
      <c r="P133" s="38" t="str">
        <f t="shared" si="10"/>
        <v/>
      </c>
      <c r="R133" s="33"/>
      <c r="S133" s="33"/>
      <c r="T133" s="207"/>
    </row>
    <row r="134" spans="1:20" s="147" customFormat="1" ht="15" x14ac:dyDescent="0.2">
      <c r="A134" s="32">
        <v>3</v>
      </c>
      <c r="B134" s="149"/>
      <c r="C134" s="150"/>
      <c r="D134" s="150"/>
      <c r="E134" s="150"/>
      <c r="F134" s="155"/>
      <c r="G134" s="152"/>
      <c r="H134" s="153"/>
      <c r="I134" s="210"/>
      <c r="J134" s="201"/>
      <c r="K134" s="154"/>
      <c r="L134" s="193">
        <f t="shared" si="9"/>
        <v>0</v>
      </c>
      <c r="N134" s="33"/>
      <c r="P134" s="38" t="str">
        <f t="shared" si="10"/>
        <v/>
      </c>
      <c r="R134" s="33"/>
      <c r="S134" s="33"/>
      <c r="T134" s="207"/>
    </row>
    <row r="135" spans="1:20" s="147" customFormat="1" ht="15" x14ac:dyDescent="0.2">
      <c r="A135" s="32">
        <v>3</v>
      </c>
      <c r="B135" s="149"/>
      <c r="C135" s="150"/>
      <c r="D135" s="150"/>
      <c r="E135" s="150"/>
      <c r="F135" s="155"/>
      <c r="G135" s="152"/>
      <c r="H135" s="153"/>
      <c r="I135" s="210"/>
      <c r="J135" s="201"/>
      <c r="K135" s="154"/>
      <c r="L135" s="193">
        <f t="shared" si="9"/>
        <v>0</v>
      </c>
      <c r="N135" s="33"/>
      <c r="P135" s="38" t="str">
        <f t="shared" si="10"/>
        <v/>
      </c>
      <c r="R135" s="33"/>
      <c r="S135" s="33"/>
      <c r="T135" s="207"/>
    </row>
    <row r="136" spans="1:20" s="147" customFormat="1" ht="15" x14ac:dyDescent="0.2">
      <c r="A136" s="32">
        <v>3</v>
      </c>
      <c r="B136" s="149"/>
      <c r="C136" s="150"/>
      <c r="D136" s="150"/>
      <c r="E136" s="150"/>
      <c r="F136" s="155"/>
      <c r="G136" s="152"/>
      <c r="H136" s="153"/>
      <c r="I136" s="210"/>
      <c r="J136" s="201"/>
      <c r="K136" s="154"/>
      <c r="L136" s="193">
        <f t="shared" si="9"/>
        <v>0</v>
      </c>
      <c r="N136" s="33"/>
      <c r="P136" s="38" t="str">
        <f t="shared" si="10"/>
        <v/>
      </c>
      <c r="R136" s="33"/>
      <c r="S136" s="33"/>
      <c r="T136" s="207"/>
    </row>
    <row r="137" spans="1:20" s="147" customFormat="1" ht="15" x14ac:dyDescent="0.2">
      <c r="A137" s="32">
        <v>3</v>
      </c>
      <c r="B137" s="149"/>
      <c r="C137" s="150"/>
      <c r="D137" s="150"/>
      <c r="E137" s="150"/>
      <c r="F137" s="155"/>
      <c r="G137" s="152"/>
      <c r="H137" s="153"/>
      <c r="I137" s="210"/>
      <c r="J137" s="201"/>
      <c r="K137" s="154"/>
      <c r="L137" s="193">
        <f t="shared" si="9"/>
        <v>0</v>
      </c>
      <c r="N137" s="33"/>
      <c r="P137" s="38" t="str">
        <f t="shared" si="10"/>
        <v/>
      </c>
      <c r="R137" s="33"/>
      <c r="S137" s="33"/>
      <c r="T137" s="207"/>
    </row>
    <row r="138" spans="1:20" s="147" customFormat="1" ht="15" x14ac:dyDescent="0.2">
      <c r="A138" s="32">
        <v>3</v>
      </c>
      <c r="B138" s="149"/>
      <c r="C138" s="150"/>
      <c r="D138" s="150"/>
      <c r="E138" s="150"/>
      <c r="F138" s="155"/>
      <c r="G138" s="152"/>
      <c r="H138" s="153"/>
      <c r="I138" s="210"/>
      <c r="J138" s="201"/>
      <c r="K138" s="154"/>
      <c r="L138" s="193">
        <f t="shared" si="9"/>
        <v>0</v>
      </c>
      <c r="N138" s="33"/>
      <c r="P138" s="38" t="str">
        <f t="shared" si="10"/>
        <v/>
      </c>
      <c r="R138" s="33"/>
      <c r="S138" s="33"/>
      <c r="T138" s="207"/>
    </row>
    <row r="139" spans="1:20" s="147" customFormat="1" ht="15" x14ac:dyDescent="0.2">
      <c r="A139" s="32">
        <v>3</v>
      </c>
      <c r="B139" s="149"/>
      <c r="C139" s="150"/>
      <c r="D139" s="150"/>
      <c r="E139" s="150"/>
      <c r="F139" s="155"/>
      <c r="G139" s="152"/>
      <c r="H139" s="153"/>
      <c r="I139" s="210"/>
      <c r="J139" s="201"/>
      <c r="K139" s="154"/>
      <c r="L139" s="193">
        <f t="shared" si="9"/>
        <v>0</v>
      </c>
      <c r="N139" s="33"/>
      <c r="P139" s="38" t="str">
        <f t="shared" si="10"/>
        <v/>
      </c>
      <c r="R139" s="33"/>
      <c r="S139" s="33"/>
      <c r="T139" s="207"/>
    </row>
    <row r="140" spans="1:20" s="147" customFormat="1" ht="15" x14ac:dyDescent="0.2">
      <c r="A140" s="32">
        <v>3</v>
      </c>
      <c r="B140" s="149"/>
      <c r="C140" s="150"/>
      <c r="D140" s="150"/>
      <c r="E140" s="150"/>
      <c r="F140" s="155"/>
      <c r="G140" s="152"/>
      <c r="H140" s="153"/>
      <c r="I140" s="210"/>
      <c r="J140" s="201"/>
      <c r="K140" s="154"/>
      <c r="L140" s="193">
        <f t="shared" si="9"/>
        <v>0</v>
      </c>
      <c r="N140" s="33"/>
      <c r="P140" s="38" t="str">
        <f t="shared" si="10"/>
        <v/>
      </c>
      <c r="R140" s="33"/>
      <c r="S140" s="33"/>
      <c r="T140" s="207"/>
    </row>
    <row r="141" spans="1:20" s="147" customFormat="1" ht="15" x14ac:dyDescent="0.2">
      <c r="A141" s="32">
        <v>3</v>
      </c>
      <c r="B141" s="149"/>
      <c r="C141" s="150"/>
      <c r="D141" s="150"/>
      <c r="E141" s="150"/>
      <c r="F141" s="155"/>
      <c r="G141" s="152"/>
      <c r="H141" s="153"/>
      <c r="I141" s="210"/>
      <c r="J141" s="201"/>
      <c r="K141" s="154"/>
      <c r="L141" s="193">
        <f t="shared" si="9"/>
        <v>0</v>
      </c>
      <c r="N141" s="33"/>
      <c r="P141" s="38" t="str">
        <f t="shared" si="10"/>
        <v/>
      </c>
      <c r="R141" s="33"/>
      <c r="S141" s="33"/>
      <c r="T141" s="207"/>
    </row>
    <row r="142" spans="1:20" s="147" customFormat="1" ht="15" x14ac:dyDescent="0.2">
      <c r="A142" s="32">
        <v>3</v>
      </c>
      <c r="B142" s="149"/>
      <c r="C142" s="150"/>
      <c r="D142" s="150"/>
      <c r="E142" s="150"/>
      <c r="F142" s="155"/>
      <c r="G142" s="152"/>
      <c r="H142" s="153"/>
      <c r="I142" s="210"/>
      <c r="J142" s="201"/>
      <c r="K142" s="154"/>
      <c r="L142" s="193">
        <f t="shared" ref="L142:L158" si="16">IF(D142="SÍ",I142,0)</f>
        <v>0</v>
      </c>
      <c r="N142" s="33"/>
      <c r="P142" s="38" t="str">
        <f t="shared" si="10"/>
        <v/>
      </c>
      <c r="R142" s="33"/>
      <c r="S142" s="33"/>
      <c r="T142" s="207"/>
    </row>
    <row r="143" spans="1:20" s="147" customFormat="1" ht="15" x14ac:dyDescent="0.2">
      <c r="A143" s="32">
        <v>3</v>
      </c>
      <c r="B143" s="149"/>
      <c r="C143" s="150"/>
      <c r="D143" s="150"/>
      <c r="E143" s="150"/>
      <c r="F143" s="155"/>
      <c r="G143" s="152"/>
      <c r="H143" s="153"/>
      <c r="I143" s="210"/>
      <c r="J143" s="201"/>
      <c r="K143" s="154"/>
      <c r="L143" s="193">
        <f t="shared" si="16"/>
        <v>0</v>
      </c>
      <c r="N143" s="33"/>
      <c r="P143" s="38" t="str">
        <f t="shared" si="10"/>
        <v/>
      </c>
      <c r="R143" s="33"/>
      <c r="S143" s="33"/>
      <c r="T143" s="207"/>
    </row>
    <row r="144" spans="1:20" s="147" customFormat="1" ht="15" x14ac:dyDescent="0.2">
      <c r="A144" s="32">
        <v>3</v>
      </c>
      <c r="B144" s="149"/>
      <c r="C144" s="150"/>
      <c r="D144" s="150"/>
      <c r="E144" s="150"/>
      <c r="F144" s="155"/>
      <c r="G144" s="152"/>
      <c r="H144" s="153"/>
      <c r="I144" s="210"/>
      <c r="J144" s="201"/>
      <c r="K144" s="154"/>
      <c r="L144" s="193">
        <f t="shared" si="16"/>
        <v>0</v>
      </c>
      <c r="N144" s="33"/>
      <c r="P144" s="38" t="str">
        <f t="shared" si="10"/>
        <v/>
      </c>
      <c r="R144" s="33"/>
      <c r="S144" s="33"/>
      <c r="T144" s="207"/>
    </row>
    <row r="145" spans="1:20" s="147" customFormat="1" ht="15" x14ac:dyDescent="0.2">
      <c r="A145" s="32">
        <v>3</v>
      </c>
      <c r="B145" s="149"/>
      <c r="C145" s="150"/>
      <c r="D145" s="150"/>
      <c r="E145" s="150"/>
      <c r="F145" s="155"/>
      <c r="G145" s="152"/>
      <c r="H145" s="153"/>
      <c r="I145" s="210"/>
      <c r="J145" s="201"/>
      <c r="K145" s="154"/>
      <c r="L145" s="193">
        <f t="shared" si="16"/>
        <v>0</v>
      </c>
      <c r="N145" s="33"/>
      <c r="P145" s="38" t="str">
        <f t="shared" si="10"/>
        <v/>
      </c>
      <c r="R145" s="33"/>
      <c r="S145" s="33"/>
      <c r="T145" s="207"/>
    </row>
    <row r="146" spans="1:20" s="147" customFormat="1" ht="15" x14ac:dyDescent="0.2">
      <c r="A146" s="32">
        <v>3</v>
      </c>
      <c r="B146" s="149"/>
      <c r="C146" s="150"/>
      <c r="D146" s="150"/>
      <c r="E146" s="150"/>
      <c r="F146" s="155"/>
      <c r="G146" s="152"/>
      <c r="H146" s="153"/>
      <c r="I146" s="210"/>
      <c r="J146" s="201"/>
      <c r="K146" s="154"/>
      <c r="L146" s="193">
        <f t="shared" si="16"/>
        <v>0</v>
      </c>
      <c r="N146" s="33"/>
      <c r="P146" s="38" t="str">
        <f t="shared" si="10"/>
        <v/>
      </c>
      <c r="R146" s="33"/>
      <c r="S146" s="33"/>
      <c r="T146" s="207"/>
    </row>
    <row r="147" spans="1:20" s="147" customFormat="1" ht="15" x14ac:dyDescent="0.2">
      <c r="A147" s="32">
        <v>3</v>
      </c>
      <c r="B147" s="149"/>
      <c r="C147" s="150"/>
      <c r="D147" s="150"/>
      <c r="E147" s="150"/>
      <c r="F147" s="155"/>
      <c r="G147" s="152"/>
      <c r="H147" s="153"/>
      <c r="I147" s="210"/>
      <c r="J147" s="201"/>
      <c r="K147" s="154"/>
      <c r="L147" s="193">
        <f t="shared" si="16"/>
        <v>0</v>
      </c>
      <c r="N147" s="33"/>
      <c r="P147" s="38" t="str">
        <f t="shared" si="10"/>
        <v/>
      </c>
      <c r="R147" s="33"/>
      <c r="S147" s="33"/>
      <c r="T147" s="207"/>
    </row>
    <row r="148" spans="1:20" s="147" customFormat="1" ht="15" x14ac:dyDescent="0.2">
      <c r="A148" s="32">
        <v>3</v>
      </c>
      <c r="B148" s="149"/>
      <c r="C148" s="150"/>
      <c r="D148" s="150"/>
      <c r="E148" s="150"/>
      <c r="F148" s="155"/>
      <c r="G148" s="152"/>
      <c r="H148" s="153"/>
      <c r="I148" s="210"/>
      <c r="J148" s="201"/>
      <c r="K148" s="154"/>
      <c r="L148" s="193">
        <f t="shared" si="16"/>
        <v>0</v>
      </c>
      <c r="N148" s="33"/>
      <c r="P148" s="38" t="str">
        <f t="shared" si="10"/>
        <v/>
      </c>
      <c r="R148" s="33"/>
      <c r="S148" s="33"/>
      <c r="T148" s="207"/>
    </row>
    <row r="149" spans="1:20" s="147" customFormat="1" ht="15" x14ac:dyDescent="0.2">
      <c r="A149" s="32">
        <v>3</v>
      </c>
      <c r="B149" s="149"/>
      <c r="C149" s="150"/>
      <c r="D149" s="150"/>
      <c r="E149" s="150"/>
      <c r="F149" s="155"/>
      <c r="G149" s="152"/>
      <c r="H149" s="153"/>
      <c r="I149" s="210"/>
      <c r="J149" s="201"/>
      <c r="K149" s="154"/>
      <c r="L149" s="193">
        <f t="shared" si="16"/>
        <v>0</v>
      </c>
      <c r="N149" s="33"/>
      <c r="P149" s="38" t="str">
        <f t="shared" si="10"/>
        <v/>
      </c>
      <c r="R149" s="33"/>
      <c r="S149" s="33"/>
      <c r="T149" s="207"/>
    </row>
    <row r="150" spans="1:20" s="147" customFormat="1" ht="15" x14ac:dyDescent="0.2">
      <c r="A150" s="32">
        <v>3</v>
      </c>
      <c r="B150" s="149"/>
      <c r="C150" s="150"/>
      <c r="D150" s="150"/>
      <c r="E150" s="150"/>
      <c r="F150" s="155"/>
      <c r="G150" s="152"/>
      <c r="H150" s="153"/>
      <c r="I150" s="210"/>
      <c r="J150" s="201"/>
      <c r="K150" s="154"/>
      <c r="L150" s="193">
        <f t="shared" si="16"/>
        <v>0</v>
      </c>
      <c r="N150" s="33"/>
      <c r="P150" s="38" t="str">
        <f t="shared" si="10"/>
        <v/>
      </c>
      <c r="R150" s="33"/>
      <c r="S150" s="33"/>
      <c r="T150" s="207"/>
    </row>
    <row r="151" spans="1:20" s="147" customFormat="1" ht="15" x14ac:dyDescent="0.2">
      <c r="A151" s="32">
        <v>3</v>
      </c>
      <c r="B151" s="149"/>
      <c r="C151" s="150"/>
      <c r="D151" s="150"/>
      <c r="E151" s="150"/>
      <c r="F151" s="155"/>
      <c r="G151" s="152"/>
      <c r="H151" s="153"/>
      <c r="I151" s="210"/>
      <c r="J151" s="201"/>
      <c r="K151" s="154"/>
      <c r="L151" s="193">
        <f t="shared" si="16"/>
        <v>0</v>
      </c>
      <c r="N151" s="33"/>
      <c r="P151" s="38" t="str">
        <f t="shared" si="10"/>
        <v/>
      </c>
      <c r="R151" s="33"/>
      <c r="S151" s="33"/>
      <c r="T151" s="207"/>
    </row>
    <row r="152" spans="1:20" s="147" customFormat="1" ht="15" x14ac:dyDescent="0.2">
      <c r="A152" s="32">
        <v>3</v>
      </c>
      <c r="B152" s="149"/>
      <c r="C152" s="150"/>
      <c r="D152" s="150"/>
      <c r="E152" s="150"/>
      <c r="F152" s="155"/>
      <c r="G152" s="152"/>
      <c r="H152" s="153"/>
      <c r="I152" s="210"/>
      <c r="J152" s="201"/>
      <c r="K152" s="154"/>
      <c r="L152" s="193">
        <f t="shared" si="16"/>
        <v>0</v>
      </c>
      <c r="N152" s="33"/>
      <c r="P152" s="38" t="str">
        <f t="shared" si="10"/>
        <v/>
      </c>
      <c r="R152" s="33"/>
      <c r="S152" s="33"/>
      <c r="T152" s="207"/>
    </row>
    <row r="153" spans="1:20" s="147" customFormat="1" ht="15" x14ac:dyDescent="0.2">
      <c r="A153" s="32">
        <v>3</v>
      </c>
      <c r="B153" s="149"/>
      <c r="C153" s="150"/>
      <c r="D153" s="150"/>
      <c r="E153" s="150"/>
      <c r="F153" s="155"/>
      <c r="G153" s="152"/>
      <c r="H153" s="153"/>
      <c r="I153" s="210"/>
      <c r="J153" s="201"/>
      <c r="K153" s="154"/>
      <c r="L153" s="193">
        <f t="shared" si="16"/>
        <v>0</v>
      </c>
      <c r="N153" s="33"/>
      <c r="P153" s="38" t="str">
        <f t="shared" si="10"/>
        <v/>
      </c>
      <c r="R153" s="33"/>
      <c r="S153" s="33"/>
      <c r="T153" s="207"/>
    </row>
    <row r="154" spans="1:20" s="147" customFormat="1" ht="15" x14ac:dyDescent="0.2">
      <c r="A154" s="32">
        <v>3</v>
      </c>
      <c r="B154" s="149"/>
      <c r="C154" s="150"/>
      <c r="D154" s="150"/>
      <c r="E154" s="150"/>
      <c r="F154" s="155"/>
      <c r="G154" s="152"/>
      <c r="H154" s="153"/>
      <c r="I154" s="210"/>
      <c r="J154" s="201"/>
      <c r="K154" s="154"/>
      <c r="L154" s="193">
        <f t="shared" si="16"/>
        <v>0</v>
      </c>
      <c r="N154" s="33"/>
      <c r="P154" s="38" t="str">
        <f t="shared" si="10"/>
        <v/>
      </c>
      <c r="R154" s="33"/>
      <c r="S154" s="33"/>
      <c r="T154" s="207"/>
    </row>
    <row r="155" spans="1:20" s="147" customFormat="1" ht="15" x14ac:dyDescent="0.2">
      <c r="A155" s="32">
        <v>3</v>
      </c>
      <c r="B155" s="149"/>
      <c r="C155" s="150"/>
      <c r="D155" s="150"/>
      <c r="E155" s="150"/>
      <c r="F155" s="155"/>
      <c r="G155" s="152"/>
      <c r="H155" s="153"/>
      <c r="I155" s="210"/>
      <c r="J155" s="201"/>
      <c r="K155" s="154"/>
      <c r="L155" s="193">
        <f t="shared" si="16"/>
        <v>0</v>
      </c>
      <c r="N155" s="33"/>
      <c r="P155" s="38" t="str">
        <f t="shared" si="10"/>
        <v/>
      </c>
      <c r="R155" s="33"/>
      <c r="S155" s="33"/>
      <c r="T155" s="207"/>
    </row>
    <row r="156" spans="1:20" s="147" customFormat="1" ht="15" x14ac:dyDescent="0.2">
      <c r="A156" s="32">
        <v>3</v>
      </c>
      <c r="B156" s="149"/>
      <c r="C156" s="150"/>
      <c r="D156" s="150"/>
      <c r="E156" s="150"/>
      <c r="F156" s="155"/>
      <c r="G156" s="152"/>
      <c r="H156" s="153"/>
      <c r="I156" s="210"/>
      <c r="J156" s="201"/>
      <c r="K156" s="154"/>
      <c r="L156" s="193">
        <f t="shared" si="16"/>
        <v>0</v>
      </c>
      <c r="N156" s="33"/>
      <c r="P156" s="38" t="str">
        <f t="shared" si="10"/>
        <v/>
      </c>
      <c r="R156" s="33"/>
      <c r="S156" s="33"/>
      <c r="T156" s="207"/>
    </row>
    <row r="157" spans="1:20" s="147" customFormat="1" ht="15" x14ac:dyDescent="0.2">
      <c r="A157" s="32">
        <v>3</v>
      </c>
      <c r="B157" s="149"/>
      <c r="C157" s="150"/>
      <c r="D157" s="150"/>
      <c r="E157" s="150"/>
      <c r="F157" s="155"/>
      <c r="G157" s="152"/>
      <c r="H157" s="153"/>
      <c r="I157" s="210"/>
      <c r="J157" s="201"/>
      <c r="K157" s="154"/>
      <c r="L157" s="193">
        <f t="shared" si="16"/>
        <v>0</v>
      </c>
      <c r="N157" s="33"/>
      <c r="P157" s="38" t="str">
        <f t="shared" si="10"/>
        <v/>
      </c>
      <c r="R157" s="33"/>
      <c r="S157" s="33"/>
      <c r="T157" s="207"/>
    </row>
    <row r="158" spans="1:20" s="147" customFormat="1" ht="15" x14ac:dyDescent="0.2">
      <c r="A158" s="32">
        <v>3</v>
      </c>
      <c r="B158" s="149"/>
      <c r="C158" s="150"/>
      <c r="D158" s="150"/>
      <c r="E158" s="150"/>
      <c r="F158" s="155"/>
      <c r="G158" s="152"/>
      <c r="H158" s="153"/>
      <c r="I158" s="210"/>
      <c r="J158" s="201"/>
      <c r="K158" s="154"/>
      <c r="L158" s="193">
        <f t="shared" si="16"/>
        <v>0</v>
      </c>
      <c r="N158" s="33"/>
      <c r="P158" s="38" t="str">
        <f t="shared" si="10"/>
        <v/>
      </c>
      <c r="R158" s="33"/>
      <c r="S158" s="33"/>
      <c r="T158" s="207"/>
    </row>
    <row r="159" spans="1:20" s="147" customFormat="1" ht="15" x14ac:dyDescent="0.2">
      <c r="A159" s="32">
        <v>3</v>
      </c>
      <c r="B159" s="149"/>
      <c r="C159" s="150"/>
      <c r="D159" s="150"/>
      <c r="E159" s="150"/>
      <c r="F159" s="155"/>
      <c r="G159" s="152"/>
      <c r="H159" s="153"/>
      <c r="I159" s="210"/>
      <c r="J159" s="201"/>
      <c r="K159" s="154"/>
      <c r="L159" s="193">
        <f t="shared" si="9"/>
        <v>0</v>
      </c>
      <c r="N159" s="33"/>
      <c r="P159" s="38" t="str">
        <f t="shared" ref="P159:P174" si="17">IF(N159="x",I159,"")</f>
        <v/>
      </c>
      <c r="R159" s="33"/>
      <c r="S159" s="33"/>
      <c r="T159" s="207"/>
    </row>
    <row r="160" spans="1:20" s="147" customFormat="1" ht="15" x14ac:dyDescent="0.2">
      <c r="A160" s="32">
        <v>3</v>
      </c>
      <c r="B160" s="149"/>
      <c r="C160" s="150"/>
      <c r="D160" s="150"/>
      <c r="E160" s="150"/>
      <c r="F160" s="155"/>
      <c r="G160" s="152"/>
      <c r="H160" s="153"/>
      <c r="I160" s="210"/>
      <c r="J160" s="201"/>
      <c r="K160" s="154"/>
      <c r="L160" s="193">
        <f t="shared" ref="L160:L167" si="18">IF(D160="SÍ",I160,0)</f>
        <v>0</v>
      </c>
      <c r="N160" s="33"/>
      <c r="P160" s="38" t="str">
        <f t="shared" ref="P160:P167" si="19">IF(N160="x",I160,"")</f>
        <v/>
      </c>
      <c r="R160" s="33"/>
      <c r="S160" s="33"/>
      <c r="T160" s="207"/>
    </row>
    <row r="161" spans="1:20" s="147" customFormat="1" ht="15" x14ac:dyDescent="0.2">
      <c r="A161" s="32">
        <v>3</v>
      </c>
      <c r="B161" s="149"/>
      <c r="C161" s="150"/>
      <c r="D161" s="150"/>
      <c r="E161" s="150"/>
      <c r="F161" s="155"/>
      <c r="G161" s="152"/>
      <c r="H161" s="153"/>
      <c r="I161" s="210"/>
      <c r="J161" s="201"/>
      <c r="K161" s="154"/>
      <c r="L161" s="193">
        <f t="shared" si="18"/>
        <v>0</v>
      </c>
      <c r="N161" s="33"/>
      <c r="P161" s="38" t="str">
        <f t="shared" si="19"/>
        <v/>
      </c>
      <c r="R161" s="33"/>
      <c r="S161" s="33"/>
      <c r="T161" s="207"/>
    </row>
    <row r="162" spans="1:20" s="147" customFormat="1" ht="15" x14ac:dyDescent="0.2">
      <c r="A162" s="32">
        <v>3</v>
      </c>
      <c r="B162" s="149"/>
      <c r="C162" s="150"/>
      <c r="D162" s="150"/>
      <c r="E162" s="150"/>
      <c r="F162" s="155"/>
      <c r="G162" s="152"/>
      <c r="H162" s="153"/>
      <c r="I162" s="210"/>
      <c r="J162" s="201"/>
      <c r="K162" s="154"/>
      <c r="L162" s="193">
        <f t="shared" si="18"/>
        <v>0</v>
      </c>
      <c r="N162" s="33"/>
      <c r="P162" s="38" t="str">
        <f t="shared" si="19"/>
        <v/>
      </c>
      <c r="R162" s="33"/>
      <c r="S162" s="33"/>
      <c r="T162" s="207"/>
    </row>
    <row r="163" spans="1:20" s="147" customFormat="1" ht="15" x14ac:dyDescent="0.2">
      <c r="A163" s="32">
        <v>3</v>
      </c>
      <c r="B163" s="149"/>
      <c r="C163" s="150"/>
      <c r="D163" s="150"/>
      <c r="E163" s="150"/>
      <c r="F163" s="155"/>
      <c r="G163" s="152"/>
      <c r="H163" s="153"/>
      <c r="I163" s="210"/>
      <c r="J163" s="201"/>
      <c r="K163" s="154"/>
      <c r="L163" s="193">
        <f t="shared" si="18"/>
        <v>0</v>
      </c>
      <c r="N163" s="33"/>
      <c r="P163" s="38" t="str">
        <f t="shared" si="19"/>
        <v/>
      </c>
      <c r="R163" s="33"/>
      <c r="S163" s="33"/>
      <c r="T163" s="207"/>
    </row>
    <row r="164" spans="1:20" s="147" customFormat="1" ht="15" x14ac:dyDescent="0.2">
      <c r="A164" s="32">
        <v>3</v>
      </c>
      <c r="B164" s="149"/>
      <c r="C164" s="150"/>
      <c r="D164" s="150"/>
      <c r="E164" s="150"/>
      <c r="F164" s="155"/>
      <c r="G164" s="152"/>
      <c r="H164" s="153"/>
      <c r="I164" s="210"/>
      <c r="J164" s="201"/>
      <c r="K164" s="154"/>
      <c r="L164" s="193">
        <f t="shared" si="18"/>
        <v>0</v>
      </c>
      <c r="N164" s="33"/>
      <c r="P164" s="38" t="str">
        <f t="shared" si="19"/>
        <v/>
      </c>
      <c r="R164" s="33"/>
      <c r="S164" s="33"/>
      <c r="T164" s="207"/>
    </row>
    <row r="165" spans="1:20" s="147" customFormat="1" ht="15" x14ac:dyDescent="0.2">
      <c r="A165" s="32">
        <v>3</v>
      </c>
      <c r="B165" s="149"/>
      <c r="C165" s="150"/>
      <c r="D165" s="150"/>
      <c r="E165" s="150"/>
      <c r="F165" s="155"/>
      <c r="G165" s="152"/>
      <c r="H165" s="153"/>
      <c r="I165" s="210"/>
      <c r="J165" s="201"/>
      <c r="K165" s="154"/>
      <c r="L165" s="193">
        <f t="shared" si="18"/>
        <v>0</v>
      </c>
      <c r="N165" s="33"/>
      <c r="P165" s="38" t="str">
        <f t="shared" si="19"/>
        <v/>
      </c>
      <c r="R165" s="33"/>
      <c r="S165" s="33"/>
      <c r="T165" s="207"/>
    </row>
    <row r="166" spans="1:20" s="147" customFormat="1" ht="15" x14ac:dyDescent="0.2">
      <c r="A166" s="32">
        <v>3</v>
      </c>
      <c r="B166" s="149"/>
      <c r="C166" s="150"/>
      <c r="D166" s="150"/>
      <c r="E166" s="150"/>
      <c r="F166" s="155"/>
      <c r="G166" s="152"/>
      <c r="H166" s="153"/>
      <c r="I166" s="210"/>
      <c r="J166" s="201"/>
      <c r="K166" s="154"/>
      <c r="L166" s="193">
        <f t="shared" si="18"/>
        <v>0</v>
      </c>
      <c r="N166" s="33"/>
      <c r="P166" s="38" t="str">
        <f t="shared" si="19"/>
        <v/>
      </c>
      <c r="R166" s="33"/>
      <c r="S166" s="33"/>
      <c r="T166" s="207"/>
    </row>
    <row r="167" spans="1:20" s="147" customFormat="1" ht="15" x14ac:dyDescent="0.2">
      <c r="A167" s="32">
        <v>3</v>
      </c>
      <c r="B167" s="149"/>
      <c r="C167" s="150"/>
      <c r="D167" s="150"/>
      <c r="E167" s="150"/>
      <c r="F167" s="155"/>
      <c r="G167" s="152"/>
      <c r="H167" s="153"/>
      <c r="I167" s="210"/>
      <c r="J167" s="201"/>
      <c r="K167" s="154"/>
      <c r="L167" s="193">
        <f t="shared" si="18"/>
        <v>0</v>
      </c>
      <c r="N167" s="33"/>
      <c r="P167" s="38" t="str">
        <f t="shared" si="19"/>
        <v/>
      </c>
      <c r="R167" s="33"/>
      <c r="S167" s="33"/>
      <c r="T167" s="207"/>
    </row>
    <row r="168" spans="1:20" s="147" customFormat="1" ht="15" x14ac:dyDescent="0.2">
      <c r="A168" s="32">
        <v>3</v>
      </c>
      <c r="B168" s="149"/>
      <c r="C168" s="150"/>
      <c r="D168" s="150"/>
      <c r="E168" s="150"/>
      <c r="F168" s="155"/>
      <c r="G168" s="152"/>
      <c r="H168" s="153"/>
      <c r="I168" s="210"/>
      <c r="J168" s="201"/>
      <c r="K168" s="154"/>
      <c r="L168" s="193">
        <f t="shared" si="9"/>
        <v>0</v>
      </c>
      <c r="N168" s="33"/>
      <c r="P168" s="38" t="str">
        <f t="shared" si="17"/>
        <v/>
      </c>
      <c r="R168" s="33"/>
      <c r="S168" s="33"/>
      <c r="T168" s="207"/>
    </row>
    <row r="169" spans="1:20" s="147" customFormat="1" ht="15" x14ac:dyDescent="0.2">
      <c r="A169" s="32">
        <v>3</v>
      </c>
      <c r="B169" s="149"/>
      <c r="C169" s="150"/>
      <c r="D169" s="150"/>
      <c r="E169" s="150"/>
      <c r="F169" s="155"/>
      <c r="G169" s="152"/>
      <c r="H169" s="153"/>
      <c r="I169" s="210"/>
      <c r="J169" s="201"/>
      <c r="K169" s="154"/>
      <c r="L169" s="193">
        <f t="shared" si="9"/>
        <v>0</v>
      </c>
      <c r="N169" s="33"/>
      <c r="P169" s="38" t="str">
        <f t="shared" si="17"/>
        <v/>
      </c>
      <c r="R169" s="33"/>
      <c r="S169" s="33"/>
      <c r="T169" s="207"/>
    </row>
    <row r="170" spans="1:20" s="147" customFormat="1" ht="15" x14ac:dyDescent="0.2">
      <c r="A170" s="32">
        <v>3</v>
      </c>
      <c r="B170" s="149"/>
      <c r="C170" s="150"/>
      <c r="D170" s="150"/>
      <c r="E170" s="150"/>
      <c r="F170" s="155"/>
      <c r="G170" s="152"/>
      <c r="H170" s="153"/>
      <c r="I170" s="210"/>
      <c r="J170" s="201"/>
      <c r="K170" s="154"/>
      <c r="L170" s="193">
        <f t="shared" si="9"/>
        <v>0</v>
      </c>
      <c r="N170" s="33"/>
      <c r="P170" s="38" t="str">
        <f t="shared" si="17"/>
        <v/>
      </c>
      <c r="R170" s="33"/>
      <c r="S170" s="33"/>
      <c r="T170" s="207"/>
    </row>
    <row r="171" spans="1:20" s="147" customFormat="1" ht="15" x14ac:dyDescent="0.2">
      <c r="A171" s="32">
        <v>3</v>
      </c>
      <c r="B171" s="149"/>
      <c r="C171" s="150"/>
      <c r="D171" s="150"/>
      <c r="E171" s="150"/>
      <c r="F171" s="155"/>
      <c r="G171" s="152"/>
      <c r="H171" s="153"/>
      <c r="I171" s="210"/>
      <c r="J171" s="201"/>
      <c r="K171" s="154"/>
      <c r="L171" s="193">
        <f t="shared" si="9"/>
        <v>0</v>
      </c>
      <c r="N171" s="33"/>
      <c r="P171" s="38" t="str">
        <f t="shared" si="17"/>
        <v/>
      </c>
      <c r="R171" s="33"/>
      <c r="S171" s="33"/>
      <c r="T171" s="207"/>
    </row>
    <row r="172" spans="1:20" s="147" customFormat="1" ht="15" x14ac:dyDescent="0.2">
      <c r="A172" s="32">
        <v>3</v>
      </c>
      <c r="B172" s="149"/>
      <c r="C172" s="150"/>
      <c r="D172" s="150"/>
      <c r="E172" s="150"/>
      <c r="F172" s="155"/>
      <c r="G172" s="152"/>
      <c r="H172" s="153"/>
      <c r="I172" s="210"/>
      <c r="J172" s="201"/>
      <c r="K172" s="154"/>
      <c r="L172" s="193">
        <f t="shared" si="9"/>
        <v>0</v>
      </c>
      <c r="N172" s="33"/>
      <c r="P172" s="38" t="str">
        <f t="shared" si="17"/>
        <v/>
      </c>
      <c r="R172" s="33"/>
      <c r="S172" s="33"/>
      <c r="T172" s="207"/>
    </row>
    <row r="173" spans="1:20" s="147" customFormat="1" ht="15" x14ac:dyDescent="0.2">
      <c r="A173" s="32">
        <v>3</v>
      </c>
      <c r="B173" s="149"/>
      <c r="C173" s="150"/>
      <c r="D173" s="150"/>
      <c r="E173" s="150"/>
      <c r="F173" s="155"/>
      <c r="G173" s="152"/>
      <c r="H173" s="153"/>
      <c r="I173" s="210"/>
      <c r="J173" s="201"/>
      <c r="K173" s="154"/>
      <c r="L173" s="193">
        <f t="shared" si="9"/>
        <v>0</v>
      </c>
      <c r="N173" s="33"/>
      <c r="P173" s="38" t="str">
        <f t="shared" si="17"/>
        <v/>
      </c>
      <c r="R173" s="33"/>
      <c r="S173" s="33"/>
      <c r="T173" s="207"/>
    </row>
    <row r="174" spans="1:20" s="147" customFormat="1" ht="15" x14ac:dyDescent="0.2">
      <c r="A174" s="32">
        <v>3</v>
      </c>
      <c r="B174" s="149"/>
      <c r="C174" s="150"/>
      <c r="D174" s="150"/>
      <c r="E174" s="150"/>
      <c r="F174" s="155"/>
      <c r="G174" s="152"/>
      <c r="H174" s="153"/>
      <c r="I174" s="210"/>
      <c r="J174" s="201"/>
      <c r="K174" s="154"/>
      <c r="L174" s="193">
        <f t="shared" si="9"/>
        <v>0</v>
      </c>
      <c r="N174" s="33"/>
      <c r="P174" s="38" t="str">
        <f t="shared" si="17"/>
        <v/>
      </c>
      <c r="R174" s="33"/>
      <c r="S174" s="33"/>
      <c r="T174" s="207"/>
    </row>
    <row r="175" spans="1:20" s="147" customFormat="1" ht="15" x14ac:dyDescent="0.2">
      <c r="A175" s="32">
        <v>3</v>
      </c>
      <c r="B175" s="149"/>
      <c r="C175" s="150"/>
      <c r="D175" s="150"/>
      <c r="E175" s="150"/>
      <c r="F175" s="155"/>
      <c r="G175" s="152"/>
      <c r="H175" s="153"/>
      <c r="I175" s="210"/>
      <c r="J175" s="201"/>
      <c r="K175" s="154"/>
      <c r="L175" s="193">
        <f t="shared" si="9"/>
        <v>0</v>
      </c>
      <c r="N175" s="33"/>
      <c r="P175" s="38" t="str">
        <f t="shared" si="10"/>
        <v/>
      </c>
      <c r="R175" s="33"/>
      <c r="S175" s="33"/>
      <c r="T175" s="207"/>
    </row>
    <row r="176" spans="1:20" s="147" customFormat="1" ht="15.75" thickBot="1" x14ac:dyDescent="0.25">
      <c r="A176" s="32"/>
      <c r="B176" s="165"/>
      <c r="C176" s="166"/>
      <c r="D176" s="166"/>
      <c r="E176" s="166"/>
      <c r="F176" s="167"/>
      <c r="G176" s="208"/>
      <c r="H176" s="156"/>
      <c r="I176" s="77"/>
      <c r="J176" s="205"/>
      <c r="K176" s="163"/>
      <c r="L176" s="195"/>
      <c r="N176" s="34"/>
      <c r="O176" s="156"/>
      <c r="P176" s="39" t="str">
        <f t="shared" si="10"/>
        <v/>
      </c>
      <c r="R176" s="33"/>
      <c r="S176" s="33"/>
      <c r="T176" s="207"/>
    </row>
    <row r="177" spans="1:20" s="147" customFormat="1" ht="15.75" thickBot="1" x14ac:dyDescent="0.25">
      <c r="A177" s="32"/>
      <c r="B177" s="157"/>
      <c r="C177" s="168"/>
      <c r="D177" s="109"/>
      <c r="E177" s="109"/>
      <c r="F177" s="109"/>
      <c r="G177" s="158"/>
      <c r="H177" s="159" t="s">
        <v>15</v>
      </c>
      <c r="I177" s="169">
        <f>SUM(I92:I176)</f>
        <v>0</v>
      </c>
      <c r="J177" s="203"/>
      <c r="K177" s="78"/>
      <c r="L177" s="169">
        <f>SUM(L92:L176)</f>
        <v>0</v>
      </c>
      <c r="N177" s="76"/>
      <c r="P177" s="169">
        <f>SUM(P92:P176)</f>
        <v>0</v>
      </c>
      <c r="Q177" s="40" t="e">
        <f>P177/$P$3</f>
        <v>#DIV/0!</v>
      </c>
      <c r="R177" s="76"/>
      <c r="S177" s="76"/>
      <c r="T177" s="148"/>
    </row>
    <row r="178" spans="1:20" s="147" customFormat="1" ht="9" customHeight="1" x14ac:dyDescent="0.2">
      <c r="A178" s="32"/>
      <c r="B178" s="157"/>
      <c r="C178" s="168"/>
      <c r="D178" s="109"/>
      <c r="E178" s="109"/>
      <c r="F178" s="109"/>
      <c r="G178" s="158"/>
      <c r="H178" s="116"/>
      <c r="I178" s="199"/>
      <c r="J178" s="203"/>
      <c r="K178" s="78"/>
      <c r="L178" s="77"/>
      <c r="N178" s="76"/>
      <c r="P178" s="77"/>
      <c r="R178" s="76"/>
      <c r="S178" s="76"/>
      <c r="T178" s="148"/>
    </row>
    <row r="179" spans="1:20" s="147" customFormat="1" ht="15.75" customHeight="1" x14ac:dyDescent="0.2">
      <c r="A179" s="32"/>
      <c r="B179" s="50" t="s">
        <v>6</v>
      </c>
      <c r="C179" s="142"/>
      <c r="D179" s="142"/>
      <c r="E179" s="142"/>
      <c r="F179" s="143"/>
      <c r="G179" s="144"/>
      <c r="H179" s="145"/>
      <c r="I179" s="192"/>
      <c r="J179" s="204"/>
      <c r="K179" s="146"/>
      <c r="L179" s="192"/>
      <c r="N179" s="76"/>
      <c r="P179" s="77"/>
      <c r="R179" s="76"/>
      <c r="S179" s="76"/>
      <c r="T179" s="148"/>
    </row>
    <row r="180" spans="1:20" s="147" customFormat="1" ht="18.75" customHeight="1" x14ac:dyDescent="0.2">
      <c r="A180" s="32">
        <v>4</v>
      </c>
      <c r="B180" s="149"/>
      <c r="C180" s="150"/>
      <c r="D180" s="150"/>
      <c r="E180" s="150"/>
      <c r="F180" s="150"/>
      <c r="G180" s="152"/>
      <c r="H180" s="153"/>
      <c r="I180" s="210"/>
      <c r="J180" s="201"/>
      <c r="K180" s="154"/>
      <c r="L180" s="193">
        <f t="shared" ref="L180:L269" si="20">IF(D180="SÍ",I180,0)</f>
        <v>0</v>
      </c>
      <c r="N180" s="33"/>
      <c r="P180" s="38" t="str">
        <f t="shared" ref="P180:P270" si="21">IF(N180="x",I180,"")</f>
        <v/>
      </c>
      <c r="R180" s="33"/>
      <c r="S180" s="33"/>
      <c r="T180" s="207"/>
    </row>
    <row r="181" spans="1:20" s="147" customFormat="1" ht="15" x14ac:dyDescent="0.2">
      <c r="A181" s="32">
        <v>4</v>
      </c>
      <c r="B181" s="149"/>
      <c r="C181" s="150"/>
      <c r="D181" s="150"/>
      <c r="E181" s="150"/>
      <c r="F181" s="155"/>
      <c r="G181" s="152"/>
      <c r="H181" s="153"/>
      <c r="I181" s="210"/>
      <c r="J181" s="201"/>
      <c r="K181" s="154"/>
      <c r="L181" s="193">
        <f t="shared" si="20"/>
        <v>0</v>
      </c>
      <c r="N181" s="33"/>
      <c r="P181" s="38" t="str">
        <f t="shared" si="21"/>
        <v/>
      </c>
      <c r="R181" s="33"/>
      <c r="S181" s="33"/>
      <c r="T181" s="207"/>
    </row>
    <row r="182" spans="1:20" s="147" customFormat="1" ht="15" x14ac:dyDescent="0.2">
      <c r="A182" s="32">
        <v>4</v>
      </c>
      <c r="B182" s="149"/>
      <c r="C182" s="150"/>
      <c r="D182" s="150"/>
      <c r="E182" s="150"/>
      <c r="F182" s="155"/>
      <c r="G182" s="152"/>
      <c r="H182" s="153"/>
      <c r="I182" s="210"/>
      <c r="J182" s="201"/>
      <c r="K182" s="154"/>
      <c r="L182" s="193">
        <f t="shared" si="20"/>
        <v>0</v>
      </c>
      <c r="N182" s="33"/>
      <c r="P182" s="38" t="str">
        <f t="shared" si="21"/>
        <v/>
      </c>
      <c r="R182" s="33"/>
      <c r="S182" s="33"/>
      <c r="T182" s="207"/>
    </row>
    <row r="183" spans="1:20" s="147" customFormat="1" ht="15" x14ac:dyDescent="0.2">
      <c r="A183" s="32">
        <v>4</v>
      </c>
      <c r="B183" s="149"/>
      <c r="C183" s="150"/>
      <c r="D183" s="150"/>
      <c r="E183" s="150"/>
      <c r="F183" s="155"/>
      <c r="G183" s="152"/>
      <c r="H183" s="153"/>
      <c r="I183" s="210"/>
      <c r="J183" s="201"/>
      <c r="K183" s="154"/>
      <c r="L183" s="193">
        <f t="shared" si="20"/>
        <v>0</v>
      </c>
      <c r="N183" s="33"/>
      <c r="P183" s="38" t="str">
        <f t="shared" si="21"/>
        <v/>
      </c>
      <c r="R183" s="33"/>
      <c r="S183" s="33"/>
      <c r="T183" s="207"/>
    </row>
    <row r="184" spans="1:20" s="147" customFormat="1" ht="15" x14ac:dyDescent="0.2">
      <c r="A184" s="32">
        <v>4</v>
      </c>
      <c r="B184" s="149"/>
      <c r="C184" s="150"/>
      <c r="D184" s="150"/>
      <c r="E184" s="150"/>
      <c r="F184" s="155"/>
      <c r="G184" s="152"/>
      <c r="H184" s="153"/>
      <c r="I184" s="210"/>
      <c r="J184" s="201"/>
      <c r="K184" s="154"/>
      <c r="L184" s="193">
        <f t="shared" si="20"/>
        <v>0</v>
      </c>
      <c r="N184" s="33"/>
      <c r="P184" s="38" t="str">
        <f t="shared" si="21"/>
        <v/>
      </c>
      <c r="R184" s="33"/>
      <c r="S184" s="33"/>
      <c r="T184" s="207"/>
    </row>
    <row r="185" spans="1:20" s="147" customFormat="1" ht="15" x14ac:dyDescent="0.2">
      <c r="A185" s="32">
        <v>4</v>
      </c>
      <c r="B185" s="149"/>
      <c r="C185" s="150"/>
      <c r="D185" s="150"/>
      <c r="E185" s="150"/>
      <c r="F185" s="155"/>
      <c r="G185" s="152"/>
      <c r="H185" s="153"/>
      <c r="I185" s="210"/>
      <c r="J185" s="201"/>
      <c r="K185" s="154"/>
      <c r="L185" s="193">
        <f t="shared" si="20"/>
        <v>0</v>
      </c>
      <c r="N185" s="33"/>
      <c r="P185" s="38" t="str">
        <f t="shared" si="21"/>
        <v/>
      </c>
      <c r="R185" s="33"/>
      <c r="S185" s="33"/>
      <c r="T185" s="207"/>
    </row>
    <row r="186" spans="1:20" s="147" customFormat="1" ht="15" x14ac:dyDescent="0.2">
      <c r="A186" s="32">
        <v>4</v>
      </c>
      <c r="B186" s="149"/>
      <c r="C186" s="150"/>
      <c r="D186" s="150"/>
      <c r="E186" s="150"/>
      <c r="F186" s="155"/>
      <c r="G186" s="152"/>
      <c r="H186" s="153"/>
      <c r="I186" s="210"/>
      <c r="J186" s="201"/>
      <c r="K186" s="154"/>
      <c r="L186" s="193">
        <f t="shared" si="20"/>
        <v>0</v>
      </c>
      <c r="N186" s="33"/>
      <c r="P186" s="38" t="str">
        <f t="shared" si="21"/>
        <v/>
      </c>
      <c r="R186" s="33"/>
      <c r="S186" s="33"/>
      <c r="T186" s="207"/>
    </row>
    <row r="187" spans="1:20" s="147" customFormat="1" ht="15" x14ac:dyDescent="0.2">
      <c r="A187" s="32">
        <v>4</v>
      </c>
      <c r="B187" s="149"/>
      <c r="C187" s="150"/>
      <c r="D187" s="150"/>
      <c r="E187" s="150"/>
      <c r="F187" s="155"/>
      <c r="G187" s="152"/>
      <c r="H187" s="153"/>
      <c r="I187" s="210"/>
      <c r="J187" s="201"/>
      <c r="K187" s="154"/>
      <c r="L187" s="193">
        <f t="shared" si="20"/>
        <v>0</v>
      </c>
      <c r="N187" s="33"/>
      <c r="P187" s="38" t="str">
        <f t="shared" ref="P187:P268" si="22">IF(N187="x",I187,"")</f>
        <v/>
      </c>
      <c r="R187" s="33"/>
      <c r="S187" s="33"/>
      <c r="T187" s="207"/>
    </row>
    <row r="188" spans="1:20" s="147" customFormat="1" ht="15" x14ac:dyDescent="0.2">
      <c r="A188" s="32">
        <v>4</v>
      </c>
      <c r="B188" s="149"/>
      <c r="C188" s="150"/>
      <c r="D188" s="150"/>
      <c r="E188" s="150"/>
      <c r="F188" s="155"/>
      <c r="G188" s="152"/>
      <c r="H188" s="153"/>
      <c r="I188" s="210"/>
      <c r="J188" s="201"/>
      <c r="K188" s="154"/>
      <c r="L188" s="193">
        <f t="shared" si="20"/>
        <v>0</v>
      </c>
      <c r="N188" s="33"/>
      <c r="P188" s="38" t="str">
        <f t="shared" si="22"/>
        <v/>
      </c>
      <c r="R188" s="33"/>
      <c r="S188" s="33"/>
      <c r="T188" s="207"/>
    </row>
    <row r="189" spans="1:20" s="147" customFormat="1" ht="15" x14ac:dyDescent="0.2">
      <c r="A189" s="32">
        <v>4</v>
      </c>
      <c r="B189" s="149"/>
      <c r="C189" s="150"/>
      <c r="D189" s="150"/>
      <c r="E189" s="150"/>
      <c r="F189" s="155"/>
      <c r="G189" s="152"/>
      <c r="H189" s="153"/>
      <c r="I189" s="210"/>
      <c r="J189" s="201"/>
      <c r="K189" s="154"/>
      <c r="L189" s="193">
        <f t="shared" si="20"/>
        <v>0</v>
      </c>
      <c r="N189" s="33"/>
      <c r="P189" s="38" t="str">
        <f t="shared" si="22"/>
        <v/>
      </c>
      <c r="R189" s="33"/>
      <c r="S189" s="33"/>
      <c r="T189" s="207"/>
    </row>
    <row r="190" spans="1:20" s="147" customFormat="1" ht="15" x14ac:dyDescent="0.2">
      <c r="A190" s="32">
        <v>4</v>
      </c>
      <c r="B190" s="149"/>
      <c r="C190" s="150"/>
      <c r="D190" s="150"/>
      <c r="E190" s="150"/>
      <c r="F190" s="155"/>
      <c r="G190" s="152"/>
      <c r="H190" s="153"/>
      <c r="I190" s="210"/>
      <c r="J190" s="201"/>
      <c r="K190" s="154"/>
      <c r="L190" s="193">
        <f t="shared" si="20"/>
        <v>0</v>
      </c>
      <c r="N190" s="33"/>
      <c r="P190" s="38" t="str">
        <f t="shared" si="22"/>
        <v/>
      </c>
      <c r="R190" s="33"/>
      <c r="S190" s="33"/>
      <c r="T190" s="207"/>
    </row>
    <row r="191" spans="1:20" s="147" customFormat="1" ht="15" x14ac:dyDescent="0.2">
      <c r="A191" s="32">
        <v>4</v>
      </c>
      <c r="B191" s="149"/>
      <c r="C191" s="150"/>
      <c r="D191" s="150"/>
      <c r="E191" s="150"/>
      <c r="F191" s="155"/>
      <c r="G191" s="152"/>
      <c r="H191" s="153"/>
      <c r="I191" s="210"/>
      <c r="J191" s="201"/>
      <c r="K191" s="154"/>
      <c r="L191" s="193">
        <f t="shared" si="20"/>
        <v>0</v>
      </c>
      <c r="N191" s="33"/>
      <c r="P191" s="38" t="str">
        <f t="shared" si="22"/>
        <v/>
      </c>
      <c r="R191" s="33"/>
      <c r="S191" s="33"/>
      <c r="T191" s="207"/>
    </row>
    <row r="192" spans="1:20" s="147" customFormat="1" ht="15" x14ac:dyDescent="0.2">
      <c r="A192" s="32">
        <v>4</v>
      </c>
      <c r="B192" s="149"/>
      <c r="C192" s="150"/>
      <c r="D192" s="150"/>
      <c r="E192" s="150"/>
      <c r="F192" s="155"/>
      <c r="G192" s="152"/>
      <c r="H192" s="153"/>
      <c r="I192" s="210"/>
      <c r="J192" s="201"/>
      <c r="K192" s="154"/>
      <c r="L192" s="193">
        <f t="shared" si="20"/>
        <v>0</v>
      </c>
      <c r="N192" s="33"/>
      <c r="P192" s="38" t="str">
        <f t="shared" si="22"/>
        <v/>
      </c>
      <c r="R192" s="33"/>
      <c r="S192" s="33"/>
      <c r="T192" s="207"/>
    </row>
    <row r="193" spans="1:20" s="147" customFormat="1" ht="15" x14ac:dyDescent="0.2">
      <c r="A193" s="32">
        <v>4</v>
      </c>
      <c r="B193" s="149"/>
      <c r="C193" s="150"/>
      <c r="D193" s="150"/>
      <c r="E193" s="150"/>
      <c r="F193" s="155"/>
      <c r="G193" s="152"/>
      <c r="H193" s="153"/>
      <c r="I193" s="210"/>
      <c r="J193" s="201"/>
      <c r="K193" s="154"/>
      <c r="L193" s="193">
        <f t="shared" si="20"/>
        <v>0</v>
      </c>
      <c r="N193" s="33"/>
      <c r="P193" s="38" t="str">
        <f t="shared" si="22"/>
        <v/>
      </c>
      <c r="R193" s="33"/>
      <c r="S193" s="33"/>
      <c r="T193" s="207"/>
    </row>
    <row r="194" spans="1:20" s="147" customFormat="1" ht="15" x14ac:dyDescent="0.2">
      <c r="A194" s="32">
        <v>4</v>
      </c>
      <c r="B194" s="149"/>
      <c r="C194" s="150"/>
      <c r="D194" s="150"/>
      <c r="E194" s="150"/>
      <c r="F194" s="155"/>
      <c r="G194" s="152"/>
      <c r="H194" s="153"/>
      <c r="I194" s="210"/>
      <c r="J194" s="201"/>
      <c r="K194" s="154"/>
      <c r="L194" s="193">
        <f t="shared" si="20"/>
        <v>0</v>
      </c>
      <c r="N194" s="33"/>
      <c r="P194" s="38" t="str">
        <f t="shared" si="22"/>
        <v/>
      </c>
      <c r="R194" s="33"/>
      <c r="S194" s="33"/>
      <c r="T194" s="207"/>
    </row>
    <row r="195" spans="1:20" s="147" customFormat="1" ht="15" x14ac:dyDescent="0.2">
      <c r="A195" s="32">
        <v>4</v>
      </c>
      <c r="B195" s="149"/>
      <c r="C195" s="150"/>
      <c r="D195" s="150"/>
      <c r="E195" s="150"/>
      <c r="F195" s="155"/>
      <c r="G195" s="152"/>
      <c r="H195" s="153"/>
      <c r="I195" s="210"/>
      <c r="J195" s="201"/>
      <c r="K195" s="154"/>
      <c r="L195" s="193">
        <f t="shared" si="20"/>
        <v>0</v>
      </c>
      <c r="N195" s="33"/>
      <c r="P195" s="38" t="str">
        <f t="shared" si="22"/>
        <v/>
      </c>
      <c r="R195" s="33"/>
      <c r="S195" s="33"/>
      <c r="T195" s="207"/>
    </row>
    <row r="196" spans="1:20" s="147" customFormat="1" ht="15" x14ac:dyDescent="0.2">
      <c r="A196" s="32">
        <v>4</v>
      </c>
      <c r="B196" s="149"/>
      <c r="C196" s="150"/>
      <c r="D196" s="150"/>
      <c r="E196" s="150"/>
      <c r="F196" s="155"/>
      <c r="G196" s="152"/>
      <c r="H196" s="153"/>
      <c r="I196" s="210"/>
      <c r="J196" s="201"/>
      <c r="K196" s="154"/>
      <c r="L196" s="193">
        <f t="shared" si="20"/>
        <v>0</v>
      </c>
      <c r="N196" s="33"/>
      <c r="P196" s="38" t="str">
        <f t="shared" si="22"/>
        <v/>
      </c>
      <c r="R196" s="33"/>
      <c r="S196" s="33"/>
      <c r="T196" s="207"/>
    </row>
    <row r="197" spans="1:20" s="147" customFormat="1" ht="15" x14ac:dyDescent="0.2">
      <c r="A197" s="32">
        <v>4</v>
      </c>
      <c r="B197" s="149"/>
      <c r="C197" s="150"/>
      <c r="D197" s="150"/>
      <c r="E197" s="150"/>
      <c r="F197" s="155"/>
      <c r="G197" s="152"/>
      <c r="H197" s="153"/>
      <c r="I197" s="210"/>
      <c r="J197" s="201"/>
      <c r="K197" s="154"/>
      <c r="L197" s="193">
        <f t="shared" si="20"/>
        <v>0</v>
      </c>
      <c r="N197" s="33"/>
      <c r="P197" s="38" t="str">
        <f t="shared" si="22"/>
        <v/>
      </c>
      <c r="R197" s="33"/>
      <c r="S197" s="33"/>
      <c r="T197" s="207"/>
    </row>
    <row r="198" spans="1:20" s="147" customFormat="1" ht="15" x14ac:dyDescent="0.2">
      <c r="A198" s="32">
        <v>4</v>
      </c>
      <c r="B198" s="149"/>
      <c r="C198" s="150"/>
      <c r="D198" s="150"/>
      <c r="E198" s="150"/>
      <c r="F198" s="155"/>
      <c r="G198" s="152"/>
      <c r="H198" s="153"/>
      <c r="I198" s="210"/>
      <c r="J198" s="201"/>
      <c r="K198" s="154"/>
      <c r="L198" s="193">
        <f t="shared" si="20"/>
        <v>0</v>
      </c>
      <c r="N198" s="33"/>
      <c r="P198" s="38" t="str">
        <f t="shared" si="22"/>
        <v/>
      </c>
      <c r="R198" s="33"/>
      <c r="S198" s="33"/>
      <c r="T198" s="207"/>
    </row>
    <row r="199" spans="1:20" s="147" customFormat="1" ht="15" x14ac:dyDescent="0.2">
      <c r="A199" s="32">
        <v>4</v>
      </c>
      <c r="B199" s="149"/>
      <c r="C199" s="150"/>
      <c r="D199" s="150"/>
      <c r="E199" s="150"/>
      <c r="F199" s="155"/>
      <c r="G199" s="152"/>
      <c r="H199" s="153"/>
      <c r="I199" s="210"/>
      <c r="J199" s="201"/>
      <c r="K199" s="154"/>
      <c r="L199" s="193">
        <f t="shared" si="20"/>
        <v>0</v>
      </c>
      <c r="N199" s="33"/>
      <c r="P199" s="38" t="str">
        <f t="shared" si="22"/>
        <v/>
      </c>
      <c r="R199" s="33"/>
      <c r="S199" s="33"/>
      <c r="T199" s="207"/>
    </row>
    <row r="200" spans="1:20" s="147" customFormat="1" ht="15" x14ac:dyDescent="0.2">
      <c r="A200" s="32">
        <v>4</v>
      </c>
      <c r="B200" s="149"/>
      <c r="C200" s="150"/>
      <c r="D200" s="150"/>
      <c r="E200" s="150"/>
      <c r="F200" s="155"/>
      <c r="G200" s="152"/>
      <c r="H200" s="153"/>
      <c r="I200" s="210"/>
      <c r="J200" s="201"/>
      <c r="K200" s="154"/>
      <c r="L200" s="193">
        <f t="shared" si="20"/>
        <v>0</v>
      </c>
      <c r="N200" s="33"/>
      <c r="P200" s="38" t="str">
        <f t="shared" si="22"/>
        <v/>
      </c>
      <c r="R200" s="33"/>
      <c r="S200" s="33"/>
      <c r="T200" s="207"/>
    </row>
    <row r="201" spans="1:20" s="147" customFormat="1" ht="15" x14ac:dyDescent="0.2">
      <c r="A201" s="32">
        <v>4</v>
      </c>
      <c r="B201" s="149"/>
      <c r="C201" s="150"/>
      <c r="D201" s="150"/>
      <c r="E201" s="150"/>
      <c r="F201" s="155"/>
      <c r="G201" s="152"/>
      <c r="H201" s="153"/>
      <c r="I201" s="210"/>
      <c r="J201" s="201"/>
      <c r="K201" s="154"/>
      <c r="L201" s="193">
        <f t="shared" si="20"/>
        <v>0</v>
      </c>
      <c r="N201" s="33"/>
      <c r="P201" s="38" t="str">
        <f t="shared" si="22"/>
        <v/>
      </c>
      <c r="R201" s="33"/>
      <c r="S201" s="33"/>
      <c r="T201" s="207"/>
    </row>
    <row r="202" spans="1:20" s="147" customFormat="1" ht="15" x14ac:dyDescent="0.2">
      <c r="A202" s="32">
        <v>4</v>
      </c>
      <c r="B202" s="149"/>
      <c r="C202" s="150"/>
      <c r="D202" s="150"/>
      <c r="E202" s="150"/>
      <c r="F202" s="155"/>
      <c r="G202" s="152"/>
      <c r="H202" s="153"/>
      <c r="I202" s="210"/>
      <c r="J202" s="201"/>
      <c r="K202" s="154"/>
      <c r="L202" s="193">
        <f t="shared" si="20"/>
        <v>0</v>
      </c>
      <c r="N202" s="33"/>
      <c r="P202" s="38" t="str">
        <f t="shared" si="22"/>
        <v/>
      </c>
      <c r="R202" s="33"/>
      <c r="S202" s="33"/>
      <c r="T202" s="207"/>
    </row>
    <row r="203" spans="1:20" s="147" customFormat="1" ht="15" x14ac:dyDescent="0.2">
      <c r="A203" s="32">
        <v>4</v>
      </c>
      <c r="B203" s="149"/>
      <c r="C203" s="150"/>
      <c r="D203" s="150"/>
      <c r="E203" s="150"/>
      <c r="F203" s="155"/>
      <c r="G203" s="152"/>
      <c r="H203" s="153"/>
      <c r="I203" s="210"/>
      <c r="J203" s="201"/>
      <c r="K203" s="154"/>
      <c r="L203" s="193">
        <f t="shared" si="20"/>
        <v>0</v>
      </c>
      <c r="N203" s="33"/>
      <c r="P203" s="38" t="str">
        <f t="shared" si="22"/>
        <v/>
      </c>
      <c r="R203" s="33"/>
      <c r="S203" s="33"/>
      <c r="T203" s="207"/>
    </row>
    <row r="204" spans="1:20" s="147" customFormat="1" ht="15" x14ac:dyDescent="0.2">
      <c r="A204" s="32">
        <v>4</v>
      </c>
      <c r="B204" s="149"/>
      <c r="C204" s="150"/>
      <c r="D204" s="150"/>
      <c r="E204" s="150"/>
      <c r="F204" s="155"/>
      <c r="G204" s="152"/>
      <c r="H204" s="153"/>
      <c r="I204" s="210"/>
      <c r="J204" s="201"/>
      <c r="K204" s="154"/>
      <c r="L204" s="193">
        <f t="shared" si="20"/>
        <v>0</v>
      </c>
      <c r="N204" s="33"/>
      <c r="P204" s="38" t="str">
        <f t="shared" si="22"/>
        <v/>
      </c>
      <c r="R204" s="33"/>
      <c r="S204" s="33"/>
      <c r="T204" s="207"/>
    </row>
    <row r="205" spans="1:20" s="147" customFormat="1" ht="15" x14ac:dyDescent="0.2">
      <c r="A205" s="32">
        <v>4</v>
      </c>
      <c r="B205" s="149"/>
      <c r="C205" s="150"/>
      <c r="D205" s="150"/>
      <c r="E205" s="150"/>
      <c r="F205" s="155"/>
      <c r="G205" s="152"/>
      <c r="H205" s="153"/>
      <c r="I205" s="210"/>
      <c r="J205" s="201"/>
      <c r="K205" s="154"/>
      <c r="L205" s="193">
        <f t="shared" si="20"/>
        <v>0</v>
      </c>
      <c r="N205" s="33"/>
      <c r="P205" s="38" t="str">
        <f t="shared" si="22"/>
        <v/>
      </c>
      <c r="R205" s="33"/>
      <c r="S205" s="33"/>
      <c r="T205" s="207"/>
    </row>
    <row r="206" spans="1:20" s="147" customFormat="1" ht="15" x14ac:dyDescent="0.2">
      <c r="A206" s="32">
        <v>4</v>
      </c>
      <c r="B206" s="149"/>
      <c r="C206" s="150"/>
      <c r="D206" s="150"/>
      <c r="E206" s="150"/>
      <c r="F206" s="155"/>
      <c r="G206" s="152"/>
      <c r="H206" s="153"/>
      <c r="I206" s="210"/>
      <c r="J206" s="201"/>
      <c r="K206" s="154"/>
      <c r="L206" s="193">
        <f t="shared" si="20"/>
        <v>0</v>
      </c>
      <c r="N206" s="33"/>
      <c r="P206" s="38" t="str">
        <f t="shared" si="22"/>
        <v/>
      </c>
      <c r="R206" s="33"/>
      <c r="S206" s="33"/>
      <c r="T206" s="207"/>
    </row>
    <row r="207" spans="1:20" s="147" customFormat="1" ht="15" x14ac:dyDescent="0.2">
      <c r="A207" s="32">
        <v>4</v>
      </c>
      <c r="B207" s="149"/>
      <c r="C207" s="150"/>
      <c r="D207" s="150"/>
      <c r="E207" s="150"/>
      <c r="F207" s="155"/>
      <c r="G207" s="152"/>
      <c r="H207" s="153"/>
      <c r="I207" s="210"/>
      <c r="J207" s="201"/>
      <c r="K207" s="154"/>
      <c r="L207" s="193">
        <f t="shared" si="20"/>
        <v>0</v>
      </c>
      <c r="N207" s="33"/>
      <c r="P207" s="38" t="str">
        <f t="shared" si="22"/>
        <v/>
      </c>
      <c r="R207" s="33"/>
      <c r="S207" s="33"/>
      <c r="T207" s="207"/>
    </row>
    <row r="208" spans="1:20" s="147" customFormat="1" ht="15" x14ac:dyDescent="0.2">
      <c r="A208" s="32">
        <v>4</v>
      </c>
      <c r="B208" s="149"/>
      <c r="C208" s="150"/>
      <c r="D208" s="150"/>
      <c r="E208" s="150"/>
      <c r="F208" s="155"/>
      <c r="G208" s="152"/>
      <c r="H208" s="153"/>
      <c r="I208" s="210"/>
      <c r="J208" s="201"/>
      <c r="K208" s="154"/>
      <c r="L208" s="193">
        <f t="shared" si="20"/>
        <v>0</v>
      </c>
      <c r="N208" s="33"/>
      <c r="P208" s="38" t="str">
        <f t="shared" si="22"/>
        <v/>
      </c>
      <c r="R208" s="33"/>
      <c r="S208" s="33"/>
      <c r="T208" s="207"/>
    </row>
    <row r="209" spans="1:20" s="147" customFormat="1" ht="15" x14ac:dyDescent="0.2">
      <c r="A209" s="32">
        <v>4</v>
      </c>
      <c r="B209" s="149"/>
      <c r="C209" s="150"/>
      <c r="D209" s="150"/>
      <c r="E209" s="150"/>
      <c r="F209" s="155"/>
      <c r="G209" s="152"/>
      <c r="H209" s="153"/>
      <c r="I209" s="210"/>
      <c r="J209" s="201"/>
      <c r="K209" s="154"/>
      <c r="L209" s="193">
        <f t="shared" si="20"/>
        <v>0</v>
      </c>
      <c r="N209" s="33"/>
      <c r="P209" s="38" t="str">
        <f t="shared" si="22"/>
        <v/>
      </c>
      <c r="R209" s="33"/>
      <c r="S209" s="33"/>
      <c r="T209" s="207"/>
    </row>
    <row r="210" spans="1:20" s="147" customFormat="1" ht="15" x14ac:dyDescent="0.2">
      <c r="A210" s="32">
        <v>4</v>
      </c>
      <c r="B210" s="149"/>
      <c r="C210" s="150"/>
      <c r="D210" s="150"/>
      <c r="E210" s="150"/>
      <c r="F210" s="155"/>
      <c r="G210" s="152"/>
      <c r="H210" s="153"/>
      <c r="I210" s="210"/>
      <c r="J210" s="201"/>
      <c r="K210" s="154"/>
      <c r="L210" s="193">
        <f t="shared" si="20"/>
        <v>0</v>
      </c>
      <c r="N210" s="33"/>
      <c r="P210" s="38" t="str">
        <f t="shared" si="22"/>
        <v/>
      </c>
      <c r="R210" s="33"/>
      <c r="S210" s="33"/>
      <c r="T210" s="207"/>
    </row>
    <row r="211" spans="1:20" s="147" customFormat="1" ht="15" x14ac:dyDescent="0.2">
      <c r="A211" s="32">
        <v>4</v>
      </c>
      <c r="B211" s="149"/>
      <c r="C211" s="150"/>
      <c r="D211" s="150"/>
      <c r="E211" s="150"/>
      <c r="F211" s="155"/>
      <c r="G211" s="152"/>
      <c r="H211" s="153"/>
      <c r="I211" s="210"/>
      <c r="J211" s="201"/>
      <c r="K211" s="154"/>
      <c r="L211" s="193">
        <f t="shared" si="20"/>
        <v>0</v>
      </c>
      <c r="N211" s="33"/>
      <c r="P211" s="38" t="str">
        <f t="shared" si="22"/>
        <v/>
      </c>
      <c r="R211" s="33"/>
      <c r="S211" s="33"/>
      <c r="T211" s="207"/>
    </row>
    <row r="212" spans="1:20" s="147" customFormat="1" ht="15" x14ac:dyDescent="0.2">
      <c r="A212" s="32">
        <v>4</v>
      </c>
      <c r="B212" s="149"/>
      <c r="C212" s="150"/>
      <c r="D212" s="150"/>
      <c r="E212" s="150"/>
      <c r="F212" s="155"/>
      <c r="G212" s="152"/>
      <c r="H212" s="153"/>
      <c r="I212" s="210"/>
      <c r="J212" s="201"/>
      <c r="K212" s="154"/>
      <c r="L212" s="193">
        <f t="shared" si="20"/>
        <v>0</v>
      </c>
      <c r="N212" s="33"/>
      <c r="P212" s="38" t="str">
        <f t="shared" si="22"/>
        <v/>
      </c>
      <c r="R212" s="33"/>
      <c r="S212" s="33"/>
      <c r="T212" s="207"/>
    </row>
    <row r="213" spans="1:20" s="147" customFormat="1" ht="15" x14ac:dyDescent="0.2">
      <c r="A213" s="32">
        <v>4</v>
      </c>
      <c r="B213" s="149"/>
      <c r="C213" s="150"/>
      <c r="D213" s="150"/>
      <c r="E213" s="150"/>
      <c r="F213" s="155"/>
      <c r="G213" s="152"/>
      <c r="H213" s="153"/>
      <c r="I213" s="210"/>
      <c r="J213" s="201"/>
      <c r="K213" s="154"/>
      <c r="L213" s="193">
        <f t="shared" si="20"/>
        <v>0</v>
      </c>
      <c r="N213" s="33"/>
      <c r="P213" s="38" t="str">
        <f t="shared" si="22"/>
        <v/>
      </c>
      <c r="R213" s="33"/>
      <c r="S213" s="33"/>
      <c r="T213" s="207"/>
    </row>
    <row r="214" spans="1:20" s="147" customFormat="1" ht="15" x14ac:dyDescent="0.2">
      <c r="A214" s="32">
        <v>4</v>
      </c>
      <c r="B214" s="149"/>
      <c r="C214" s="150"/>
      <c r="D214" s="150"/>
      <c r="E214" s="150"/>
      <c r="F214" s="155"/>
      <c r="G214" s="152"/>
      <c r="H214" s="153"/>
      <c r="I214" s="210"/>
      <c r="J214" s="201"/>
      <c r="K214" s="154"/>
      <c r="L214" s="193">
        <f t="shared" si="20"/>
        <v>0</v>
      </c>
      <c r="N214" s="33"/>
      <c r="P214" s="38" t="str">
        <f t="shared" si="22"/>
        <v/>
      </c>
      <c r="R214" s="33"/>
      <c r="S214" s="33"/>
      <c r="T214" s="207"/>
    </row>
    <row r="215" spans="1:20" s="147" customFormat="1" ht="15" x14ac:dyDescent="0.2">
      <c r="A215" s="32">
        <v>4</v>
      </c>
      <c r="B215" s="149"/>
      <c r="C215" s="150"/>
      <c r="D215" s="150"/>
      <c r="E215" s="150"/>
      <c r="F215" s="155"/>
      <c r="G215" s="152"/>
      <c r="H215" s="153"/>
      <c r="I215" s="210"/>
      <c r="J215" s="201"/>
      <c r="K215" s="154"/>
      <c r="L215" s="193">
        <f t="shared" si="20"/>
        <v>0</v>
      </c>
      <c r="N215" s="33"/>
      <c r="P215" s="38" t="str">
        <f t="shared" si="22"/>
        <v/>
      </c>
      <c r="R215" s="33"/>
      <c r="S215" s="33"/>
      <c r="T215" s="207"/>
    </row>
    <row r="216" spans="1:20" s="147" customFormat="1" ht="15" x14ac:dyDescent="0.2">
      <c r="A216" s="32">
        <v>4</v>
      </c>
      <c r="B216" s="149"/>
      <c r="C216" s="150"/>
      <c r="D216" s="150"/>
      <c r="E216" s="150"/>
      <c r="F216" s="155"/>
      <c r="G216" s="152"/>
      <c r="H216" s="153"/>
      <c r="I216" s="210"/>
      <c r="J216" s="201"/>
      <c r="K216" s="154"/>
      <c r="L216" s="193">
        <f t="shared" si="20"/>
        <v>0</v>
      </c>
      <c r="N216" s="33"/>
      <c r="P216" s="38" t="str">
        <f t="shared" si="22"/>
        <v/>
      </c>
      <c r="R216" s="33"/>
      <c r="S216" s="33"/>
      <c r="T216" s="207"/>
    </row>
    <row r="217" spans="1:20" s="147" customFormat="1" ht="15" x14ac:dyDescent="0.2">
      <c r="A217" s="32">
        <v>4</v>
      </c>
      <c r="B217" s="149"/>
      <c r="C217" s="150"/>
      <c r="D217" s="150"/>
      <c r="E217" s="150"/>
      <c r="F217" s="155"/>
      <c r="G217" s="152"/>
      <c r="H217" s="153"/>
      <c r="I217" s="210"/>
      <c r="J217" s="201"/>
      <c r="K217" s="154"/>
      <c r="L217" s="193">
        <f t="shared" si="20"/>
        <v>0</v>
      </c>
      <c r="N217" s="33"/>
      <c r="P217" s="38" t="str">
        <f t="shared" si="22"/>
        <v/>
      </c>
      <c r="R217" s="33"/>
      <c r="S217" s="33"/>
      <c r="T217" s="207"/>
    </row>
    <row r="218" spans="1:20" s="147" customFormat="1" ht="15" x14ac:dyDescent="0.2">
      <c r="A218" s="32">
        <v>4</v>
      </c>
      <c r="B218" s="149"/>
      <c r="C218" s="150"/>
      <c r="D218" s="150"/>
      <c r="E218" s="150"/>
      <c r="F218" s="155"/>
      <c r="G218" s="152"/>
      <c r="H218" s="153"/>
      <c r="I218" s="210"/>
      <c r="J218" s="201"/>
      <c r="K218" s="154"/>
      <c r="L218" s="193">
        <f t="shared" si="20"/>
        <v>0</v>
      </c>
      <c r="N218" s="33"/>
      <c r="P218" s="38" t="str">
        <f t="shared" si="22"/>
        <v/>
      </c>
      <c r="R218" s="33"/>
      <c r="S218" s="33"/>
      <c r="T218" s="207"/>
    </row>
    <row r="219" spans="1:20" s="147" customFormat="1" ht="15" x14ac:dyDescent="0.2">
      <c r="A219" s="32">
        <v>4</v>
      </c>
      <c r="B219" s="149"/>
      <c r="C219" s="150"/>
      <c r="D219" s="150"/>
      <c r="E219" s="150"/>
      <c r="F219" s="155"/>
      <c r="G219" s="152"/>
      <c r="H219" s="153"/>
      <c r="I219" s="210"/>
      <c r="J219" s="201"/>
      <c r="K219" s="154"/>
      <c r="L219" s="193">
        <f t="shared" si="20"/>
        <v>0</v>
      </c>
      <c r="N219" s="33"/>
      <c r="P219" s="38" t="str">
        <f t="shared" si="22"/>
        <v/>
      </c>
      <c r="R219" s="33"/>
      <c r="S219" s="33"/>
      <c r="T219" s="207"/>
    </row>
    <row r="220" spans="1:20" s="147" customFormat="1" ht="15" x14ac:dyDescent="0.2">
      <c r="A220" s="32">
        <v>4</v>
      </c>
      <c r="B220" s="149"/>
      <c r="C220" s="150"/>
      <c r="D220" s="150"/>
      <c r="E220" s="150"/>
      <c r="F220" s="155"/>
      <c r="G220" s="152"/>
      <c r="H220" s="153"/>
      <c r="I220" s="210"/>
      <c r="J220" s="201"/>
      <c r="K220" s="154"/>
      <c r="L220" s="193">
        <f t="shared" si="20"/>
        <v>0</v>
      </c>
      <c r="N220" s="33"/>
      <c r="P220" s="38" t="str">
        <f t="shared" si="22"/>
        <v/>
      </c>
      <c r="R220" s="33"/>
      <c r="S220" s="33"/>
      <c r="T220" s="207"/>
    </row>
    <row r="221" spans="1:20" s="147" customFormat="1" ht="15" x14ac:dyDescent="0.2">
      <c r="A221" s="32">
        <v>4</v>
      </c>
      <c r="B221" s="149"/>
      <c r="C221" s="150"/>
      <c r="D221" s="150"/>
      <c r="E221" s="150"/>
      <c r="F221" s="155"/>
      <c r="G221" s="152"/>
      <c r="H221" s="153"/>
      <c r="I221" s="210"/>
      <c r="J221" s="201"/>
      <c r="K221" s="154"/>
      <c r="L221" s="193">
        <f t="shared" si="20"/>
        <v>0</v>
      </c>
      <c r="N221" s="33"/>
      <c r="P221" s="38" t="str">
        <f t="shared" si="22"/>
        <v/>
      </c>
      <c r="R221" s="33"/>
      <c r="S221" s="33"/>
      <c r="T221" s="207"/>
    </row>
    <row r="222" spans="1:20" s="147" customFormat="1" ht="15" x14ac:dyDescent="0.2">
      <c r="A222" s="32">
        <v>4</v>
      </c>
      <c r="B222" s="149"/>
      <c r="C222" s="150"/>
      <c r="D222" s="150"/>
      <c r="E222" s="150"/>
      <c r="F222" s="155"/>
      <c r="G222" s="152"/>
      <c r="H222" s="153"/>
      <c r="I222" s="210"/>
      <c r="J222" s="201"/>
      <c r="K222" s="154"/>
      <c r="L222" s="193">
        <f t="shared" ref="L222:L245" si="23">IF(D222="SÍ",I222,0)</f>
        <v>0</v>
      </c>
      <c r="N222" s="33"/>
      <c r="P222" s="38" t="str">
        <f t="shared" ref="P222:P245" si="24">IF(N222="x",I222,"")</f>
        <v/>
      </c>
      <c r="R222" s="33"/>
      <c r="S222" s="33"/>
      <c r="T222" s="207"/>
    </row>
    <row r="223" spans="1:20" s="147" customFormat="1" ht="15" x14ac:dyDescent="0.2">
      <c r="A223" s="32">
        <v>4</v>
      </c>
      <c r="B223" s="149"/>
      <c r="C223" s="150"/>
      <c r="D223" s="150"/>
      <c r="E223" s="150"/>
      <c r="F223" s="155"/>
      <c r="G223" s="152"/>
      <c r="H223" s="153"/>
      <c r="I223" s="210"/>
      <c r="J223" s="201"/>
      <c r="K223" s="154"/>
      <c r="L223" s="193">
        <f t="shared" si="23"/>
        <v>0</v>
      </c>
      <c r="N223" s="33"/>
      <c r="P223" s="38" t="str">
        <f t="shared" si="24"/>
        <v/>
      </c>
      <c r="R223" s="33"/>
      <c r="S223" s="33"/>
      <c r="T223" s="207"/>
    </row>
    <row r="224" spans="1:20" s="147" customFormat="1" ht="15" x14ac:dyDescent="0.2">
      <c r="A224" s="32">
        <v>4</v>
      </c>
      <c r="B224" s="149"/>
      <c r="C224" s="150"/>
      <c r="D224" s="150"/>
      <c r="E224" s="150"/>
      <c r="F224" s="155"/>
      <c r="G224" s="152"/>
      <c r="H224" s="153"/>
      <c r="I224" s="210"/>
      <c r="J224" s="201"/>
      <c r="K224" s="154"/>
      <c r="L224" s="193">
        <f t="shared" si="23"/>
        <v>0</v>
      </c>
      <c r="N224" s="33"/>
      <c r="P224" s="38" t="str">
        <f t="shared" si="24"/>
        <v/>
      </c>
      <c r="R224" s="33"/>
      <c r="S224" s="33"/>
      <c r="T224" s="207"/>
    </row>
    <row r="225" spans="1:20" s="147" customFormat="1" ht="15" x14ac:dyDescent="0.2">
      <c r="A225" s="32">
        <v>4</v>
      </c>
      <c r="B225" s="149"/>
      <c r="C225" s="150"/>
      <c r="D225" s="150"/>
      <c r="E225" s="150"/>
      <c r="F225" s="155"/>
      <c r="G225" s="152"/>
      <c r="H225" s="153"/>
      <c r="I225" s="210"/>
      <c r="J225" s="201"/>
      <c r="K225" s="154"/>
      <c r="L225" s="193">
        <f t="shared" si="23"/>
        <v>0</v>
      </c>
      <c r="N225" s="33"/>
      <c r="P225" s="38" t="str">
        <f t="shared" si="24"/>
        <v/>
      </c>
      <c r="R225" s="33"/>
      <c r="S225" s="33"/>
      <c r="T225" s="207"/>
    </row>
    <row r="226" spans="1:20" s="147" customFormat="1" ht="15" x14ac:dyDescent="0.2">
      <c r="A226" s="32">
        <v>4</v>
      </c>
      <c r="B226" s="149"/>
      <c r="C226" s="150"/>
      <c r="D226" s="150"/>
      <c r="E226" s="150"/>
      <c r="F226" s="155"/>
      <c r="G226" s="152"/>
      <c r="H226" s="153"/>
      <c r="I226" s="210"/>
      <c r="J226" s="201"/>
      <c r="K226" s="154"/>
      <c r="L226" s="193">
        <f t="shared" si="23"/>
        <v>0</v>
      </c>
      <c r="N226" s="33"/>
      <c r="P226" s="38" t="str">
        <f t="shared" si="24"/>
        <v/>
      </c>
      <c r="R226" s="33"/>
      <c r="S226" s="33"/>
      <c r="T226" s="207"/>
    </row>
    <row r="227" spans="1:20" s="147" customFormat="1" ht="15" x14ac:dyDescent="0.2">
      <c r="A227" s="32">
        <v>4</v>
      </c>
      <c r="B227" s="149"/>
      <c r="C227" s="150"/>
      <c r="D227" s="150"/>
      <c r="E227" s="150"/>
      <c r="F227" s="155"/>
      <c r="G227" s="152"/>
      <c r="H227" s="153"/>
      <c r="I227" s="210"/>
      <c r="J227" s="201"/>
      <c r="K227" s="154"/>
      <c r="L227" s="193">
        <f t="shared" si="23"/>
        <v>0</v>
      </c>
      <c r="N227" s="33"/>
      <c r="P227" s="38" t="str">
        <f t="shared" si="24"/>
        <v/>
      </c>
      <c r="R227" s="33"/>
      <c r="S227" s="33"/>
      <c r="T227" s="207"/>
    </row>
    <row r="228" spans="1:20" s="147" customFormat="1" ht="15" x14ac:dyDescent="0.2">
      <c r="A228" s="32">
        <v>4</v>
      </c>
      <c r="B228" s="149"/>
      <c r="C228" s="150"/>
      <c r="D228" s="150"/>
      <c r="E228" s="150"/>
      <c r="F228" s="155"/>
      <c r="G228" s="152"/>
      <c r="H228" s="153"/>
      <c r="I228" s="210"/>
      <c r="J228" s="201"/>
      <c r="K228" s="154"/>
      <c r="L228" s="193">
        <f t="shared" si="23"/>
        <v>0</v>
      </c>
      <c r="N228" s="33"/>
      <c r="P228" s="38" t="str">
        <f t="shared" si="24"/>
        <v/>
      </c>
      <c r="R228" s="33"/>
      <c r="S228" s="33"/>
      <c r="T228" s="207"/>
    </row>
    <row r="229" spans="1:20" s="147" customFormat="1" ht="15" x14ac:dyDescent="0.2">
      <c r="A229" s="32">
        <v>4</v>
      </c>
      <c r="B229" s="149"/>
      <c r="C229" s="150"/>
      <c r="D229" s="150"/>
      <c r="E229" s="150"/>
      <c r="F229" s="155"/>
      <c r="G229" s="152"/>
      <c r="H229" s="153"/>
      <c r="I229" s="210"/>
      <c r="J229" s="201"/>
      <c r="K229" s="154"/>
      <c r="L229" s="193">
        <f t="shared" si="23"/>
        <v>0</v>
      </c>
      <c r="N229" s="33"/>
      <c r="P229" s="38" t="str">
        <f t="shared" si="24"/>
        <v/>
      </c>
      <c r="R229" s="33"/>
      <c r="S229" s="33"/>
      <c r="T229" s="207"/>
    </row>
    <row r="230" spans="1:20" s="147" customFormat="1" ht="15" x14ac:dyDescent="0.2">
      <c r="A230" s="32">
        <v>4</v>
      </c>
      <c r="B230" s="149"/>
      <c r="C230" s="150"/>
      <c r="D230" s="150"/>
      <c r="E230" s="150"/>
      <c r="F230" s="155"/>
      <c r="G230" s="152"/>
      <c r="H230" s="153"/>
      <c r="I230" s="210"/>
      <c r="J230" s="201"/>
      <c r="K230" s="154"/>
      <c r="L230" s="193">
        <f t="shared" si="23"/>
        <v>0</v>
      </c>
      <c r="N230" s="33"/>
      <c r="P230" s="38" t="str">
        <f t="shared" si="24"/>
        <v/>
      </c>
      <c r="R230" s="33"/>
      <c r="S230" s="33"/>
      <c r="T230" s="207"/>
    </row>
    <row r="231" spans="1:20" s="147" customFormat="1" ht="15" x14ac:dyDescent="0.2">
      <c r="A231" s="32">
        <v>4</v>
      </c>
      <c r="B231" s="149"/>
      <c r="C231" s="150"/>
      <c r="D231" s="150"/>
      <c r="E231" s="150"/>
      <c r="F231" s="155"/>
      <c r="G231" s="152"/>
      <c r="H231" s="153"/>
      <c r="I231" s="210"/>
      <c r="J231" s="201"/>
      <c r="K231" s="154"/>
      <c r="L231" s="193">
        <f t="shared" si="23"/>
        <v>0</v>
      </c>
      <c r="N231" s="33"/>
      <c r="P231" s="38" t="str">
        <f t="shared" si="24"/>
        <v/>
      </c>
      <c r="R231" s="33"/>
      <c r="S231" s="33"/>
      <c r="T231" s="207"/>
    </row>
    <row r="232" spans="1:20" s="147" customFormat="1" ht="15" x14ac:dyDescent="0.2">
      <c r="A232" s="32">
        <v>4</v>
      </c>
      <c r="B232" s="149"/>
      <c r="C232" s="150"/>
      <c r="D232" s="150"/>
      <c r="E232" s="150"/>
      <c r="F232" s="155"/>
      <c r="G232" s="152"/>
      <c r="H232" s="153"/>
      <c r="I232" s="210"/>
      <c r="J232" s="201"/>
      <c r="K232" s="154"/>
      <c r="L232" s="193">
        <f t="shared" si="23"/>
        <v>0</v>
      </c>
      <c r="N232" s="33"/>
      <c r="P232" s="38" t="str">
        <f t="shared" si="24"/>
        <v/>
      </c>
      <c r="R232" s="33"/>
      <c r="S232" s="33"/>
      <c r="T232" s="207"/>
    </row>
    <row r="233" spans="1:20" s="147" customFormat="1" ht="15" x14ac:dyDescent="0.2">
      <c r="A233" s="32">
        <v>4</v>
      </c>
      <c r="B233" s="149"/>
      <c r="C233" s="150"/>
      <c r="D233" s="150"/>
      <c r="E233" s="150"/>
      <c r="F233" s="155"/>
      <c r="G233" s="152"/>
      <c r="H233" s="153"/>
      <c r="I233" s="210"/>
      <c r="J233" s="201"/>
      <c r="K233" s="154"/>
      <c r="L233" s="193">
        <f t="shared" si="23"/>
        <v>0</v>
      </c>
      <c r="N233" s="33"/>
      <c r="P233" s="38" t="str">
        <f t="shared" si="24"/>
        <v/>
      </c>
      <c r="R233" s="33"/>
      <c r="S233" s="33"/>
      <c r="T233" s="207"/>
    </row>
    <row r="234" spans="1:20" s="147" customFormat="1" ht="15" x14ac:dyDescent="0.2">
      <c r="A234" s="32">
        <v>4</v>
      </c>
      <c r="B234" s="149"/>
      <c r="C234" s="150"/>
      <c r="D234" s="150"/>
      <c r="E234" s="150"/>
      <c r="F234" s="155"/>
      <c r="G234" s="152"/>
      <c r="H234" s="153"/>
      <c r="I234" s="210"/>
      <c r="J234" s="201"/>
      <c r="K234" s="154"/>
      <c r="L234" s="193">
        <f t="shared" si="23"/>
        <v>0</v>
      </c>
      <c r="N234" s="33"/>
      <c r="P234" s="38" t="str">
        <f t="shared" si="24"/>
        <v/>
      </c>
      <c r="R234" s="33"/>
      <c r="S234" s="33"/>
      <c r="T234" s="207"/>
    </row>
    <row r="235" spans="1:20" s="147" customFormat="1" ht="15" x14ac:dyDescent="0.2">
      <c r="A235" s="32">
        <v>4</v>
      </c>
      <c r="B235" s="149"/>
      <c r="C235" s="150"/>
      <c r="D235" s="150"/>
      <c r="E235" s="150"/>
      <c r="F235" s="155"/>
      <c r="G235" s="152"/>
      <c r="H235" s="153"/>
      <c r="I235" s="210"/>
      <c r="J235" s="201"/>
      <c r="K235" s="154"/>
      <c r="L235" s="193">
        <f t="shared" si="23"/>
        <v>0</v>
      </c>
      <c r="N235" s="33"/>
      <c r="P235" s="38" t="str">
        <f t="shared" si="24"/>
        <v/>
      </c>
      <c r="R235" s="33"/>
      <c r="S235" s="33"/>
      <c r="T235" s="207"/>
    </row>
    <row r="236" spans="1:20" s="147" customFormat="1" ht="15" x14ac:dyDescent="0.2">
      <c r="A236" s="32">
        <v>4</v>
      </c>
      <c r="B236" s="149"/>
      <c r="C236" s="150"/>
      <c r="D236" s="150"/>
      <c r="E236" s="150"/>
      <c r="F236" s="155"/>
      <c r="G236" s="152"/>
      <c r="H236" s="153"/>
      <c r="I236" s="210"/>
      <c r="J236" s="201"/>
      <c r="K236" s="154"/>
      <c r="L236" s="193">
        <f t="shared" si="23"/>
        <v>0</v>
      </c>
      <c r="N236" s="33"/>
      <c r="P236" s="38" t="str">
        <f t="shared" si="24"/>
        <v/>
      </c>
      <c r="R236" s="33"/>
      <c r="S236" s="33"/>
      <c r="T236" s="207"/>
    </row>
    <row r="237" spans="1:20" s="147" customFormat="1" ht="15" x14ac:dyDescent="0.2">
      <c r="A237" s="32">
        <v>4</v>
      </c>
      <c r="B237" s="149"/>
      <c r="C237" s="150"/>
      <c r="D237" s="150"/>
      <c r="E237" s="150"/>
      <c r="F237" s="155"/>
      <c r="G237" s="152"/>
      <c r="H237" s="153"/>
      <c r="I237" s="210"/>
      <c r="J237" s="201"/>
      <c r="K237" s="154"/>
      <c r="L237" s="193">
        <f t="shared" si="23"/>
        <v>0</v>
      </c>
      <c r="N237" s="33"/>
      <c r="P237" s="38" t="str">
        <f t="shared" si="24"/>
        <v/>
      </c>
      <c r="R237" s="33"/>
      <c r="S237" s="33"/>
      <c r="T237" s="207"/>
    </row>
    <row r="238" spans="1:20" s="147" customFormat="1" ht="15" x14ac:dyDescent="0.2">
      <c r="A238" s="32">
        <v>4</v>
      </c>
      <c r="B238" s="149"/>
      <c r="C238" s="150"/>
      <c r="D238" s="150"/>
      <c r="E238" s="150"/>
      <c r="F238" s="155"/>
      <c r="G238" s="152"/>
      <c r="H238" s="153"/>
      <c r="I238" s="210"/>
      <c r="J238" s="201"/>
      <c r="K238" s="154"/>
      <c r="L238" s="193">
        <f t="shared" si="23"/>
        <v>0</v>
      </c>
      <c r="N238" s="33"/>
      <c r="P238" s="38" t="str">
        <f t="shared" si="24"/>
        <v/>
      </c>
      <c r="R238" s="33"/>
      <c r="S238" s="33"/>
      <c r="T238" s="207"/>
    </row>
    <row r="239" spans="1:20" s="147" customFormat="1" ht="15" x14ac:dyDescent="0.2">
      <c r="A239" s="32">
        <v>4</v>
      </c>
      <c r="B239" s="149"/>
      <c r="C239" s="150"/>
      <c r="D239" s="150"/>
      <c r="E239" s="150"/>
      <c r="F239" s="155"/>
      <c r="G239" s="152"/>
      <c r="H239" s="153"/>
      <c r="I239" s="210"/>
      <c r="J239" s="201"/>
      <c r="K239" s="154"/>
      <c r="L239" s="193">
        <f t="shared" si="23"/>
        <v>0</v>
      </c>
      <c r="N239" s="33"/>
      <c r="P239" s="38" t="str">
        <f t="shared" si="24"/>
        <v/>
      </c>
      <c r="R239" s="33"/>
      <c r="S239" s="33"/>
      <c r="T239" s="207"/>
    </row>
    <row r="240" spans="1:20" s="147" customFormat="1" ht="15" x14ac:dyDescent="0.2">
      <c r="A240" s="32">
        <v>4</v>
      </c>
      <c r="B240" s="149"/>
      <c r="C240" s="150"/>
      <c r="D240" s="150"/>
      <c r="E240" s="150"/>
      <c r="F240" s="155"/>
      <c r="G240" s="152"/>
      <c r="H240" s="153"/>
      <c r="I240" s="210"/>
      <c r="J240" s="201"/>
      <c r="K240" s="154"/>
      <c r="L240" s="193">
        <f t="shared" si="23"/>
        <v>0</v>
      </c>
      <c r="N240" s="33"/>
      <c r="P240" s="38" t="str">
        <f t="shared" si="24"/>
        <v/>
      </c>
      <c r="R240" s="33"/>
      <c r="S240" s="33"/>
      <c r="T240" s="207"/>
    </row>
    <row r="241" spans="1:20" s="147" customFormat="1" ht="15" x14ac:dyDescent="0.2">
      <c r="A241" s="32">
        <v>4</v>
      </c>
      <c r="B241" s="149"/>
      <c r="C241" s="150"/>
      <c r="D241" s="150"/>
      <c r="E241" s="150"/>
      <c r="F241" s="155"/>
      <c r="G241" s="152"/>
      <c r="H241" s="153"/>
      <c r="I241" s="210"/>
      <c r="J241" s="201"/>
      <c r="K241" s="154"/>
      <c r="L241" s="193">
        <f t="shared" si="23"/>
        <v>0</v>
      </c>
      <c r="N241" s="33"/>
      <c r="P241" s="38" t="str">
        <f t="shared" si="24"/>
        <v/>
      </c>
      <c r="R241" s="33"/>
      <c r="S241" s="33"/>
      <c r="T241" s="207"/>
    </row>
    <row r="242" spans="1:20" s="147" customFormat="1" ht="15" x14ac:dyDescent="0.2">
      <c r="A242" s="32">
        <v>4</v>
      </c>
      <c r="B242" s="149"/>
      <c r="C242" s="150"/>
      <c r="D242" s="150"/>
      <c r="E242" s="150"/>
      <c r="F242" s="155"/>
      <c r="G242" s="152"/>
      <c r="H242" s="153"/>
      <c r="I242" s="210"/>
      <c r="J242" s="201"/>
      <c r="K242" s="154"/>
      <c r="L242" s="193">
        <f t="shared" si="23"/>
        <v>0</v>
      </c>
      <c r="N242" s="33"/>
      <c r="P242" s="38" t="str">
        <f t="shared" si="24"/>
        <v/>
      </c>
      <c r="R242" s="33"/>
      <c r="S242" s="33"/>
      <c r="T242" s="207"/>
    </row>
    <row r="243" spans="1:20" s="147" customFormat="1" ht="15" x14ac:dyDescent="0.2">
      <c r="A243" s="32">
        <v>4</v>
      </c>
      <c r="B243" s="149"/>
      <c r="C243" s="150"/>
      <c r="D243" s="150"/>
      <c r="E243" s="150"/>
      <c r="F243" s="155"/>
      <c r="G243" s="152"/>
      <c r="H243" s="153"/>
      <c r="I243" s="210"/>
      <c r="J243" s="201"/>
      <c r="K243" s="154"/>
      <c r="L243" s="193">
        <f t="shared" si="23"/>
        <v>0</v>
      </c>
      <c r="N243" s="33"/>
      <c r="P243" s="38" t="str">
        <f t="shared" si="24"/>
        <v/>
      </c>
      <c r="R243" s="33"/>
      <c r="S243" s="33"/>
      <c r="T243" s="207"/>
    </row>
    <row r="244" spans="1:20" s="147" customFormat="1" ht="15" x14ac:dyDescent="0.2">
      <c r="A244" s="32">
        <v>4</v>
      </c>
      <c r="B244" s="149"/>
      <c r="C244" s="150"/>
      <c r="D244" s="150"/>
      <c r="E244" s="150"/>
      <c r="F244" s="155"/>
      <c r="G244" s="152"/>
      <c r="H244" s="153"/>
      <c r="I244" s="210"/>
      <c r="J244" s="201"/>
      <c r="K244" s="154"/>
      <c r="L244" s="193">
        <f t="shared" si="23"/>
        <v>0</v>
      </c>
      <c r="N244" s="33"/>
      <c r="P244" s="38" t="str">
        <f t="shared" si="24"/>
        <v/>
      </c>
      <c r="R244" s="33"/>
      <c r="S244" s="33"/>
      <c r="T244" s="207"/>
    </row>
    <row r="245" spans="1:20" s="147" customFormat="1" ht="15" x14ac:dyDescent="0.2">
      <c r="A245" s="32">
        <v>4</v>
      </c>
      <c r="B245" s="149"/>
      <c r="C245" s="150"/>
      <c r="D245" s="150"/>
      <c r="E245" s="150"/>
      <c r="F245" s="155"/>
      <c r="G245" s="152"/>
      <c r="H245" s="153"/>
      <c r="I245" s="210"/>
      <c r="J245" s="201"/>
      <c r="K245" s="154"/>
      <c r="L245" s="193">
        <f t="shared" si="23"/>
        <v>0</v>
      </c>
      <c r="N245" s="33"/>
      <c r="P245" s="38" t="str">
        <f t="shared" si="24"/>
        <v/>
      </c>
      <c r="R245" s="33"/>
      <c r="S245" s="33"/>
      <c r="T245" s="207"/>
    </row>
    <row r="246" spans="1:20" s="147" customFormat="1" ht="15" x14ac:dyDescent="0.2">
      <c r="A246" s="32">
        <v>4</v>
      </c>
      <c r="B246" s="149"/>
      <c r="C246" s="150"/>
      <c r="D246" s="150"/>
      <c r="E246" s="150"/>
      <c r="F246" s="155"/>
      <c r="G246" s="152"/>
      <c r="H246" s="153"/>
      <c r="I246" s="210"/>
      <c r="J246" s="201"/>
      <c r="K246" s="154"/>
      <c r="L246" s="193">
        <f t="shared" ref="L246:L267" si="25">IF(D246="SÍ",I246,0)</f>
        <v>0</v>
      </c>
      <c r="N246" s="33"/>
      <c r="P246" s="38" t="str">
        <f t="shared" ref="P246:P267" si="26">IF(N246="x",I246,"")</f>
        <v/>
      </c>
      <c r="R246" s="33"/>
      <c r="S246" s="33"/>
      <c r="T246" s="207"/>
    </row>
    <row r="247" spans="1:20" s="147" customFormat="1" ht="15" x14ac:dyDescent="0.2">
      <c r="A247" s="32">
        <v>4</v>
      </c>
      <c r="B247" s="149"/>
      <c r="C247" s="150"/>
      <c r="D247" s="150"/>
      <c r="E247" s="150"/>
      <c r="F247" s="155"/>
      <c r="G247" s="152"/>
      <c r="H247" s="153"/>
      <c r="I247" s="210"/>
      <c r="J247" s="201"/>
      <c r="K247" s="154"/>
      <c r="L247" s="193">
        <f t="shared" si="25"/>
        <v>0</v>
      </c>
      <c r="N247" s="33"/>
      <c r="P247" s="38" t="str">
        <f t="shared" si="26"/>
        <v/>
      </c>
      <c r="R247" s="33"/>
      <c r="S247" s="33"/>
      <c r="T247" s="207"/>
    </row>
    <row r="248" spans="1:20" s="147" customFormat="1" ht="15" x14ac:dyDescent="0.2">
      <c r="A248" s="32">
        <v>4</v>
      </c>
      <c r="B248" s="149"/>
      <c r="C248" s="150"/>
      <c r="D248" s="150"/>
      <c r="E248" s="150"/>
      <c r="F248" s="155"/>
      <c r="G248" s="152"/>
      <c r="H248" s="153"/>
      <c r="I248" s="210"/>
      <c r="J248" s="201"/>
      <c r="K248" s="154"/>
      <c r="L248" s="193">
        <f t="shared" si="25"/>
        <v>0</v>
      </c>
      <c r="N248" s="33"/>
      <c r="P248" s="38" t="str">
        <f t="shared" si="26"/>
        <v/>
      </c>
      <c r="R248" s="33"/>
      <c r="S248" s="33"/>
      <c r="T248" s="207"/>
    </row>
    <row r="249" spans="1:20" s="147" customFormat="1" ht="15" x14ac:dyDescent="0.2">
      <c r="A249" s="32">
        <v>4</v>
      </c>
      <c r="B249" s="149"/>
      <c r="C249" s="150"/>
      <c r="D249" s="150"/>
      <c r="E249" s="150"/>
      <c r="F249" s="155"/>
      <c r="G249" s="152"/>
      <c r="H249" s="153"/>
      <c r="I249" s="210"/>
      <c r="J249" s="201"/>
      <c r="K249" s="154"/>
      <c r="L249" s="193">
        <f t="shared" si="25"/>
        <v>0</v>
      </c>
      <c r="N249" s="33"/>
      <c r="P249" s="38" t="str">
        <f t="shared" si="26"/>
        <v/>
      </c>
      <c r="R249" s="33"/>
      <c r="S249" s="33"/>
      <c r="T249" s="207"/>
    </row>
    <row r="250" spans="1:20" s="147" customFormat="1" ht="15" x14ac:dyDescent="0.2">
      <c r="A250" s="32">
        <v>4</v>
      </c>
      <c r="B250" s="149"/>
      <c r="C250" s="150"/>
      <c r="D250" s="150"/>
      <c r="E250" s="150"/>
      <c r="F250" s="155"/>
      <c r="G250" s="152"/>
      <c r="H250" s="153"/>
      <c r="I250" s="210"/>
      <c r="J250" s="201"/>
      <c r="K250" s="154"/>
      <c r="L250" s="193">
        <f t="shared" si="25"/>
        <v>0</v>
      </c>
      <c r="N250" s="33"/>
      <c r="P250" s="38" t="str">
        <f t="shared" si="26"/>
        <v/>
      </c>
      <c r="R250" s="33"/>
      <c r="S250" s="33"/>
      <c r="T250" s="207"/>
    </row>
    <row r="251" spans="1:20" s="147" customFormat="1" ht="15" x14ac:dyDescent="0.2">
      <c r="A251" s="32">
        <v>4</v>
      </c>
      <c r="B251" s="149"/>
      <c r="C251" s="150"/>
      <c r="D251" s="150"/>
      <c r="E251" s="150"/>
      <c r="F251" s="155"/>
      <c r="G251" s="152"/>
      <c r="H251" s="153"/>
      <c r="I251" s="210"/>
      <c r="J251" s="201"/>
      <c r="K251" s="154"/>
      <c r="L251" s="193">
        <f t="shared" si="25"/>
        <v>0</v>
      </c>
      <c r="N251" s="33"/>
      <c r="P251" s="38" t="str">
        <f t="shared" si="26"/>
        <v/>
      </c>
      <c r="R251" s="33"/>
      <c r="S251" s="33"/>
      <c r="T251" s="207"/>
    </row>
    <row r="252" spans="1:20" s="147" customFormat="1" ht="15" x14ac:dyDescent="0.2">
      <c r="A252" s="32">
        <v>4</v>
      </c>
      <c r="B252" s="149"/>
      <c r="C252" s="150"/>
      <c r="D252" s="150"/>
      <c r="E252" s="150"/>
      <c r="F252" s="155"/>
      <c r="G252" s="152"/>
      <c r="H252" s="153"/>
      <c r="I252" s="210"/>
      <c r="J252" s="201"/>
      <c r="K252" s="154"/>
      <c r="L252" s="193">
        <f t="shared" si="25"/>
        <v>0</v>
      </c>
      <c r="N252" s="33"/>
      <c r="P252" s="38" t="str">
        <f t="shared" si="26"/>
        <v/>
      </c>
      <c r="R252" s="33"/>
      <c r="S252" s="33"/>
      <c r="T252" s="207"/>
    </row>
    <row r="253" spans="1:20" s="147" customFormat="1" ht="15" x14ac:dyDescent="0.2">
      <c r="A253" s="32">
        <v>4</v>
      </c>
      <c r="B253" s="149"/>
      <c r="C253" s="150"/>
      <c r="D253" s="150"/>
      <c r="E253" s="150"/>
      <c r="F253" s="155"/>
      <c r="G253" s="152"/>
      <c r="H253" s="153"/>
      <c r="I253" s="210"/>
      <c r="J253" s="201"/>
      <c r="K253" s="154"/>
      <c r="L253" s="193">
        <f t="shared" si="25"/>
        <v>0</v>
      </c>
      <c r="N253" s="33"/>
      <c r="P253" s="38" t="str">
        <f t="shared" si="26"/>
        <v/>
      </c>
      <c r="R253" s="33"/>
      <c r="S253" s="33"/>
      <c r="T253" s="207"/>
    </row>
    <row r="254" spans="1:20" s="147" customFormat="1" ht="15" x14ac:dyDescent="0.2">
      <c r="A254" s="32">
        <v>4</v>
      </c>
      <c r="B254" s="149"/>
      <c r="C254" s="150"/>
      <c r="D254" s="150"/>
      <c r="E254" s="150"/>
      <c r="F254" s="155"/>
      <c r="G254" s="152"/>
      <c r="H254" s="153"/>
      <c r="I254" s="210"/>
      <c r="J254" s="201"/>
      <c r="K254" s="154"/>
      <c r="L254" s="193">
        <f t="shared" si="25"/>
        <v>0</v>
      </c>
      <c r="N254" s="33"/>
      <c r="P254" s="38" t="str">
        <f t="shared" si="26"/>
        <v/>
      </c>
      <c r="R254" s="33"/>
      <c r="S254" s="33"/>
      <c r="T254" s="207"/>
    </row>
    <row r="255" spans="1:20" s="147" customFormat="1" ht="15" x14ac:dyDescent="0.2">
      <c r="A255" s="32">
        <v>4</v>
      </c>
      <c r="B255" s="149"/>
      <c r="C255" s="150"/>
      <c r="D255" s="150"/>
      <c r="E255" s="150"/>
      <c r="F255" s="155"/>
      <c r="G255" s="152"/>
      <c r="H255" s="153"/>
      <c r="I255" s="210"/>
      <c r="J255" s="201"/>
      <c r="K255" s="154"/>
      <c r="L255" s="193">
        <f t="shared" si="25"/>
        <v>0</v>
      </c>
      <c r="N255" s="33"/>
      <c r="P255" s="38" t="str">
        <f t="shared" si="26"/>
        <v/>
      </c>
      <c r="R255" s="33"/>
      <c r="S255" s="33"/>
      <c r="T255" s="207"/>
    </row>
    <row r="256" spans="1:20" s="147" customFormat="1" ht="15" x14ac:dyDescent="0.2">
      <c r="A256" s="32">
        <v>4</v>
      </c>
      <c r="B256" s="149"/>
      <c r="C256" s="150"/>
      <c r="D256" s="150"/>
      <c r="E256" s="150"/>
      <c r="F256" s="155"/>
      <c r="G256" s="152"/>
      <c r="H256" s="153"/>
      <c r="I256" s="210"/>
      <c r="J256" s="201"/>
      <c r="K256" s="154"/>
      <c r="L256" s="193">
        <f t="shared" si="25"/>
        <v>0</v>
      </c>
      <c r="N256" s="33"/>
      <c r="P256" s="38" t="str">
        <f t="shared" si="26"/>
        <v/>
      </c>
      <c r="R256" s="33"/>
      <c r="S256" s="33"/>
      <c r="T256" s="207"/>
    </row>
    <row r="257" spans="1:20" s="147" customFormat="1" ht="15" x14ac:dyDescent="0.2">
      <c r="A257" s="32">
        <v>4</v>
      </c>
      <c r="B257" s="149"/>
      <c r="C257" s="150"/>
      <c r="D257" s="150"/>
      <c r="E257" s="150"/>
      <c r="F257" s="155"/>
      <c r="G257" s="152"/>
      <c r="H257" s="153"/>
      <c r="I257" s="210"/>
      <c r="J257" s="201"/>
      <c r="K257" s="154"/>
      <c r="L257" s="193">
        <f t="shared" si="25"/>
        <v>0</v>
      </c>
      <c r="N257" s="33"/>
      <c r="P257" s="38" t="str">
        <f t="shared" si="26"/>
        <v/>
      </c>
      <c r="R257" s="33"/>
      <c r="S257" s="33"/>
      <c r="T257" s="207"/>
    </row>
    <row r="258" spans="1:20" s="147" customFormat="1" ht="15" x14ac:dyDescent="0.2">
      <c r="A258" s="32">
        <v>4</v>
      </c>
      <c r="B258" s="149"/>
      <c r="C258" s="150"/>
      <c r="D258" s="150"/>
      <c r="E258" s="150"/>
      <c r="F258" s="155"/>
      <c r="G258" s="152"/>
      <c r="H258" s="153"/>
      <c r="I258" s="210"/>
      <c r="J258" s="201"/>
      <c r="K258" s="154"/>
      <c r="L258" s="193">
        <f t="shared" si="25"/>
        <v>0</v>
      </c>
      <c r="N258" s="33"/>
      <c r="P258" s="38" t="str">
        <f t="shared" si="26"/>
        <v/>
      </c>
      <c r="R258" s="33"/>
      <c r="S258" s="33"/>
      <c r="T258" s="207"/>
    </row>
    <row r="259" spans="1:20" s="147" customFormat="1" ht="15" x14ac:dyDescent="0.2">
      <c r="A259" s="32">
        <v>4</v>
      </c>
      <c r="B259" s="149"/>
      <c r="C259" s="150"/>
      <c r="D259" s="150"/>
      <c r="E259" s="150"/>
      <c r="F259" s="155"/>
      <c r="G259" s="152"/>
      <c r="H259" s="153"/>
      <c r="I259" s="210"/>
      <c r="J259" s="201"/>
      <c r="K259" s="154"/>
      <c r="L259" s="193">
        <f t="shared" si="25"/>
        <v>0</v>
      </c>
      <c r="N259" s="33"/>
      <c r="P259" s="38" t="str">
        <f t="shared" si="26"/>
        <v/>
      </c>
      <c r="R259" s="33"/>
      <c r="S259" s="33"/>
      <c r="T259" s="207"/>
    </row>
    <row r="260" spans="1:20" s="147" customFormat="1" ht="15" x14ac:dyDescent="0.2">
      <c r="A260" s="32">
        <v>4</v>
      </c>
      <c r="B260" s="149"/>
      <c r="C260" s="150"/>
      <c r="D260" s="150"/>
      <c r="E260" s="150"/>
      <c r="F260" s="155"/>
      <c r="G260" s="152"/>
      <c r="H260" s="153"/>
      <c r="I260" s="210"/>
      <c r="J260" s="201"/>
      <c r="K260" s="154"/>
      <c r="L260" s="193">
        <f t="shared" si="25"/>
        <v>0</v>
      </c>
      <c r="N260" s="33"/>
      <c r="P260" s="38" t="str">
        <f t="shared" si="26"/>
        <v/>
      </c>
      <c r="R260" s="33"/>
      <c r="S260" s="33"/>
      <c r="T260" s="207"/>
    </row>
    <row r="261" spans="1:20" s="147" customFormat="1" ht="15" x14ac:dyDescent="0.2">
      <c r="A261" s="32">
        <v>4</v>
      </c>
      <c r="B261" s="149"/>
      <c r="C261" s="150"/>
      <c r="D261" s="150"/>
      <c r="E261" s="150"/>
      <c r="F261" s="155"/>
      <c r="G261" s="152"/>
      <c r="H261" s="153"/>
      <c r="I261" s="210"/>
      <c r="J261" s="201"/>
      <c r="K261" s="154"/>
      <c r="L261" s="193">
        <f t="shared" si="25"/>
        <v>0</v>
      </c>
      <c r="N261" s="33"/>
      <c r="P261" s="38" t="str">
        <f t="shared" si="26"/>
        <v/>
      </c>
      <c r="R261" s="33"/>
      <c r="S261" s="33"/>
      <c r="T261" s="207"/>
    </row>
    <row r="262" spans="1:20" s="147" customFormat="1" ht="15" x14ac:dyDescent="0.2">
      <c r="A262" s="32">
        <v>4</v>
      </c>
      <c r="B262" s="149"/>
      <c r="C262" s="150"/>
      <c r="D262" s="150"/>
      <c r="E262" s="150"/>
      <c r="F262" s="155"/>
      <c r="G262" s="152"/>
      <c r="H262" s="153"/>
      <c r="I262" s="210"/>
      <c r="J262" s="201"/>
      <c r="K262" s="154"/>
      <c r="L262" s="193">
        <f t="shared" si="25"/>
        <v>0</v>
      </c>
      <c r="N262" s="33"/>
      <c r="P262" s="38" t="str">
        <f t="shared" si="26"/>
        <v/>
      </c>
      <c r="R262" s="33"/>
      <c r="S262" s="33"/>
      <c r="T262" s="207"/>
    </row>
    <row r="263" spans="1:20" s="147" customFormat="1" ht="15" x14ac:dyDescent="0.2">
      <c r="A263" s="32">
        <v>4</v>
      </c>
      <c r="B263" s="149"/>
      <c r="C263" s="150"/>
      <c r="D263" s="150"/>
      <c r="E263" s="150"/>
      <c r="F263" s="155"/>
      <c r="G263" s="152"/>
      <c r="H263" s="153"/>
      <c r="I263" s="210"/>
      <c r="J263" s="201"/>
      <c r="K263" s="154"/>
      <c r="L263" s="193">
        <f t="shared" si="25"/>
        <v>0</v>
      </c>
      <c r="N263" s="33"/>
      <c r="P263" s="38" t="str">
        <f t="shared" si="26"/>
        <v/>
      </c>
      <c r="R263" s="33"/>
      <c r="S263" s="33"/>
      <c r="T263" s="207"/>
    </row>
    <row r="264" spans="1:20" s="147" customFormat="1" ht="15" x14ac:dyDescent="0.2">
      <c r="A264" s="32">
        <v>4</v>
      </c>
      <c r="B264" s="149"/>
      <c r="C264" s="150"/>
      <c r="D264" s="150"/>
      <c r="E264" s="150"/>
      <c r="F264" s="155"/>
      <c r="G264" s="152"/>
      <c r="H264" s="153"/>
      <c r="I264" s="210"/>
      <c r="J264" s="201"/>
      <c r="K264" s="154"/>
      <c r="L264" s="193">
        <f t="shared" si="25"/>
        <v>0</v>
      </c>
      <c r="N264" s="33"/>
      <c r="P264" s="38" t="str">
        <f t="shared" si="26"/>
        <v/>
      </c>
      <c r="R264" s="33"/>
      <c r="S264" s="33"/>
      <c r="T264" s="207"/>
    </row>
    <row r="265" spans="1:20" s="147" customFormat="1" ht="15" x14ac:dyDescent="0.2">
      <c r="A265" s="32">
        <v>4</v>
      </c>
      <c r="B265" s="149"/>
      <c r="C265" s="150"/>
      <c r="D265" s="150"/>
      <c r="E265" s="150"/>
      <c r="F265" s="155"/>
      <c r="G265" s="152"/>
      <c r="H265" s="153"/>
      <c r="I265" s="210"/>
      <c r="J265" s="201"/>
      <c r="K265" s="154"/>
      <c r="L265" s="193">
        <f t="shared" si="25"/>
        <v>0</v>
      </c>
      <c r="N265" s="33"/>
      <c r="P265" s="38" t="str">
        <f t="shared" si="26"/>
        <v/>
      </c>
      <c r="R265" s="33"/>
      <c r="S265" s="33"/>
      <c r="T265" s="207"/>
    </row>
    <row r="266" spans="1:20" s="147" customFormat="1" ht="15" x14ac:dyDescent="0.2">
      <c r="A266" s="32">
        <v>4</v>
      </c>
      <c r="B266" s="149"/>
      <c r="C266" s="150"/>
      <c r="D266" s="150"/>
      <c r="E266" s="150"/>
      <c r="F266" s="155"/>
      <c r="G266" s="152"/>
      <c r="H266" s="153"/>
      <c r="I266" s="210"/>
      <c r="J266" s="201"/>
      <c r="K266" s="154"/>
      <c r="L266" s="193">
        <f t="shared" si="25"/>
        <v>0</v>
      </c>
      <c r="N266" s="33"/>
      <c r="P266" s="38" t="str">
        <f t="shared" si="26"/>
        <v/>
      </c>
      <c r="R266" s="33"/>
      <c r="S266" s="33"/>
      <c r="T266" s="207"/>
    </row>
    <row r="267" spans="1:20" s="147" customFormat="1" ht="15" x14ac:dyDescent="0.2">
      <c r="A267" s="32">
        <v>4</v>
      </c>
      <c r="B267" s="149"/>
      <c r="C267" s="150"/>
      <c r="D267" s="150"/>
      <c r="E267" s="150"/>
      <c r="F267" s="155"/>
      <c r="G267" s="152"/>
      <c r="H267" s="153"/>
      <c r="I267" s="210"/>
      <c r="J267" s="201"/>
      <c r="K267" s="154"/>
      <c r="L267" s="193">
        <f t="shared" si="25"/>
        <v>0</v>
      </c>
      <c r="N267" s="33"/>
      <c r="P267" s="38" t="str">
        <f t="shared" si="26"/>
        <v/>
      </c>
      <c r="R267" s="33"/>
      <c r="S267" s="33"/>
      <c r="T267" s="207"/>
    </row>
    <row r="268" spans="1:20" s="147" customFormat="1" ht="15" x14ac:dyDescent="0.2">
      <c r="A268" s="32">
        <v>4</v>
      </c>
      <c r="B268" s="149"/>
      <c r="C268" s="150"/>
      <c r="D268" s="150"/>
      <c r="E268" s="150"/>
      <c r="F268" s="155"/>
      <c r="G268" s="152"/>
      <c r="H268" s="153"/>
      <c r="I268" s="210"/>
      <c r="J268" s="201"/>
      <c r="K268" s="154"/>
      <c r="L268" s="193">
        <f t="shared" si="20"/>
        <v>0</v>
      </c>
      <c r="N268" s="33"/>
      <c r="P268" s="38" t="str">
        <f t="shared" si="22"/>
        <v/>
      </c>
      <c r="R268" s="33"/>
      <c r="S268" s="33"/>
      <c r="T268" s="207"/>
    </row>
    <row r="269" spans="1:20" s="147" customFormat="1" ht="15" x14ac:dyDescent="0.2">
      <c r="A269" s="32">
        <v>4</v>
      </c>
      <c r="B269" s="149"/>
      <c r="C269" s="150"/>
      <c r="D269" s="150"/>
      <c r="E269" s="150"/>
      <c r="F269" s="155"/>
      <c r="G269" s="152"/>
      <c r="H269" s="153"/>
      <c r="I269" s="210"/>
      <c r="J269" s="201"/>
      <c r="K269" s="154"/>
      <c r="L269" s="193">
        <f t="shared" si="20"/>
        <v>0</v>
      </c>
      <c r="N269" s="33"/>
      <c r="P269" s="38" t="str">
        <f t="shared" si="21"/>
        <v/>
      </c>
      <c r="R269" s="33"/>
      <c r="S269" s="33"/>
      <c r="T269" s="207"/>
    </row>
    <row r="270" spans="1:20" s="147" customFormat="1" ht="15.75" thickBot="1" x14ac:dyDescent="0.25">
      <c r="A270" s="32"/>
      <c r="B270" s="161"/>
      <c r="C270" s="166"/>
      <c r="D270" s="162"/>
      <c r="E270" s="162"/>
      <c r="F270" s="156"/>
      <c r="G270" s="209"/>
      <c r="H270" s="156"/>
      <c r="I270" s="77"/>
      <c r="J270" s="205"/>
      <c r="K270" s="163"/>
      <c r="L270" s="195"/>
      <c r="N270" s="34"/>
      <c r="O270" s="156"/>
      <c r="P270" s="39" t="str">
        <f t="shared" si="21"/>
        <v/>
      </c>
      <c r="R270" s="33"/>
      <c r="S270" s="33"/>
      <c r="T270" s="207"/>
    </row>
    <row r="271" spans="1:20" s="147" customFormat="1" ht="15.75" thickBot="1" x14ac:dyDescent="0.25">
      <c r="A271" s="32"/>
      <c r="B271" s="157"/>
      <c r="C271" s="168"/>
      <c r="D271" s="109"/>
      <c r="E271" s="109"/>
      <c r="F271" s="109"/>
      <c r="G271" s="158"/>
      <c r="H271" s="159" t="s">
        <v>16</v>
      </c>
      <c r="I271" s="169">
        <f>SUM(I180:I270)</f>
        <v>0</v>
      </c>
      <c r="J271" s="203"/>
      <c r="K271" s="78"/>
      <c r="L271" s="169">
        <f>SUM(L180:L270)</f>
        <v>0</v>
      </c>
      <c r="N271" s="76"/>
      <c r="P271" s="169">
        <f>SUM(P180:P270)</f>
        <v>0</v>
      </c>
      <c r="Q271" s="40" t="e">
        <f>P271/$P$3</f>
        <v>#DIV/0!</v>
      </c>
      <c r="R271" s="76"/>
      <c r="S271" s="76"/>
      <c r="T271" s="148"/>
    </row>
    <row r="272" spans="1:20" s="147" customFormat="1" ht="9" customHeight="1" x14ac:dyDescent="0.2">
      <c r="A272" s="32"/>
      <c r="B272" s="157"/>
      <c r="C272" s="168"/>
      <c r="D272" s="109"/>
      <c r="E272" s="109"/>
      <c r="F272" s="109"/>
      <c r="G272" s="158"/>
      <c r="H272" s="116"/>
      <c r="I272" s="199"/>
      <c r="J272" s="203"/>
      <c r="K272" s="78"/>
      <c r="L272" s="77"/>
      <c r="N272" s="76"/>
      <c r="P272" s="77"/>
      <c r="R272" s="76"/>
      <c r="S272" s="76"/>
      <c r="T272" s="148"/>
    </row>
    <row r="273" spans="1:20" s="147" customFormat="1" ht="12.75" customHeight="1" x14ac:dyDescent="0.2">
      <c r="A273" s="32"/>
      <c r="B273" s="50" t="s">
        <v>7</v>
      </c>
      <c r="C273" s="142"/>
      <c r="D273" s="142"/>
      <c r="E273" s="142"/>
      <c r="F273" s="171"/>
      <c r="G273" s="172"/>
      <c r="H273" s="145"/>
      <c r="I273" s="192"/>
      <c r="J273" s="204"/>
      <c r="K273" s="146"/>
      <c r="L273" s="192"/>
      <c r="N273" s="76"/>
      <c r="P273" s="77"/>
      <c r="R273" s="76"/>
      <c r="S273" s="76"/>
      <c r="T273" s="148"/>
    </row>
    <row r="274" spans="1:20" s="147" customFormat="1" ht="15" x14ac:dyDescent="0.2">
      <c r="A274" s="32">
        <v>5</v>
      </c>
      <c r="B274" s="149"/>
      <c r="C274" s="150"/>
      <c r="D274" s="150"/>
      <c r="E274" s="150"/>
      <c r="F274" s="155"/>
      <c r="G274" s="152"/>
      <c r="H274" s="153"/>
      <c r="I274" s="210"/>
      <c r="J274" s="201"/>
      <c r="K274" s="154"/>
      <c r="L274" s="193">
        <f t="shared" ref="L274:L378" si="27">IF(D274="SÍ",I274,0)</f>
        <v>0</v>
      </c>
      <c r="N274" s="33"/>
      <c r="P274" s="38" t="str">
        <f t="shared" ref="P274:P378" si="28">IF(N274="x",I274,"")</f>
        <v/>
      </c>
      <c r="R274" s="33"/>
      <c r="S274" s="33"/>
      <c r="T274" s="207"/>
    </row>
    <row r="275" spans="1:20" s="147" customFormat="1" ht="15" x14ac:dyDescent="0.2">
      <c r="A275" s="32">
        <v>5</v>
      </c>
      <c r="B275" s="149"/>
      <c r="C275" s="150"/>
      <c r="D275" s="150"/>
      <c r="E275" s="150"/>
      <c r="F275" s="155"/>
      <c r="G275" s="152"/>
      <c r="H275" s="153"/>
      <c r="I275" s="210"/>
      <c r="J275" s="201"/>
      <c r="K275" s="154"/>
      <c r="L275" s="193">
        <f t="shared" si="27"/>
        <v>0</v>
      </c>
      <c r="N275" s="33"/>
      <c r="P275" s="38" t="str">
        <f t="shared" si="28"/>
        <v/>
      </c>
      <c r="R275" s="33"/>
      <c r="S275" s="33"/>
      <c r="T275" s="207"/>
    </row>
    <row r="276" spans="1:20" s="147" customFormat="1" ht="15" x14ac:dyDescent="0.2">
      <c r="A276" s="32">
        <v>5</v>
      </c>
      <c r="B276" s="149"/>
      <c r="C276" s="150"/>
      <c r="D276" s="150"/>
      <c r="E276" s="150"/>
      <c r="F276" s="155"/>
      <c r="G276" s="152"/>
      <c r="H276" s="153"/>
      <c r="I276" s="210"/>
      <c r="J276" s="201"/>
      <c r="K276" s="154"/>
      <c r="L276" s="193">
        <f t="shared" si="27"/>
        <v>0</v>
      </c>
      <c r="N276" s="33"/>
      <c r="P276" s="38" t="str">
        <f t="shared" si="28"/>
        <v/>
      </c>
      <c r="R276" s="33"/>
      <c r="S276" s="33"/>
      <c r="T276" s="207"/>
    </row>
    <row r="277" spans="1:20" s="147" customFormat="1" ht="15" x14ac:dyDescent="0.2">
      <c r="A277" s="32">
        <v>5</v>
      </c>
      <c r="B277" s="149"/>
      <c r="C277" s="150"/>
      <c r="D277" s="150"/>
      <c r="E277" s="150"/>
      <c r="F277" s="155"/>
      <c r="G277" s="152"/>
      <c r="H277" s="153"/>
      <c r="I277" s="210"/>
      <c r="J277" s="201"/>
      <c r="K277" s="154"/>
      <c r="L277" s="193">
        <f t="shared" si="27"/>
        <v>0</v>
      </c>
      <c r="N277" s="33"/>
      <c r="P277" s="38" t="str">
        <f t="shared" si="28"/>
        <v/>
      </c>
      <c r="R277" s="33"/>
      <c r="S277" s="33"/>
      <c r="T277" s="207"/>
    </row>
    <row r="278" spans="1:20" s="147" customFormat="1" ht="15" x14ac:dyDescent="0.2">
      <c r="A278" s="32">
        <v>5</v>
      </c>
      <c r="B278" s="149"/>
      <c r="C278" s="150"/>
      <c r="D278" s="150"/>
      <c r="E278" s="150"/>
      <c r="F278" s="155"/>
      <c r="G278" s="152"/>
      <c r="H278" s="153"/>
      <c r="I278" s="210"/>
      <c r="J278" s="201"/>
      <c r="K278" s="154"/>
      <c r="L278" s="193">
        <f t="shared" ref="L278:L318" si="29">IF(D278="SÍ",I278,0)</f>
        <v>0</v>
      </c>
      <c r="N278" s="33"/>
      <c r="P278" s="38" t="str">
        <f t="shared" ref="P278:P318" si="30">IF(N278="x",I278,"")</f>
        <v/>
      </c>
      <c r="R278" s="33"/>
      <c r="S278" s="33"/>
      <c r="T278" s="207"/>
    </row>
    <row r="279" spans="1:20" s="147" customFormat="1" ht="15" x14ac:dyDescent="0.2">
      <c r="A279" s="32">
        <v>5</v>
      </c>
      <c r="B279" s="149"/>
      <c r="C279" s="150"/>
      <c r="D279" s="150"/>
      <c r="E279" s="150"/>
      <c r="F279" s="155"/>
      <c r="G279" s="152"/>
      <c r="H279" s="153"/>
      <c r="I279" s="210"/>
      <c r="J279" s="201"/>
      <c r="K279" s="154"/>
      <c r="L279" s="193">
        <f t="shared" si="29"/>
        <v>0</v>
      </c>
      <c r="N279" s="33"/>
      <c r="P279" s="38" t="str">
        <f t="shared" si="30"/>
        <v/>
      </c>
      <c r="R279" s="33"/>
      <c r="S279" s="33"/>
      <c r="T279" s="207"/>
    </row>
    <row r="280" spans="1:20" s="147" customFormat="1" ht="15" x14ac:dyDescent="0.2">
      <c r="A280" s="32">
        <v>5</v>
      </c>
      <c r="B280" s="149"/>
      <c r="C280" s="150"/>
      <c r="D280" s="150"/>
      <c r="E280" s="150"/>
      <c r="F280" s="155"/>
      <c r="G280" s="152"/>
      <c r="H280" s="153"/>
      <c r="I280" s="210"/>
      <c r="J280" s="201"/>
      <c r="K280" s="154"/>
      <c r="L280" s="193">
        <f t="shared" si="29"/>
        <v>0</v>
      </c>
      <c r="N280" s="33"/>
      <c r="P280" s="38" t="str">
        <f t="shared" si="30"/>
        <v/>
      </c>
      <c r="R280" s="33"/>
      <c r="S280" s="33"/>
      <c r="T280" s="207"/>
    </row>
    <row r="281" spans="1:20" s="147" customFormat="1" ht="15" x14ac:dyDescent="0.2">
      <c r="A281" s="32">
        <v>5</v>
      </c>
      <c r="B281" s="149"/>
      <c r="C281" s="150"/>
      <c r="D281" s="150"/>
      <c r="E281" s="150"/>
      <c r="F281" s="155"/>
      <c r="G281" s="152"/>
      <c r="H281" s="153"/>
      <c r="I281" s="210"/>
      <c r="J281" s="201"/>
      <c r="K281" s="154"/>
      <c r="L281" s="193">
        <f t="shared" si="29"/>
        <v>0</v>
      </c>
      <c r="N281" s="33"/>
      <c r="P281" s="38" t="str">
        <f t="shared" si="30"/>
        <v/>
      </c>
      <c r="R281" s="33"/>
      <c r="S281" s="33"/>
      <c r="T281" s="207"/>
    </row>
    <row r="282" spans="1:20" s="147" customFormat="1" ht="15" x14ac:dyDescent="0.2">
      <c r="A282" s="32">
        <v>5</v>
      </c>
      <c r="B282" s="149"/>
      <c r="C282" s="150"/>
      <c r="D282" s="150"/>
      <c r="E282" s="150"/>
      <c r="F282" s="155"/>
      <c r="G282" s="152"/>
      <c r="H282" s="153"/>
      <c r="I282" s="210"/>
      <c r="J282" s="201"/>
      <c r="K282" s="154"/>
      <c r="L282" s="193">
        <f t="shared" si="29"/>
        <v>0</v>
      </c>
      <c r="N282" s="33"/>
      <c r="P282" s="38" t="str">
        <f t="shared" si="30"/>
        <v/>
      </c>
      <c r="R282" s="33"/>
      <c r="S282" s="33"/>
      <c r="T282" s="207"/>
    </row>
    <row r="283" spans="1:20" s="147" customFormat="1" ht="15" x14ac:dyDescent="0.2">
      <c r="A283" s="32">
        <v>5</v>
      </c>
      <c r="B283" s="149"/>
      <c r="C283" s="150"/>
      <c r="D283" s="150"/>
      <c r="E283" s="150"/>
      <c r="F283" s="155"/>
      <c r="G283" s="152"/>
      <c r="H283" s="153"/>
      <c r="I283" s="210"/>
      <c r="J283" s="201"/>
      <c r="K283" s="154"/>
      <c r="L283" s="193">
        <f t="shared" si="29"/>
        <v>0</v>
      </c>
      <c r="N283" s="33"/>
      <c r="P283" s="38" t="str">
        <f t="shared" si="30"/>
        <v/>
      </c>
      <c r="R283" s="33"/>
      <c r="S283" s="33"/>
      <c r="T283" s="207"/>
    </row>
    <row r="284" spans="1:20" s="147" customFormat="1" ht="15" x14ac:dyDescent="0.2">
      <c r="A284" s="32">
        <v>5</v>
      </c>
      <c r="B284" s="149"/>
      <c r="C284" s="150"/>
      <c r="D284" s="150"/>
      <c r="E284" s="150"/>
      <c r="F284" s="155"/>
      <c r="G284" s="152"/>
      <c r="H284" s="153"/>
      <c r="I284" s="210"/>
      <c r="J284" s="201"/>
      <c r="K284" s="154"/>
      <c r="L284" s="193">
        <f t="shared" si="29"/>
        <v>0</v>
      </c>
      <c r="N284" s="33"/>
      <c r="P284" s="38" t="str">
        <f t="shared" si="30"/>
        <v/>
      </c>
      <c r="R284" s="33"/>
      <c r="S284" s="33"/>
      <c r="T284" s="207"/>
    </row>
    <row r="285" spans="1:20" s="147" customFormat="1" ht="15" x14ac:dyDescent="0.2">
      <c r="A285" s="32">
        <v>5</v>
      </c>
      <c r="B285" s="149"/>
      <c r="C285" s="150"/>
      <c r="D285" s="150"/>
      <c r="E285" s="150"/>
      <c r="F285" s="155"/>
      <c r="G285" s="152"/>
      <c r="H285" s="153"/>
      <c r="I285" s="210"/>
      <c r="J285" s="201"/>
      <c r="K285" s="154"/>
      <c r="L285" s="193">
        <f t="shared" si="29"/>
        <v>0</v>
      </c>
      <c r="N285" s="33"/>
      <c r="P285" s="38" t="str">
        <f t="shared" si="30"/>
        <v/>
      </c>
      <c r="R285" s="33"/>
      <c r="S285" s="33"/>
      <c r="T285" s="207"/>
    </row>
    <row r="286" spans="1:20" s="147" customFormat="1" ht="15" x14ac:dyDescent="0.2">
      <c r="A286" s="32">
        <v>5</v>
      </c>
      <c r="B286" s="149"/>
      <c r="C286" s="150"/>
      <c r="D286" s="150"/>
      <c r="E286" s="150"/>
      <c r="F286" s="155"/>
      <c r="G286" s="152"/>
      <c r="H286" s="153"/>
      <c r="I286" s="210"/>
      <c r="J286" s="201"/>
      <c r="K286" s="154"/>
      <c r="L286" s="193">
        <f t="shared" si="29"/>
        <v>0</v>
      </c>
      <c r="N286" s="33"/>
      <c r="P286" s="38" t="str">
        <f t="shared" si="30"/>
        <v/>
      </c>
      <c r="R286" s="33"/>
      <c r="S286" s="33"/>
      <c r="T286" s="207"/>
    </row>
    <row r="287" spans="1:20" s="147" customFormat="1" ht="15" x14ac:dyDescent="0.2">
      <c r="A287" s="32">
        <v>5</v>
      </c>
      <c r="B287" s="149"/>
      <c r="C287" s="150"/>
      <c r="D287" s="150"/>
      <c r="E287" s="150"/>
      <c r="F287" s="155"/>
      <c r="G287" s="152"/>
      <c r="H287" s="153"/>
      <c r="I287" s="210"/>
      <c r="J287" s="201"/>
      <c r="K287" s="154"/>
      <c r="L287" s="193">
        <f t="shared" si="29"/>
        <v>0</v>
      </c>
      <c r="N287" s="33"/>
      <c r="P287" s="38" t="str">
        <f t="shared" si="30"/>
        <v/>
      </c>
      <c r="R287" s="33"/>
      <c r="S287" s="33"/>
      <c r="T287" s="207"/>
    </row>
    <row r="288" spans="1:20" s="147" customFormat="1" ht="15" x14ac:dyDescent="0.2">
      <c r="A288" s="32">
        <v>5</v>
      </c>
      <c r="B288" s="149"/>
      <c r="C288" s="150"/>
      <c r="D288" s="150"/>
      <c r="E288" s="150"/>
      <c r="F288" s="155"/>
      <c r="G288" s="152"/>
      <c r="H288" s="153"/>
      <c r="I288" s="210"/>
      <c r="J288" s="201"/>
      <c r="K288" s="154"/>
      <c r="L288" s="193">
        <f t="shared" si="29"/>
        <v>0</v>
      </c>
      <c r="N288" s="33"/>
      <c r="P288" s="38" t="str">
        <f t="shared" si="30"/>
        <v/>
      </c>
      <c r="R288" s="33"/>
      <c r="S288" s="33"/>
      <c r="T288" s="207"/>
    </row>
    <row r="289" spans="1:20" s="147" customFormat="1" ht="15" x14ac:dyDescent="0.2">
      <c r="A289" s="32">
        <v>5</v>
      </c>
      <c r="B289" s="149"/>
      <c r="C289" s="150"/>
      <c r="D289" s="150"/>
      <c r="E289" s="150"/>
      <c r="F289" s="155"/>
      <c r="G289" s="152"/>
      <c r="H289" s="153"/>
      <c r="I289" s="210"/>
      <c r="J289" s="201"/>
      <c r="K289" s="154"/>
      <c r="L289" s="193">
        <f t="shared" si="29"/>
        <v>0</v>
      </c>
      <c r="N289" s="33"/>
      <c r="P289" s="38" t="str">
        <f t="shared" si="30"/>
        <v/>
      </c>
      <c r="R289" s="33"/>
      <c r="S289" s="33"/>
      <c r="T289" s="207"/>
    </row>
    <row r="290" spans="1:20" s="147" customFormat="1" ht="15" x14ac:dyDescent="0.2">
      <c r="A290" s="32">
        <v>5</v>
      </c>
      <c r="B290" s="149"/>
      <c r="C290" s="150"/>
      <c r="D290" s="150"/>
      <c r="E290" s="150"/>
      <c r="F290" s="155"/>
      <c r="G290" s="152"/>
      <c r="H290" s="153"/>
      <c r="I290" s="210"/>
      <c r="J290" s="201"/>
      <c r="K290" s="154"/>
      <c r="L290" s="193">
        <f t="shared" si="29"/>
        <v>0</v>
      </c>
      <c r="N290" s="33"/>
      <c r="P290" s="38" t="str">
        <f t="shared" si="30"/>
        <v/>
      </c>
      <c r="R290" s="33"/>
      <c r="S290" s="33"/>
      <c r="T290" s="207"/>
    </row>
    <row r="291" spans="1:20" s="147" customFormat="1" ht="15" x14ac:dyDescent="0.2">
      <c r="A291" s="32">
        <v>5</v>
      </c>
      <c r="B291" s="149"/>
      <c r="C291" s="150"/>
      <c r="D291" s="150"/>
      <c r="E291" s="150"/>
      <c r="F291" s="155"/>
      <c r="G291" s="152"/>
      <c r="H291" s="153"/>
      <c r="I291" s="210"/>
      <c r="J291" s="201"/>
      <c r="K291" s="154"/>
      <c r="L291" s="193">
        <f t="shared" si="29"/>
        <v>0</v>
      </c>
      <c r="N291" s="33"/>
      <c r="P291" s="38" t="str">
        <f t="shared" si="30"/>
        <v/>
      </c>
      <c r="R291" s="33"/>
      <c r="S291" s="33"/>
      <c r="T291" s="207"/>
    </row>
    <row r="292" spans="1:20" s="147" customFormat="1" ht="15" x14ac:dyDescent="0.2">
      <c r="A292" s="32">
        <v>5</v>
      </c>
      <c r="B292" s="149"/>
      <c r="C292" s="150"/>
      <c r="D292" s="150"/>
      <c r="E292" s="150"/>
      <c r="F292" s="155"/>
      <c r="G292" s="152"/>
      <c r="H292" s="153"/>
      <c r="I292" s="210"/>
      <c r="J292" s="201"/>
      <c r="K292" s="154"/>
      <c r="L292" s="193">
        <f t="shared" si="29"/>
        <v>0</v>
      </c>
      <c r="N292" s="33"/>
      <c r="P292" s="38" t="str">
        <f t="shared" si="30"/>
        <v/>
      </c>
      <c r="R292" s="33"/>
      <c r="S292" s="33"/>
      <c r="T292" s="207"/>
    </row>
    <row r="293" spans="1:20" s="147" customFormat="1" ht="15" x14ac:dyDescent="0.2">
      <c r="A293" s="32">
        <v>5</v>
      </c>
      <c r="B293" s="149"/>
      <c r="C293" s="150"/>
      <c r="D293" s="150"/>
      <c r="E293" s="150"/>
      <c r="F293" s="155"/>
      <c r="G293" s="152"/>
      <c r="H293" s="153"/>
      <c r="I293" s="210"/>
      <c r="J293" s="201"/>
      <c r="K293" s="154"/>
      <c r="L293" s="193">
        <f t="shared" si="29"/>
        <v>0</v>
      </c>
      <c r="N293" s="33"/>
      <c r="P293" s="38" t="str">
        <f t="shared" si="30"/>
        <v/>
      </c>
      <c r="R293" s="33"/>
      <c r="S293" s="33"/>
      <c r="T293" s="207"/>
    </row>
    <row r="294" spans="1:20" s="147" customFormat="1" ht="15" x14ac:dyDescent="0.2">
      <c r="A294" s="32">
        <v>5</v>
      </c>
      <c r="B294" s="149"/>
      <c r="C294" s="150"/>
      <c r="D294" s="150"/>
      <c r="E294" s="150"/>
      <c r="F294" s="155"/>
      <c r="G294" s="152"/>
      <c r="H294" s="153"/>
      <c r="I294" s="210"/>
      <c r="J294" s="201"/>
      <c r="K294" s="154"/>
      <c r="L294" s="193">
        <f t="shared" si="29"/>
        <v>0</v>
      </c>
      <c r="N294" s="33"/>
      <c r="P294" s="38" t="str">
        <f t="shared" si="30"/>
        <v/>
      </c>
      <c r="R294" s="33"/>
      <c r="S294" s="33"/>
      <c r="T294" s="207"/>
    </row>
    <row r="295" spans="1:20" s="147" customFormat="1" ht="15" x14ac:dyDescent="0.2">
      <c r="A295" s="32">
        <v>5</v>
      </c>
      <c r="B295" s="149"/>
      <c r="C295" s="150"/>
      <c r="D295" s="150"/>
      <c r="E295" s="150"/>
      <c r="F295" s="155"/>
      <c r="G295" s="152"/>
      <c r="H295" s="153"/>
      <c r="I295" s="210"/>
      <c r="J295" s="201"/>
      <c r="K295" s="154"/>
      <c r="L295" s="193">
        <f t="shared" si="29"/>
        <v>0</v>
      </c>
      <c r="N295" s="33"/>
      <c r="P295" s="38" t="str">
        <f t="shared" si="30"/>
        <v/>
      </c>
      <c r="R295" s="33"/>
      <c r="S295" s="33"/>
      <c r="T295" s="207"/>
    </row>
    <row r="296" spans="1:20" s="147" customFormat="1" ht="15" x14ac:dyDescent="0.2">
      <c r="A296" s="32">
        <v>5</v>
      </c>
      <c r="B296" s="149"/>
      <c r="C296" s="150"/>
      <c r="D296" s="150"/>
      <c r="E296" s="150"/>
      <c r="F296" s="155"/>
      <c r="G296" s="152"/>
      <c r="H296" s="153"/>
      <c r="I296" s="210"/>
      <c r="J296" s="201"/>
      <c r="K296" s="154"/>
      <c r="L296" s="193">
        <f t="shared" si="29"/>
        <v>0</v>
      </c>
      <c r="N296" s="33"/>
      <c r="P296" s="38" t="str">
        <f t="shared" si="30"/>
        <v/>
      </c>
      <c r="R296" s="33"/>
      <c r="S296" s="33"/>
      <c r="T296" s="207"/>
    </row>
    <row r="297" spans="1:20" s="147" customFormat="1" ht="15" x14ac:dyDescent="0.2">
      <c r="A297" s="32">
        <v>5</v>
      </c>
      <c r="B297" s="149"/>
      <c r="C297" s="150"/>
      <c r="D297" s="150"/>
      <c r="E297" s="150"/>
      <c r="F297" s="155"/>
      <c r="G297" s="152"/>
      <c r="H297" s="153"/>
      <c r="I297" s="210"/>
      <c r="J297" s="201"/>
      <c r="K297" s="154"/>
      <c r="L297" s="193">
        <f t="shared" si="29"/>
        <v>0</v>
      </c>
      <c r="N297" s="33"/>
      <c r="P297" s="38" t="str">
        <f t="shared" si="30"/>
        <v/>
      </c>
      <c r="R297" s="33"/>
      <c r="S297" s="33"/>
      <c r="T297" s="207"/>
    </row>
    <row r="298" spans="1:20" s="147" customFormat="1" ht="15" x14ac:dyDescent="0.2">
      <c r="A298" s="32">
        <v>5</v>
      </c>
      <c r="B298" s="149"/>
      <c r="C298" s="150"/>
      <c r="D298" s="150"/>
      <c r="E298" s="150"/>
      <c r="F298" s="155"/>
      <c r="G298" s="152"/>
      <c r="H298" s="153"/>
      <c r="I298" s="210"/>
      <c r="J298" s="201"/>
      <c r="K298" s="154"/>
      <c r="L298" s="193">
        <f t="shared" si="29"/>
        <v>0</v>
      </c>
      <c r="N298" s="33"/>
      <c r="P298" s="38" t="str">
        <f t="shared" si="30"/>
        <v/>
      </c>
      <c r="R298" s="33"/>
      <c r="S298" s="33"/>
      <c r="T298" s="207"/>
    </row>
    <row r="299" spans="1:20" s="147" customFormat="1" ht="15" x14ac:dyDescent="0.2">
      <c r="A299" s="32">
        <v>5</v>
      </c>
      <c r="B299" s="149"/>
      <c r="C299" s="150"/>
      <c r="D299" s="150"/>
      <c r="E299" s="150"/>
      <c r="F299" s="155"/>
      <c r="G299" s="152"/>
      <c r="H299" s="153"/>
      <c r="I299" s="210"/>
      <c r="J299" s="201"/>
      <c r="K299" s="154"/>
      <c r="L299" s="193">
        <f t="shared" si="29"/>
        <v>0</v>
      </c>
      <c r="N299" s="33"/>
      <c r="P299" s="38" t="str">
        <f t="shared" si="30"/>
        <v/>
      </c>
      <c r="R299" s="33"/>
      <c r="S299" s="33"/>
      <c r="T299" s="207"/>
    </row>
    <row r="300" spans="1:20" s="147" customFormat="1" ht="15" x14ac:dyDescent="0.2">
      <c r="A300" s="32">
        <v>5</v>
      </c>
      <c r="B300" s="149"/>
      <c r="C300" s="150"/>
      <c r="D300" s="150"/>
      <c r="E300" s="150"/>
      <c r="F300" s="155"/>
      <c r="G300" s="152"/>
      <c r="H300" s="153"/>
      <c r="I300" s="210"/>
      <c r="J300" s="201"/>
      <c r="K300" s="154"/>
      <c r="L300" s="193">
        <f t="shared" si="29"/>
        <v>0</v>
      </c>
      <c r="N300" s="33"/>
      <c r="P300" s="38" t="str">
        <f t="shared" si="30"/>
        <v/>
      </c>
      <c r="R300" s="33"/>
      <c r="S300" s="33"/>
      <c r="T300" s="207"/>
    </row>
    <row r="301" spans="1:20" s="147" customFormat="1" ht="15" x14ac:dyDescent="0.2">
      <c r="A301" s="32">
        <v>5</v>
      </c>
      <c r="B301" s="149"/>
      <c r="C301" s="150"/>
      <c r="D301" s="150"/>
      <c r="E301" s="150"/>
      <c r="F301" s="155"/>
      <c r="G301" s="152"/>
      <c r="H301" s="153"/>
      <c r="I301" s="210"/>
      <c r="J301" s="201"/>
      <c r="K301" s="154"/>
      <c r="L301" s="193">
        <f t="shared" si="29"/>
        <v>0</v>
      </c>
      <c r="N301" s="33"/>
      <c r="P301" s="38" t="str">
        <f t="shared" si="30"/>
        <v/>
      </c>
      <c r="R301" s="33"/>
      <c r="S301" s="33"/>
      <c r="T301" s="207"/>
    </row>
    <row r="302" spans="1:20" s="147" customFormat="1" ht="15" x14ac:dyDescent="0.2">
      <c r="A302" s="32">
        <v>5</v>
      </c>
      <c r="B302" s="149"/>
      <c r="C302" s="150"/>
      <c r="D302" s="150"/>
      <c r="E302" s="150"/>
      <c r="F302" s="155"/>
      <c r="G302" s="152"/>
      <c r="H302" s="153"/>
      <c r="I302" s="210"/>
      <c r="J302" s="201"/>
      <c r="K302" s="154"/>
      <c r="L302" s="193">
        <f t="shared" si="29"/>
        <v>0</v>
      </c>
      <c r="N302" s="33"/>
      <c r="P302" s="38" t="str">
        <f t="shared" si="30"/>
        <v/>
      </c>
      <c r="R302" s="33"/>
      <c r="S302" s="33"/>
      <c r="T302" s="207"/>
    </row>
    <row r="303" spans="1:20" s="147" customFormat="1" ht="15" x14ac:dyDescent="0.2">
      <c r="A303" s="32">
        <v>5</v>
      </c>
      <c r="B303" s="149"/>
      <c r="C303" s="150"/>
      <c r="D303" s="150"/>
      <c r="E303" s="150"/>
      <c r="F303" s="155"/>
      <c r="G303" s="152"/>
      <c r="H303" s="153"/>
      <c r="I303" s="210"/>
      <c r="J303" s="201"/>
      <c r="K303" s="154"/>
      <c r="L303" s="193">
        <f t="shared" si="29"/>
        <v>0</v>
      </c>
      <c r="N303" s="33"/>
      <c r="P303" s="38" t="str">
        <f t="shared" si="30"/>
        <v/>
      </c>
      <c r="R303" s="33"/>
      <c r="S303" s="33"/>
      <c r="T303" s="207"/>
    </row>
    <row r="304" spans="1:20" s="147" customFormat="1" ht="15" x14ac:dyDescent="0.2">
      <c r="A304" s="32">
        <v>5</v>
      </c>
      <c r="B304" s="149"/>
      <c r="C304" s="150"/>
      <c r="D304" s="150"/>
      <c r="E304" s="150"/>
      <c r="F304" s="155"/>
      <c r="G304" s="152"/>
      <c r="H304" s="153"/>
      <c r="I304" s="210"/>
      <c r="J304" s="201"/>
      <c r="K304" s="154"/>
      <c r="L304" s="193">
        <f t="shared" si="29"/>
        <v>0</v>
      </c>
      <c r="N304" s="33"/>
      <c r="P304" s="38" t="str">
        <f t="shared" si="30"/>
        <v/>
      </c>
      <c r="R304" s="33"/>
      <c r="S304" s="33"/>
      <c r="T304" s="207"/>
    </row>
    <row r="305" spans="1:20" s="147" customFormat="1" ht="15" x14ac:dyDescent="0.2">
      <c r="A305" s="32">
        <v>5</v>
      </c>
      <c r="B305" s="149"/>
      <c r="C305" s="150"/>
      <c r="D305" s="150"/>
      <c r="E305" s="150"/>
      <c r="F305" s="155"/>
      <c r="G305" s="152"/>
      <c r="H305" s="153"/>
      <c r="I305" s="210"/>
      <c r="J305" s="201"/>
      <c r="K305" s="154"/>
      <c r="L305" s="193">
        <f t="shared" si="29"/>
        <v>0</v>
      </c>
      <c r="N305" s="33"/>
      <c r="P305" s="38" t="str">
        <f t="shared" si="30"/>
        <v/>
      </c>
      <c r="R305" s="33"/>
      <c r="S305" s="33"/>
      <c r="T305" s="207"/>
    </row>
    <row r="306" spans="1:20" s="147" customFormat="1" ht="15" x14ac:dyDescent="0.2">
      <c r="A306" s="32">
        <v>5</v>
      </c>
      <c r="B306" s="149"/>
      <c r="C306" s="150"/>
      <c r="D306" s="150"/>
      <c r="E306" s="150"/>
      <c r="F306" s="155"/>
      <c r="G306" s="152"/>
      <c r="H306" s="153"/>
      <c r="I306" s="210"/>
      <c r="J306" s="201"/>
      <c r="K306" s="154"/>
      <c r="L306" s="193">
        <f t="shared" si="29"/>
        <v>0</v>
      </c>
      <c r="N306" s="33"/>
      <c r="P306" s="38" t="str">
        <f t="shared" si="30"/>
        <v/>
      </c>
      <c r="R306" s="33"/>
      <c r="S306" s="33"/>
      <c r="T306" s="207"/>
    </row>
    <row r="307" spans="1:20" s="147" customFormat="1" ht="15" x14ac:dyDescent="0.2">
      <c r="A307" s="32">
        <v>5</v>
      </c>
      <c r="B307" s="149"/>
      <c r="C307" s="150"/>
      <c r="D307" s="150"/>
      <c r="E307" s="150"/>
      <c r="F307" s="155"/>
      <c r="G307" s="152"/>
      <c r="H307" s="153"/>
      <c r="I307" s="210"/>
      <c r="J307" s="201"/>
      <c r="K307" s="154"/>
      <c r="L307" s="193">
        <f t="shared" si="29"/>
        <v>0</v>
      </c>
      <c r="N307" s="33"/>
      <c r="P307" s="38" t="str">
        <f t="shared" si="30"/>
        <v/>
      </c>
      <c r="R307" s="33"/>
      <c r="S307" s="33"/>
      <c r="T307" s="207"/>
    </row>
    <row r="308" spans="1:20" s="147" customFormat="1" ht="15" x14ac:dyDescent="0.2">
      <c r="A308" s="32">
        <v>5</v>
      </c>
      <c r="B308" s="149"/>
      <c r="C308" s="150"/>
      <c r="D308" s="150"/>
      <c r="E308" s="150"/>
      <c r="F308" s="155"/>
      <c r="G308" s="152"/>
      <c r="H308" s="153"/>
      <c r="I308" s="210"/>
      <c r="J308" s="201"/>
      <c r="K308" s="154"/>
      <c r="L308" s="193">
        <f t="shared" si="29"/>
        <v>0</v>
      </c>
      <c r="N308" s="33"/>
      <c r="P308" s="38" t="str">
        <f t="shared" si="30"/>
        <v/>
      </c>
      <c r="R308" s="33"/>
      <c r="S308" s="33"/>
      <c r="T308" s="207"/>
    </row>
    <row r="309" spans="1:20" s="147" customFormat="1" ht="15" x14ac:dyDescent="0.2">
      <c r="A309" s="32">
        <v>5</v>
      </c>
      <c r="B309" s="149"/>
      <c r="C309" s="150"/>
      <c r="D309" s="150"/>
      <c r="E309" s="150"/>
      <c r="F309" s="155"/>
      <c r="G309" s="152"/>
      <c r="H309" s="153"/>
      <c r="I309" s="210"/>
      <c r="J309" s="201"/>
      <c r="K309" s="154"/>
      <c r="L309" s="193">
        <f t="shared" si="29"/>
        <v>0</v>
      </c>
      <c r="N309" s="33"/>
      <c r="P309" s="38" t="str">
        <f t="shared" si="30"/>
        <v/>
      </c>
      <c r="R309" s="33"/>
      <c r="S309" s="33"/>
      <c r="T309" s="207"/>
    </row>
    <row r="310" spans="1:20" s="147" customFormat="1" ht="15" x14ac:dyDescent="0.2">
      <c r="A310" s="32">
        <v>5</v>
      </c>
      <c r="B310" s="149"/>
      <c r="C310" s="150"/>
      <c r="D310" s="150"/>
      <c r="E310" s="150"/>
      <c r="F310" s="155"/>
      <c r="G310" s="152"/>
      <c r="H310" s="153"/>
      <c r="I310" s="210"/>
      <c r="J310" s="201"/>
      <c r="K310" s="154"/>
      <c r="L310" s="193">
        <f t="shared" si="29"/>
        <v>0</v>
      </c>
      <c r="N310" s="33"/>
      <c r="P310" s="38" t="str">
        <f t="shared" si="30"/>
        <v/>
      </c>
      <c r="R310" s="33"/>
      <c r="S310" s="33"/>
      <c r="T310" s="207"/>
    </row>
    <row r="311" spans="1:20" s="147" customFormat="1" ht="15" x14ac:dyDescent="0.2">
      <c r="A311" s="32">
        <v>5</v>
      </c>
      <c r="B311" s="149"/>
      <c r="C311" s="150"/>
      <c r="D311" s="150"/>
      <c r="E311" s="150"/>
      <c r="F311" s="155"/>
      <c r="G311" s="152"/>
      <c r="H311" s="153"/>
      <c r="I311" s="210"/>
      <c r="J311" s="201"/>
      <c r="K311" s="154"/>
      <c r="L311" s="193">
        <f t="shared" si="29"/>
        <v>0</v>
      </c>
      <c r="N311" s="33"/>
      <c r="P311" s="38" t="str">
        <f t="shared" si="30"/>
        <v/>
      </c>
      <c r="R311" s="33"/>
      <c r="S311" s="33"/>
      <c r="T311" s="207"/>
    </row>
    <row r="312" spans="1:20" s="147" customFormat="1" ht="15" x14ac:dyDescent="0.2">
      <c r="A312" s="32">
        <v>5</v>
      </c>
      <c r="B312" s="149"/>
      <c r="C312" s="150"/>
      <c r="D312" s="150"/>
      <c r="E312" s="150"/>
      <c r="F312" s="155"/>
      <c r="G312" s="152"/>
      <c r="H312" s="153"/>
      <c r="I312" s="210"/>
      <c r="J312" s="201"/>
      <c r="K312" s="154"/>
      <c r="L312" s="193">
        <f t="shared" si="29"/>
        <v>0</v>
      </c>
      <c r="N312" s="33"/>
      <c r="P312" s="38" t="str">
        <f t="shared" si="30"/>
        <v/>
      </c>
      <c r="R312" s="33"/>
      <c r="S312" s="33"/>
      <c r="T312" s="207"/>
    </row>
    <row r="313" spans="1:20" s="147" customFormat="1" ht="15" x14ac:dyDescent="0.2">
      <c r="A313" s="32">
        <v>5</v>
      </c>
      <c r="B313" s="149"/>
      <c r="C313" s="150"/>
      <c r="D313" s="150"/>
      <c r="E313" s="150"/>
      <c r="F313" s="155"/>
      <c r="G313" s="152"/>
      <c r="H313" s="153"/>
      <c r="I313" s="210"/>
      <c r="J313" s="201"/>
      <c r="K313" s="154"/>
      <c r="L313" s="193">
        <f t="shared" si="29"/>
        <v>0</v>
      </c>
      <c r="N313" s="33"/>
      <c r="P313" s="38" t="str">
        <f t="shared" si="30"/>
        <v/>
      </c>
      <c r="R313" s="33"/>
      <c r="S313" s="33"/>
      <c r="T313" s="207"/>
    </row>
    <row r="314" spans="1:20" s="147" customFormat="1" ht="15" x14ac:dyDescent="0.2">
      <c r="A314" s="32">
        <v>5</v>
      </c>
      <c r="B314" s="149"/>
      <c r="C314" s="150"/>
      <c r="D314" s="150"/>
      <c r="E314" s="150"/>
      <c r="F314" s="155"/>
      <c r="G314" s="152"/>
      <c r="H314" s="153"/>
      <c r="I314" s="210"/>
      <c r="J314" s="201"/>
      <c r="K314" s="154"/>
      <c r="L314" s="193">
        <f t="shared" si="29"/>
        <v>0</v>
      </c>
      <c r="N314" s="33"/>
      <c r="P314" s="38" t="str">
        <f t="shared" si="30"/>
        <v/>
      </c>
      <c r="R314" s="33"/>
      <c r="S314" s="33"/>
      <c r="T314" s="207"/>
    </row>
    <row r="315" spans="1:20" s="147" customFormat="1" ht="15" x14ac:dyDescent="0.2">
      <c r="A315" s="32">
        <v>5</v>
      </c>
      <c r="B315" s="149"/>
      <c r="C315" s="150"/>
      <c r="D315" s="150"/>
      <c r="E315" s="150"/>
      <c r="F315" s="155"/>
      <c r="G315" s="152"/>
      <c r="H315" s="153"/>
      <c r="I315" s="210"/>
      <c r="J315" s="201"/>
      <c r="K315" s="154"/>
      <c r="L315" s="193">
        <f t="shared" si="29"/>
        <v>0</v>
      </c>
      <c r="N315" s="33"/>
      <c r="P315" s="38" t="str">
        <f t="shared" si="30"/>
        <v/>
      </c>
      <c r="R315" s="33"/>
      <c r="S315" s="33"/>
      <c r="T315" s="207"/>
    </row>
    <row r="316" spans="1:20" s="147" customFormat="1" ht="15" x14ac:dyDescent="0.2">
      <c r="A316" s="32">
        <v>5</v>
      </c>
      <c r="B316" s="149"/>
      <c r="C316" s="150"/>
      <c r="D316" s="150"/>
      <c r="E316" s="150"/>
      <c r="F316" s="155"/>
      <c r="G316" s="152"/>
      <c r="H316" s="153"/>
      <c r="I316" s="210"/>
      <c r="J316" s="201"/>
      <c r="K316" s="154"/>
      <c r="L316" s="193">
        <f t="shared" si="29"/>
        <v>0</v>
      </c>
      <c r="N316" s="33"/>
      <c r="P316" s="38" t="str">
        <f t="shared" si="30"/>
        <v/>
      </c>
      <c r="R316" s="33"/>
      <c r="S316" s="33"/>
      <c r="T316" s="207"/>
    </row>
    <row r="317" spans="1:20" s="147" customFormat="1" ht="15" x14ac:dyDescent="0.2">
      <c r="A317" s="32">
        <v>5</v>
      </c>
      <c r="B317" s="149"/>
      <c r="C317" s="150"/>
      <c r="D317" s="150"/>
      <c r="E317" s="150"/>
      <c r="F317" s="155"/>
      <c r="G317" s="152"/>
      <c r="H317" s="153"/>
      <c r="I317" s="210"/>
      <c r="J317" s="201"/>
      <c r="K317" s="154"/>
      <c r="L317" s="193">
        <f t="shared" si="29"/>
        <v>0</v>
      </c>
      <c r="N317" s="33"/>
      <c r="P317" s="38" t="str">
        <f t="shared" si="30"/>
        <v/>
      </c>
      <c r="R317" s="33"/>
      <c r="S317" s="33"/>
      <c r="T317" s="207"/>
    </row>
    <row r="318" spans="1:20" s="147" customFormat="1" ht="15" x14ac:dyDescent="0.2">
      <c r="A318" s="32">
        <v>5</v>
      </c>
      <c r="B318" s="149"/>
      <c r="C318" s="150"/>
      <c r="D318" s="150"/>
      <c r="E318" s="150"/>
      <c r="F318" s="155"/>
      <c r="G318" s="152"/>
      <c r="H318" s="153"/>
      <c r="I318" s="210"/>
      <c r="J318" s="201"/>
      <c r="K318" s="154"/>
      <c r="L318" s="193">
        <f t="shared" si="29"/>
        <v>0</v>
      </c>
      <c r="N318" s="33"/>
      <c r="P318" s="38" t="str">
        <f t="shared" si="30"/>
        <v/>
      </c>
      <c r="R318" s="33"/>
      <c r="S318" s="33"/>
      <c r="T318" s="207"/>
    </row>
    <row r="319" spans="1:20" s="147" customFormat="1" ht="15" x14ac:dyDescent="0.2">
      <c r="A319" s="32">
        <v>5</v>
      </c>
      <c r="B319" s="149"/>
      <c r="C319" s="150"/>
      <c r="D319" s="150"/>
      <c r="E319" s="150"/>
      <c r="F319" s="155"/>
      <c r="G319" s="152"/>
      <c r="H319" s="153"/>
      <c r="I319" s="210"/>
      <c r="J319" s="201"/>
      <c r="K319" s="154"/>
      <c r="L319" s="193">
        <f t="shared" si="27"/>
        <v>0</v>
      </c>
      <c r="N319" s="33"/>
      <c r="P319" s="38" t="str">
        <f t="shared" si="28"/>
        <v/>
      </c>
      <c r="R319" s="33"/>
      <c r="S319" s="33"/>
      <c r="T319" s="207"/>
    </row>
    <row r="320" spans="1:20" s="147" customFormat="1" ht="15" x14ac:dyDescent="0.2">
      <c r="A320" s="32">
        <v>5</v>
      </c>
      <c r="B320" s="149"/>
      <c r="C320" s="150"/>
      <c r="D320" s="150"/>
      <c r="E320" s="150"/>
      <c r="F320" s="155"/>
      <c r="G320" s="152"/>
      <c r="H320" s="153"/>
      <c r="I320" s="210"/>
      <c r="J320" s="201"/>
      <c r="K320" s="154"/>
      <c r="L320" s="193">
        <f t="shared" si="27"/>
        <v>0</v>
      </c>
      <c r="N320" s="33"/>
      <c r="P320" s="38" t="str">
        <f t="shared" si="28"/>
        <v/>
      </c>
      <c r="R320" s="33"/>
      <c r="S320" s="33"/>
      <c r="T320" s="207"/>
    </row>
    <row r="321" spans="1:20" s="147" customFormat="1" ht="15" x14ac:dyDescent="0.2">
      <c r="A321" s="32">
        <v>5</v>
      </c>
      <c r="B321" s="149"/>
      <c r="C321" s="150"/>
      <c r="D321" s="150"/>
      <c r="E321" s="150"/>
      <c r="F321" s="155"/>
      <c r="G321" s="152"/>
      <c r="H321" s="153"/>
      <c r="I321" s="210"/>
      <c r="J321" s="201"/>
      <c r="K321" s="154"/>
      <c r="L321" s="193">
        <f t="shared" si="27"/>
        <v>0</v>
      </c>
      <c r="N321" s="33"/>
      <c r="P321" s="38" t="str">
        <f t="shared" si="28"/>
        <v/>
      </c>
      <c r="R321" s="33"/>
      <c r="S321" s="33"/>
      <c r="T321" s="207"/>
    </row>
    <row r="322" spans="1:20" s="147" customFormat="1" ht="15" x14ac:dyDescent="0.2">
      <c r="A322" s="32">
        <v>5</v>
      </c>
      <c r="B322" s="149"/>
      <c r="C322" s="150"/>
      <c r="D322" s="150"/>
      <c r="E322" s="150"/>
      <c r="F322" s="155"/>
      <c r="G322" s="152"/>
      <c r="H322" s="153"/>
      <c r="I322" s="210"/>
      <c r="J322" s="201"/>
      <c r="K322" s="154"/>
      <c r="L322" s="193">
        <f t="shared" si="27"/>
        <v>0</v>
      </c>
      <c r="N322" s="33"/>
      <c r="P322" s="38" t="str">
        <f t="shared" si="28"/>
        <v/>
      </c>
      <c r="R322" s="33"/>
      <c r="S322" s="33"/>
      <c r="T322" s="207"/>
    </row>
    <row r="323" spans="1:20" s="147" customFormat="1" ht="15" x14ac:dyDescent="0.2">
      <c r="A323" s="32">
        <v>5</v>
      </c>
      <c r="B323" s="149"/>
      <c r="C323" s="150"/>
      <c r="D323" s="150"/>
      <c r="E323" s="150"/>
      <c r="F323" s="155"/>
      <c r="G323" s="152"/>
      <c r="H323" s="153"/>
      <c r="I323" s="210"/>
      <c r="J323" s="201"/>
      <c r="K323" s="154"/>
      <c r="L323" s="193">
        <f t="shared" si="27"/>
        <v>0</v>
      </c>
      <c r="N323" s="33"/>
      <c r="P323" s="38" t="str">
        <f t="shared" si="28"/>
        <v/>
      </c>
      <c r="R323" s="33"/>
      <c r="S323" s="33"/>
      <c r="T323" s="207"/>
    </row>
    <row r="324" spans="1:20" s="147" customFormat="1" ht="15" x14ac:dyDescent="0.2">
      <c r="A324" s="32">
        <v>5</v>
      </c>
      <c r="B324" s="149"/>
      <c r="C324" s="150"/>
      <c r="D324" s="150"/>
      <c r="E324" s="150"/>
      <c r="F324" s="155"/>
      <c r="G324" s="152"/>
      <c r="H324" s="153"/>
      <c r="I324" s="210"/>
      <c r="J324" s="201"/>
      <c r="K324" s="154"/>
      <c r="L324" s="193">
        <f t="shared" si="27"/>
        <v>0</v>
      </c>
      <c r="N324" s="33"/>
      <c r="P324" s="38" t="str">
        <f t="shared" si="28"/>
        <v/>
      </c>
      <c r="R324" s="33"/>
      <c r="S324" s="33"/>
      <c r="T324" s="207"/>
    </row>
    <row r="325" spans="1:20" s="147" customFormat="1" ht="15" x14ac:dyDescent="0.2">
      <c r="A325" s="32">
        <v>5</v>
      </c>
      <c r="B325" s="149"/>
      <c r="C325" s="150"/>
      <c r="D325" s="150"/>
      <c r="E325" s="150"/>
      <c r="F325" s="155"/>
      <c r="G325" s="152"/>
      <c r="H325" s="153"/>
      <c r="I325" s="210"/>
      <c r="J325" s="201"/>
      <c r="K325" s="154"/>
      <c r="L325" s="193">
        <f t="shared" si="27"/>
        <v>0</v>
      </c>
      <c r="N325" s="33"/>
      <c r="P325" s="38" t="str">
        <f t="shared" si="28"/>
        <v/>
      </c>
      <c r="R325" s="33"/>
      <c r="S325" s="33"/>
      <c r="T325" s="207"/>
    </row>
    <row r="326" spans="1:20" s="147" customFormat="1" ht="15" x14ac:dyDescent="0.2">
      <c r="A326" s="32">
        <v>5</v>
      </c>
      <c r="B326" s="149"/>
      <c r="C326" s="150"/>
      <c r="D326" s="150"/>
      <c r="E326" s="150"/>
      <c r="F326" s="155"/>
      <c r="G326" s="152"/>
      <c r="H326" s="153"/>
      <c r="I326" s="210"/>
      <c r="J326" s="201"/>
      <c r="K326" s="154"/>
      <c r="L326" s="193">
        <f t="shared" si="27"/>
        <v>0</v>
      </c>
      <c r="N326" s="33"/>
      <c r="P326" s="38" t="str">
        <f t="shared" si="28"/>
        <v/>
      </c>
      <c r="R326" s="33"/>
      <c r="S326" s="33"/>
      <c r="T326" s="207"/>
    </row>
    <row r="327" spans="1:20" s="147" customFormat="1" ht="15" x14ac:dyDescent="0.2">
      <c r="A327" s="32">
        <v>5</v>
      </c>
      <c r="B327" s="149"/>
      <c r="C327" s="150"/>
      <c r="D327" s="150"/>
      <c r="E327" s="150"/>
      <c r="F327" s="155"/>
      <c r="G327" s="152"/>
      <c r="H327" s="153"/>
      <c r="I327" s="210"/>
      <c r="J327" s="201"/>
      <c r="K327" s="154"/>
      <c r="L327" s="193">
        <f t="shared" si="27"/>
        <v>0</v>
      </c>
      <c r="N327" s="33"/>
      <c r="P327" s="38" t="str">
        <f t="shared" si="28"/>
        <v/>
      </c>
      <c r="R327" s="33"/>
      <c r="S327" s="33"/>
      <c r="T327" s="207"/>
    </row>
    <row r="328" spans="1:20" s="147" customFormat="1" ht="15" x14ac:dyDescent="0.2">
      <c r="A328" s="32">
        <v>5</v>
      </c>
      <c r="B328" s="149"/>
      <c r="C328" s="150"/>
      <c r="D328" s="150"/>
      <c r="E328" s="150"/>
      <c r="F328" s="155"/>
      <c r="G328" s="152"/>
      <c r="H328" s="153"/>
      <c r="I328" s="210"/>
      <c r="J328" s="201"/>
      <c r="K328" s="154"/>
      <c r="L328" s="193">
        <f t="shared" si="27"/>
        <v>0</v>
      </c>
      <c r="N328" s="33"/>
      <c r="P328" s="38" t="str">
        <f t="shared" si="28"/>
        <v/>
      </c>
      <c r="R328" s="33"/>
      <c r="S328" s="33"/>
      <c r="T328" s="207"/>
    </row>
    <row r="329" spans="1:20" s="147" customFormat="1" ht="15" x14ac:dyDescent="0.2">
      <c r="A329" s="32">
        <v>5</v>
      </c>
      <c r="B329" s="149"/>
      <c r="C329" s="150"/>
      <c r="D329" s="150"/>
      <c r="E329" s="150"/>
      <c r="F329" s="155"/>
      <c r="G329" s="152"/>
      <c r="H329" s="153"/>
      <c r="I329" s="210"/>
      <c r="J329" s="201"/>
      <c r="K329" s="154"/>
      <c r="L329" s="193">
        <f t="shared" si="27"/>
        <v>0</v>
      </c>
      <c r="N329" s="33"/>
      <c r="P329" s="38" t="str">
        <f t="shared" si="28"/>
        <v/>
      </c>
      <c r="R329" s="33"/>
      <c r="S329" s="33"/>
      <c r="T329" s="207"/>
    </row>
    <row r="330" spans="1:20" s="147" customFormat="1" ht="15" x14ac:dyDescent="0.2">
      <c r="A330" s="32">
        <v>5</v>
      </c>
      <c r="B330" s="149"/>
      <c r="C330" s="150"/>
      <c r="D330" s="150"/>
      <c r="E330" s="150"/>
      <c r="F330" s="155"/>
      <c r="G330" s="152"/>
      <c r="H330" s="153"/>
      <c r="I330" s="210"/>
      <c r="J330" s="201"/>
      <c r="K330" s="154"/>
      <c r="L330" s="193">
        <f t="shared" si="27"/>
        <v>0</v>
      </c>
      <c r="N330" s="33"/>
      <c r="P330" s="38" t="str">
        <f t="shared" si="28"/>
        <v/>
      </c>
      <c r="R330" s="33"/>
      <c r="S330" s="33"/>
      <c r="T330" s="207"/>
    </row>
    <row r="331" spans="1:20" s="147" customFormat="1" ht="15" x14ac:dyDescent="0.2">
      <c r="A331" s="32">
        <v>5</v>
      </c>
      <c r="B331" s="149"/>
      <c r="C331" s="150"/>
      <c r="D331" s="150"/>
      <c r="E331" s="150"/>
      <c r="F331" s="155"/>
      <c r="G331" s="152"/>
      <c r="H331" s="153"/>
      <c r="I331" s="210"/>
      <c r="J331" s="201"/>
      <c r="K331" s="154"/>
      <c r="L331" s="193">
        <f t="shared" si="27"/>
        <v>0</v>
      </c>
      <c r="N331" s="33"/>
      <c r="P331" s="38" t="str">
        <f t="shared" si="28"/>
        <v/>
      </c>
      <c r="R331" s="33"/>
      <c r="S331" s="33"/>
      <c r="T331" s="207"/>
    </row>
    <row r="332" spans="1:20" s="147" customFormat="1" ht="15" x14ac:dyDescent="0.2">
      <c r="A332" s="32">
        <v>5</v>
      </c>
      <c r="B332" s="149"/>
      <c r="C332" s="150"/>
      <c r="D332" s="150"/>
      <c r="E332" s="150"/>
      <c r="F332" s="155"/>
      <c r="G332" s="152"/>
      <c r="H332" s="153"/>
      <c r="I332" s="210"/>
      <c r="J332" s="201"/>
      <c r="K332" s="154"/>
      <c r="L332" s="193">
        <f t="shared" si="27"/>
        <v>0</v>
      </c>
      <c r="N332" s="33"/>
      <c r="P332" s="38" t="str">
        <f t="shared" si="28"/>
        <v/>
      </c>
      <c r="R332" s="33"/>
      <c r="S332" s="33"/>
      <c r="T332" s="207"/>
    </row>
    <row r="333" spans="1:20" s="147" customFormat="1" ht="15" x14ac:dyDescent="0.2">
      <c r="A333" s="32">
        <v>5</v>
      </c>
      <c r="B333" s="149"/>
      <c r="C333" s="150"/>
      <c r="D333" s="150"/>
      <c r="E333" s="150"/>
      <c r="F333" s="155"/>
      <c r="G333" s="152"/>
      <c r="H333" s="153"/>
      <c r="I333" s="210"/>
      <c r="J333" s="201"/>
      <c r="K333" s="154"/>
      <c r="L333" s="193">
        <f t="shared" si="27"/>
        <v>0</v>
      </c>
      <c r="N333" s="33"/>
      <c r="P333" s="38" t="str">
        <f t="shared" si="28"/>
        <v/>
      </c>
      <c r="R333" s="33"/>
      <c r="S333" s="33"/>
      <c r="T333" s="207"/>
    </row>
    <row r="334" spans="1:20" s="147" customFormat="1" ht="15" x14ac:dyDescent="0.2">
      <c r="A334" s="32">
        <v>5</v>
      </c>
      <c r="B334" s="149"/>
      <c r="C334" s="150"/>
      <c r="D334" s="150"/>
      <c r="E334" s="150"/>
      <c r="F334" s="155"/>
      <c r="G334" s="152"/>
      <c r="H334" s="153"/>
      <c r="I334" s="210"/>
      <c r="J334" s="201"/>
      <c r="K334" s="154"/>
      <c r="L334" s="193">
        <f t="shared" si="27"/>
        <v>0</v>
      </c>
      <c r="N334" s="33"/>
      <c r="P334" s="38" t="str">
        <f t="shared" si="28"/>
        <v/>
      </c>
      <c r="R334" s="33"/>
      <c r="S334" s="33"/>
      <c r="T334" s="207"/>
    </row>
    <row r="335" spans="1:20" s="147" customFormat="1" ht="15" x14ac:dyDescent="0.2">
      <c r="A335" s="32">
        <v>5</v>
      </c>
      <c r="B335" s="149"/>
      <c r="C335" s="150"/>
      <c r="D335" s="150"/>
      <c r="E335" s="150"/>
      <c r="F335" s="155"/>
      <c r="G335" s="152"/>
      <c r="H335" s="153"/>
      <c r="I335" s="210"/>
      <c r="J335" s="201"/>
      <c r="K335" s="154"/>
      <c r="L335" s="193">
        <f t="shared" si="27"/>
        <v>0</v>
      </c>
      <c r="N335" s="33"/>
      <c r="P335" s="38" t="str">
        <f t="shared" si="28"/>
        <v/>
      </c>
      <c r="R335" s="33"/>
      <c r="S335" s="33"/>
      <c r="T335" s="207"/>
    </row>
    <row r="336" spans="1:20" s="147" customFormat="1" ht="15" x14ac:dyDescent="0.2">
      <c r="A336" s="32">
        <v>5</v>
      </c>
      <c r="B336" s="149"/>
      <c r="C336" s="150"/>
      <c r="D336" s="150"/>
      <c r="E336" s="150"/>
      <c r="F336" s="155"/>
      <c r="G336" s="152"/>
      <c r="H336" s="153"/>
      <c r="I336" s="210"/>
      <c r="J336" s="201"/>
      <c r="K336" s="154"/>
      <c r="L336" s="193">
        <f t="shared" si="27"/>
        <v>0</v>
      </c>
      <c r="N336" s="33"/>
      <c r="P336" s="38" t="str">
        <f t="shared" si="28"/>
        <v/>
      </c>
      <c r="R336" s="33"/>
      <c r="S336" s="33"/>
      <c r="T336" s="207"/>
    </row>
    <row r="337" spans="1:20" s="147" customFormat="1" ht="15" x14ac:dyDescent="0.2">
      <c r="A337" s="32">
        <v>5</v>
      </c>
      <c r="B337" s="149"/>
      <c r="C337" s="150"/>
      <c r="D337" s="150"/>
      <c r="E337" s="150"/>
      <c r="F337" s="155"/>
      <c r="G337" s="152"/>
      <c r="H337" s="153"/>
      <c r="I337" s="210"/>
      <c r="J337" s="201"/>
      <c r="K337" s="154"/>
      <c r="L337" s="193">
        <f t="shared" si="27"/>
        <v>0</v>
      </c>
      <c r="N337" s="33"/>
      <c r="P337" s="38" t="str">
        <f t="shared" si="28"/>
        <v/>
      </c>
      <c r="R337" s="33"/>
      <c r="S337" s="33"/>
      <c r="T337" s="207"/>
    </row>
    <row r="338" spans="1:20" s="147" customFormat="1" ht="15" x14ac:dyDescent="0.2">
      <c r="A338" s="32">
        <v>5</v>
      </c>
      <c r="B338" s="149"/>
      <c r="C338" s="150"/>
      <c r="D338" s="150"/>
      <c r="E338" s="150"/>
      <c r="F338" s="155"/>
      <c r="G338" s="152"/>
      <c r="H338" s="153"/>
      <c r="I338" s="210"/>
      <c r="J338" s="201"/>
      <c r="K338" s="154"/>
      <c r="L338" s="193">
        <f t="shared" si="27"/>
        <v>0</v>
      </c>
      <c r="N338" s="33"/>
      <c r="P338" s="38" t="str">
        <f t="shared" si="28"/>
        <v/>
      </c>
      <c r="R338" s="33"/>
      <c r="S338" s="33"/>
      <c r="T338" s="207"/>
    </row>
    <row r="339" spans="1:20" s="147" customFormat="1" ht="15" x14ac:dyDescent="0.2">
      <c r="A339" s="32">
        <v>5</v>
      </c>
      <c r="B339" s="149"/>
      <c r="C339" s="150"/>
      <c r="D339" s="150"/>
      <c r="E339" s="150"/>
      <c r="F339" s="155"/>
      <c r="G339" s="152"/>
      <c r="H339" s="153"/>
      <c r="I339" s="210"/>
      <c r="J339" s="201"/>
      <c r="K339" s="154"/>
      <c r="L339" s="193">
        <f t="shared" si="27"/>
        <v>0</v>
      </c>
      <c r="N339" s="33"/>
      <c r="P339" s="38" t="str">
        <f t="shared" si="28"/>
        <v/>
      </c>
      <c r="R339" s="33"/>
      <c r="S339" s="33"/>
      <c r="T339" s="207"/>
    </row>
    <row r="340" spans="1:20" s="147" customFormat="1" ht="15" x14ac:dyDescent="0.2">
      <c r="A340" s="32">
        <v>5</v>
      </c>
      <c r="B340" s="149"/>
      <c r="C340" s="150"/>
      <c r="D340" s="150"/>
      <c r="E340" s="150"/>
      <c r="F340" s="155"/>
      <c r="G340" s="152"/>
      <c r="H340" s="153"/>
      <c r="I340" s="210"/>
      <c r="J340" s="201"/>
      <c r="K340" s="154"/>
      <c r="L340" s="193">
        <f t="shared" si="27"/>
        <v>0</v>
      </c>
      <c r="N340" s="33"/>
      <c r="P340" s="38" t="str">
        <f t="shared" si="28"/>
        <v/>
      </c>
      <c r="R340" s="33"/>
      <c r="S340" s="33"/>
      <c r="T340" s="207"/>
    </row>
    <row r="341" spans="1:20" s="147" customFormat="1" ht="15" x14ac:dyDescent="0.2">
      <c r="A341" s="32">
        <v>5</v>
      </c>
      <c r="B341" s="149"/>
      <c r="C341" s="150"/>
      <c r="D341" s="150"/>
      <c r="E341" s="150"/>
      <c r="F341" s="155"/>
      <c r="G341" s="152"/>
      <c r="H341" s="153"/>
      <c r="I341" s="210"/>
      <c r="J341" s="201"/>
      <c r="K341" s="154"/>
      <c r="L341" s="193">
        <f t="shared" si="27"/>
        <v>0</v>
      </c>
      <c r="N341" s="33"/>
      <c r="P341" s="38" t="str">
        <f t="shared" si="28"/>
        <v/>
      </c>
      <c r="R341" s="33"/>
      <c r="S341" s="33"/>
      <c r="T341" s="207"/>
    </row>
    <row r="342" spans="1:20" s="147" customFormat="1" ht="15" x14ac:dyDescent="0.2">
      <c r="A342" s="32">
        <v>5</v>
      </c>
      <c r="B342" s="149"/>
      <c r="C342" s="150"/>
      <c r="D342" s="150"/>
      <c r="E342" s="150"/>
      <c r="F342" s="155"/>
      <c r="G342" s="152"/>
      <c r="H342" s="153"/>
      <c r="I342" s="210"/>
      <c r="J342" s="201"/>
      <c r="K342" s="154"/>
      <c r="L342" s="193">
        <f t="shared" si="27"/>
        <v>0</v>
      </c>
      <c r="N342" s="33"/>
      <c r="P342" s="38" t="str">
        <f t="shared" si="28"/>
        <v/>
      </c>
      <c r="R342" s="33"/>
      <c r="S342" s="33"/>
      <c r="T342" s="207"/>
    </row>
    <row r="343" spans="1:20" s="147" customFormat="1" ht="15" x14ac:dyDescent="0.2">
      <c r="A343" s="32">
        <v>5</v>
      </c>
      <c r="B343" s="149"/>
      <c r="C343" s="150"/>
      <c r="D343" s="150"/>
      <c r="E343" s="150"/>
      <c r="F343" s="155"/>
      <c r="G343" s="152"/>
      <c r="H343" s="153"/>
      <c r="I343" s="210"/>
      <c r="J343" s="201"/>
      <c r="K343" s="154"/>
      <c r="L343" s="193">
        <f t="shared" si="27"/>
        <v>0</v>
      </c>
      <c r="N343" s="33"/>
      <c r="P343" s="38" t="str">
        <f t="shared" si="28"/>
        <v/>
      </c>
      <c r="R343" s="33"/>
      <c r="S343" s="33"/>
      <c r="T343" s="207"/>
    </row>
    <row r="344" spans="1:20" s="147" customFormat="1" ht="15" x14ac:dyDescent="0.2">
      <c r="A344" s="32">
        <v>5</v>
      </c>
      <c r="B344" s="149"/>
      <c r="C344" s="150"/>
      <c r="D344" s="150"/>
      <c r="E344" s="150"/>
      <c r="F344" s="155"/>
      <c r="G344" s="152"/>
      <c r="H344" s="153"/>
      <c r="I344" s="210"/>
      <c r="J344" s="201"/>
      <c r="K344" s="154"/>
      <c r="L344" s="193">
        <f t="shared" si="27"/>
        <v>0</v>
      </c>
      <c r="N344" s="33"/>
      <c r="P344" s="38" t="str">
        <f t="shared" si="28"/>
        <v/>
      </c>
      <c r="R344" s="33"/>
      <c r="S344" s="33"/>
      <c r="T344" s="207"/>
    </row>
    <row r="345" spans="1:20" s="147" customFormat="1" ht="15" x14ac:dyDescent="0.2">
      <c r="A345" s="32">
        <v>5</v>
      </c>
      <c r="B345" s="149"/>
      <c r="C345" s="150"/>
      <c r="D345" s="150"/>
      <c r="E345" s="150"/>
      <c r="F345" s="155"/>
      <c r="G345" s="152"/>
      <c r="H345" s="153"/>
      <c r="I345" s="210"/>
      <c r="J345" s="201"/>
      <c r="K345" s="154"/>
      <c r="L345" s="193">
        <f t="shared" si="27"/>
        <v>0</v>
      </c>
      <c r="N345" s="33"/>
      <c r="P345" s="38" t="str">
        <f t="shared" si="28"/>
        <v/>
      </c>
      <c r="R345" s="33"/>
      <c r="S345" s="33"/>
      <c r="T345" s="207"/>
    </row>
    <row r="346" spans="1:20" s="147" customFormat="1" ht="15" x14ac:dyDescent="0.2">
      <c r="A346" s="32">
        <v>5</v>
      </c>
      <c r="B346" s="149"/>
      <c r="C346" s="150"/>
      <c r="D346" s="150"/>
      <c r="E346" s="150"/>
      <c r="F346" s="155"/>
      <c r="G346" s="152"/>
      <c r="H346" s="153"/>
      <c r="I346" s="210"/>
      <c r="J346" s="201"/>
      <c r="K346" s="154"/>
      <c r="L346" s="193">
        <f t="shared" si="27"/>
        <v>0</v>
      </c>
      <c r="N346" s="33"/>
      <c r="P346" s="38" t="str">
        <f t="shared" si="28"/>
        <v/>
      </c>
      <c r="R346" s="33"/>
      <c r="S346" s="33"/>
      <c r="T346" s="207"/>
    </row>
    <row r="347" spans="1:20" s="147" customFormat="1" ht="15" x14ac:dyDescent="0.2">
      <c r="A347" s="32">
        <v>5</v>
      </c>
      <c r="B347" s="149"/>
      <c r="C347" s="150"/>
      <c r="D347" s="150"/>
      <c r="E347" s="150"/>
      <c r="F347" s="155"/>
      <c r="G347" s="152"/>
      <c r="H347" s="153"/>
      <c r="I347" s="210"/>
      <c r="J347" s="201"/>
      <c r="K347" s="154"/>
      <c r="L347" s="193">
        <f t="shared" si="27"/>
        <v>0</v>
      </c>
      <c r="N347" s="33"/>
      <c r="P347" s="38" t="str">
        <f t="shared" si="28"/>
        <v/>
      </c>
      <c r="R347" s="33"/>
      <c r="S347" s="33"/>
      <c r="T347" s="207"/>
    </row>
    <row r="348" spans="1:20" s="147" customFormat="1" ht="15" x14ac:dyDescent="0.2">
      <c r="A348" s="32">
        <v>5</v>
      </c>
      <c r="B348" s="149"/>
      <c r="C348" s="150"/>
      <c r="D348" s="150"/>
      <c r="E348" s="150"/>
      <c r="F348" s="155"/>
      <c r="G348" s="152"/>
      <c r="H348" s="153"/>
      <c r="I348" s="210"/>
      <c r="J348" s="201"/>
      <c r="K348" s="154"/>
      <c r="L348" s="193">
        <f t="shared" si="27"/>
        <v>0</v>
      </c>
      <c r="N348" s="33"/>
      <c r="P348" s="38" t="str">
        <f t="shared" si="28"/>
        <v/>
      </c>
      <c r="R348" s="33"/>
      <c r="S348" s="33"/>
      <c r="T348" s="207"/>
    </row>
    <row r="349" spans="1:20" s="147" customFormat="1" ht="15" x14ac:dyDescent="0.2">
      <c r="A349" s="32">
        <v>5</v>
      </c>
      <c r="B349" s="149"/>
      <c r="C349" s="150"/>
      <c r="D349" s="150"/>
      <c r="E349" s="150"/>
      <c r="F349" s="155"/>
      <c r="G349" s="152"/>
      <c r="H349" s="153"/>
      <c r="I349" s="210"/>
      <c r="J349" s="201"/>
      <c r="K349" s="154"/>
      <c r="L349" s="193">
        <f t="shared" si="27"/>
        <v>0</v>
      </c>
      <c r="N349" s="33"/>
      <c r="P349" s="38" t="str">
        <f t="shared" si="28"/>
        <v/>
      </c>
      <c r="R349" s="33"/>
      <c r="S349" s="33"/>
      <c r="T349" s="207"/>
    </row>
    <row r="350" spans="1:20" s="147" customFormat="1" ht="15" x14ac:dyDescent="0.2">
      <c r="A350" s="32">
        <v>5</v>
      </c>
      <c r="B350" s="149"/>
      <c r="C350" s="150"/>
      <c r="D350" s="150"/>
      <c r="E350" s="150"/>
      <c r="F350" s="155"/>
      <c r="G350" s="152"/>
      <c r="H350" s="153"/>
      <c r="I350" s="210"/>
      <c r="J350" s="201"/>
      <c r="K350" s="154"/>
      <c r="L350" s="193">
        <f t="shared" si="27"/>
        <v>0</v>
      </c>
      <c r="N350" s="33"/>
      <c r="P350" s="38" t="str">
        <f t="shared" si="28"/>
        <v/>
      </c>
      <c r="R350" s="33"/>
      <c r="S350" s="33"/>
      <c r="T350" s="207"/>
    </row>
    <row r="351" spans="1:20" s="147" customFormat="1" ht="15" x14ac:dyDescent="0.2">
      <c r="A351" s="32">
        <v>5</v>
      </c>
      <c r="B351" s="149"/>
      <c r="C351" s="150"/>
      <c r="D351" s="150"/>
      <c r="E351" s="150"/>
      <c r="F351" s="155"/>
      <c r="G351" s="152"/>
      <c r="H351" s="153"/>
      <c r="I351" s="210"/>
      <c r="J351" s="201"/>
      <c r="K351" s="154"/>
      <c r="L351" s="193">
        <f t="shared" si="27"/>
        <v>0</v>
      </c>
      <c r="N351" s="33"/>
      <c r="P351" s="38" t="str">
        <f t="shared" si="28"/>
        <v/>
      </c>
      <c r="R351" s="33"/>
      <c r="S351" s="33"/>
      <c r="T351" s="207"/>
    </row>
    <row r="352" spans="1:20" s="147" customFormat="1" ht="15" x14ac:dyDescent="0.2">
      <c r="A352" s="32">
        <v>5</v>
      </c>
      <c r="B352" s="149"/>
      <c r="C352" s="150"/>
      <c r="D352" s="150"/>
      <c r="E352" s="150"/>
      <c r="F352" s="155"/>
      <c r="G352" s="152"/>
      <c r="H352" s="153"/>
      <c r="I352" s="210"/>
      <c r="J352" s="201"/>
      <c r="K352" s="154"/>
      <c r="L352" s="193">
        <f t="shared" si="27"/>
        <v>0</v>
      </c>
      <c r="N352" s="33"/>
      <c r="P352" s="38" t="str">
        <f t="shared" si="28"/>
        <v/>
      </c>
      <c r="R352" s="33"/>
      <c r="S352" s="33"/>
      <c r="T352" s="207"/>
    </row>
    <row r="353" spans="1:20" s="147" customFormat="1" ht="15" x14ac:dyDescent="0.2">
      <c r="A353" s="32">
        <v>5</v>
      </c>
      <c r="B353" s="149"/>
      <c r="C353" s="150"/>
      <c r="D353" s="150"/>
      <c r="E353" s="150"/>
      <c r="F353" s="155"/>
      <c r="G353" s="152"/>
      <c r="H353" s="153"/>
      <c r="I353" s="210"/>
      <c r="J353" s="201"/>
      <c r="K353" s="154"/>
      <c r="L353" s="193">
        <f t="shared" si="27"/>
        <v>0</v>
      </c>
      <c r="N353" s="33"/>
      <c r="P353" s="38" t="str">
        <f t="shared" si="28"/>
        <v/>
      </c>
      <c r="R353" s="33"/>
      <c r="S353" s="33"/>
      <c r="T353" s="207"/>
    </row>
    <row r="354" spans="1:20" s="147" customFormat="1" ht="15" x14ac:dyDescent="0.2">
      <c r="A354" s="32">
        <v>5</v>
      </c>
      <c r="B354" s="149"/>
      <c r="C354" s="150"/>
      <c r="D354" s="150"/>
      <c r="E354" s="150"/>
      <c r="F354" s="155"/>
      <c r="G354" s="152"/>
      <c r="H354" s="153"/>
      <c r="I354" s="210"/>
      <c r="J354" s="201"/>
      <c r="K354" s="154"/>
      <c r="L354" s="193">
        <f t="shared" si="27"/>
        <v>0</v>
      </c>
      <c r="N354" s="33"/>
      <c r="P354" s="38" t="str">
        <f t="shared" si="28"/>
        <v/>
      </c>
      <c r="R354" s="33"/>
      <c r="S354" s="33"/>
      <c r="T354" s="207"/>
    </row>
    <row r="355" spans="1:20" s="147" customFormat="1" ht="15" x14ac:dyDescent="0.2">
      <c r="A355" s="32">
        <v>5</v>
      </c>
      <c r="B355" s="149"/>
      <c r="C355" s="150"/>
      <c r="D355" s="150"/>
      <c r="E355" s="150"/>
      <c r="F355" s="155"/>
      <c r="G355" s="152"/>
      <c r="H355" s="153"/>
      <c r="I355" s="210"/>
      <c r="J355" s="201"/>
      <c r="K355" s="154"/>
      <c r="L355" s="193">
        <f t="shared" si="27"/>
        <v>0</v>
      </c>
      <c r="N355" s="33"/>
      <c r="P355" s="38" t="str">
        <f t="shared" si="28"/>
        <v/>
      </c>
      <c r="R355" s="33"/>
      <c r="S355" s="33"/>
      <c r="T355" s="207"/>
    </row>
    <row r="356" spans="1:20" s="147" customFormat="1" ht="15" x14ac:dyDescent="0.2">
      <c r="A356" s="32">
        <v>5</v>
      </c>
      <c r="B356" s="149"/>
      <c r="C356" s="150"/>
      <c r="D356" s="150"/>
      <c r="E356" s="150"/>
      <c r="F356" s="155"/>
      <c r="G356" s="152"/>
      <c r="H356" s="153"/>
      <c r="I356" s="210"/>
      <c r="J356" s="201"/>
      <c r="K356" s="154"/>
      <c r="L356" s="193">
        <f t="shared" si="27"/>
        <v>0</v>
      </c>
      <c r="N356" s="33"/>
      <c r="P356" s="38" t="str">
        <f t="shared" si="28"/>
        <v/>
      </c>
      <c r="R356" s="33"/>
      <c r="S356" s="33"/>
      <c r="T356" s="207"/>
    </row>
    <row r="357" spans="1:20" s="147" customFormat="1" ht="15" x14ac:dyDescent="0.2">
      <c r="A357" s="32">
        <v>5</v>
      </c>
      <c r="B357" s="149"/>
      <c r="C357" s="150"/>
      <c r="D357" s="150"/>
      <c r="E357" s="150"/>
      <c r="F357" s="155"/>
      <c r="G357" s="152"/>
      <c r="H357" s="153"/>
      <c r="I357" s="210"/>
      <c r="J357" s="201"/>
      <c r="K357" s="154"/>
      <c r="L357" s="193">
        <f t="shared" si="27"/>
        <v>0</v>
      </c>
      <c r="N357" s="33"/>
      <c r="P357" s="38" t="str">
        <f t="shared" si="28"/>
        <v/>
      </c>
      <c r="R357" s="33"/>
      <c r="S357" s="33"/>
      <c r="T357" s="207"/>
    </row>
    <row r="358" spans="1:20" s="147" customFormat="1" ht="15" x14ac:dyDescent="0.2">
      <c r="A358" s="32">
        <v>5</v>
      </c>
      <c r="B358" s="149"/>
      <c r="C358" s="150"/>
      <c r="D358" s="150"/>
      <c r="E358" s="150"/>
      <c r="F358" s="155"/>
      <c r="G358" s="152"/>
      <c r="H358" s="153"/>
      <c r="I358" s="210"/>
      <c r="J358" s="201"/>
      <c r="K358" s="154"/>
      <c r="L358" s="193">
        <f t="shared" si="27"/>
        <v>0</v>
      </c>
      <c r="N358" s="33"/>
      <c r="P358" s="38" t="str">
        <f t="shared" si="28"/>
        <v/>
      </c>
      <c r="R358" s="33"/>
      <c r="S358" s="33"/>
      <c r="T358" s="207"/>
    </row>
    <row r="359" spans="1:20" s="147" customFormat="1" ht="15" x14ac:dyDescent="0.2">
      <c r="A359" s="32">
        <v>5</v>
      </c>
      <c r="B359" s="149"/>
      <c r="C359" s="150"/>
      <c r="D359" s="150"/>
      <c r="E359" s="150"/>
      <c r="F359" s="155"/>
      <c r="G359" s="152"/>
      <c r="H359" s="153"/>
      <c r="I359" s="210"/>
      <c r="J359" s="201"/>
      <c r="K359" s="154"/>
      <c r="L359" s="193">
        <f t="shared" si="27"/>
        <v>0</v>
      </c>
      <c r="N359" s="33"/>
      <c r="P359" s="38" t="str">
        <f t="shared" si="28"/>
        <v/>
      </c>
      <c r="R359" s="33"/>
      <c r="S359" s="33"/>
      <c r="T359" s="207"/>
    </row>
    <row r="360" spans="1:20" s="147" customFormat="1" ht="15" x14ac:dyDescent="0.2">
      <c r="A360" s="32">
        <v>5</v>
      </c>
      <c r="B360" s="149"/>
      <c r="C360" s="150"/>
      <c r="D360" s="150"/>
      <c r="E360" s="150"/>
      <c r="F360" s="155"/>
      <c r="G360" s="152"/>
      <c r="H360" s="153"/>
      <c r="I360" s="210"/>
      <c r="J360" s="201"/>
      <c r="K360" s="154"/>
      <c r="L360" s="193">
        <f t="shared" si="27"/>
        <v>0</v>
      </c>
      <c r="N360" s="33"/>
      <c r="P360" s="38" t="str">
        <f t="shared" si="28"/>
        <v/>
      </c>
      <c r="R360" s="33"/>
      <c r="S360" s="33"/>
      <c r="T360" s="207"/>
    </row>
    <row r="361" spans="1:20" s="147" customFormat="1" ht="15" x14ac:dyDescent="0.2">
      <c r="A361" s="32">
        <v>5</v>
      </c>
      <c r="B361" s="149"/>
      <c r="C361" s="150"/>
      <c r="D361" s="150"/>
      <c r="E361" s="150"/>
      <c r="F361" s="155"/>
      <c r="G361" s="152"/>
      <c r="H361" s="153"/>
      <c r="I361" s="210"/>
      <c r="J361" s="201"/>
      <c r="K361" s="154"/>
      <c r="L361" s="193">
        <f t="shared" si="27"/>
        <v>0</v>
      </c>
      <c r="N361" s="33"/>
      <c r="P361" s="38" t="str">
        <f t="shared" si="28"/>
        <v/>
      </c>
      <c r="R361" s="33"/>
      <c r="S361" s="33"/>
      <c r="T361" s="207"/>
    </row>
    <row r="362" spans="1:20" s="147" customFormat="1" ht="15" x14ac:dyDescent="0.2">
      <c r="A362" s="32">
        <v>5</v>
      </c>
      <c r="B362" s="149"/>
      <c r="C362" s="150"/>
      <c r="D362" s="150"/>
      <c r="E362" s="150"/>
      <c r="F362" s="155"/>
      <c r="G362" s="152"/>
      <c r="H362" s="153"/>
      <c r="I362" s="210"/>
      <c r="J362" s="201"/>
      <c r="K362" s="154"/>
      <c r="L362" s="193">
        <f t="shared" si="27"/>
        <v>0</v>
      </c>
      <c r="N362" s="33"/>
      <c r="P362" s="38" t="str">
        <f t="shared" si="28"/>
        <v/>
      </c>
      <c r="R362" s="33"/>
      <c r="S362" s="33"/>
      <c r="T362" s="207"/>
    </row>
    <row r="363" spans="1:20" s="147" customFormat="1" ht="15" x14ac:dyDescent="0.2">
      <c r="A363" s="32">
        <v>5</v>
      </c>
      <c r="B363" s="149"/>
      <c r="C363" s="150"/>
      <c r="D363" s="150"/>
      <c r="E363" s="150"/>
      <c r="F363" s="155"/>
      <c r="G363" s="152"/>
      <c r="H363" s="153"/>
      <c r="I363" s="210"/>
      <c r="J363" s="201"/>
      <c r="K363" s="154"/>
      <c r="L363" s="193">
        <f t="shared" si="27"/>
        <v>0</v>
      </c>
      <c r="N363" s="33"/>
      <c r="P363" s="38" t="str">
        <f t="shared" si="28"/>
        <v/>
      </c>
      <c r="R363" s="33"/>
      <c r="S363" s="33"/>
      <c r="T363" s="207"/>
    </row>
    <row r="364" spans="1:20" s="147" customFormat="1" ht="15" x14ac:dyDescent="0.2">
      <c r="A364" s="32">
        <v>5</v>
      </c>
      <c r="B364" s="149"/>
      <c r="C364" s="150"/>
      <c r="D364" s="150"/>
      <c r="E364" s="150"/>
      <c r="F364" s="155"/>
      <c r="G364" s="152"/>
      <c r="H364" s="153"/>
      <c r="I364" s="210"/>
      <c r="J364" s="201"/>
      <c r="K364" s="154"/>
      <c r="L364" s="193">
        <f t="shared" si="27"/>
        <v>0</v>
      </c>
      <c r="N364" s="33"/>
      <c r="P364" s="38" t="str">
        <f t="shared" si="28"/>
        <v/>
      </c>
      <c r="R364" s="33"/>
      <c r="S364" s="33"/>
      <c r="T364" s="207"/>
    </row>
    <row r="365" spans="1:20" s="147" customFormat="1" ht="15" x14ac:dyDescent="0.2">
      <c r="A365" s="32">
        <v>5</v>
      </c>
      <c r="B365" s="149"/>
      <c r="C365" s="150"/>
      <c r="D365" s="150"/>
      <c r="E365" s="150"/>
      <c r="F365" s="155"/>
      <c r="G365" s="152"/>
      <c r="H365" s="153"/>
      <c r="I365" s="210"/>
      <c r="J365" s="201"/>
      <c r="K365" s="154"/>
      <c r="L365" s="193">
        <f t="shared" si="27"/>
        <v>0</v>
      </c>
      <c r="N365" s="33"/>
      <c r="P365" s="38" t="str">
        <f t="shared" si="28"/>
        <v/>
      </c>
      <c r="R365" s="33"/>
      <c r="S365" s="33"/>
      <c r="T365" s="207"/>
    </row>
    <row r="366" spans="1:20" s="147" customFormat="1" ht="15" x14ac:dyDescent="0.2">
      <c r="A366" s="32">
        <v>5</v>
      </c>
      <c r="B366" s="149"/>
      <c r="C366" s="150"/>
      <c r="D366" s="150"/>
      <c r="E366" s="150"/>
      <c r="F366" s="155"/>
      <c r="G366" s="152"/>
      <c r="H366" s="153"/>
      <c r="I366" s="210"/>
      <c r="J366" s="201"/>
      <c r="K366" s="154"/>
      <c r="L366" s="193">
        <f t="shared" si="27"/>
        <v>0</v>
      </c>
      <c r="N366" s="33"/>
      <c r="P366" s="38" t="str">
        <f t="shared" si="28"/>
        <v/>
      </c>
      <c r="R366" s="33"/>
      <c r="S366" s="33"/>
      <c r="T366" s="207"/>
    </row>
    <row r="367" spans="1:20" s="147" customFormat="1" ht="15" x14ac:dyDescent="0.2">
      <c r="A367" s="32">
        <v>5</v>
      </c>
      <c r="B367" s="149"/>
      <c r="C367" s="150"/>
      <c r="D367" s="150"/>
      <c r="E367" s="150"/>
      <c r="F367" s="155"/>
      <c r="G367" s="152"/>
      <c r="H367" s="153"/>
      <c r="I367" s="210"/>
      <c r="J367" s="201"/>
      <c r="K367" s="154"/>
      <c r="L367" s="193">
        <f t="shared" si="27"/>
        <v>0</v>
      </c>
      <c r="N367" s="33"/>
      <c r="P367" s="38" t="str">
        <f t="shared" si="28"/>
        <v/>
      </c>
      <c r="R367" s="33"/>
      <c r="S367" s="33"/>
      <c r="T367" s="207"/>
    </row>
    <row r="368" spans="1:20" s="147" customFormat="1" ht="15" x14ac:dyDescent="0.2">
      <c r="A368" s="32">
        <v>5</v>
      </c>
      <c r="B368" s="149"/>
      <c r="C368" s="150"/>
      <c r="D368" s="150"/>
      <c r="E368" s="150"/>
      <c r="F368" s="155"/>
      <c r="G368" s="152"/>
      <c r="H368" s="153"/>
      <c r="I368" s="210"/>
      <c r="J368" s="201"/>
      <c r="K368" s="154"/>
      <c r="L368" s="193">
        <f t="shared" si="27"/>
        <v>0</v>
      </c>
      <c r="N368" s="33"/>
      <c r="P368" s="38" t="str">
        <f t="shared" si="28"/>
        <v/>
      </c>
      <c r="R368" s="33"/>
      <c r="S368" s="33"/>
      <c r="T368" s="207"/>
    </row>
    <row r="369" spans="1:20" s="147" customFormat="1" ht="15" x14ac:dyDescent="0.2">
      <c r="A369" s="32">
        <v>5</v>
      </c>
      <c r="B369" s="149"/>
      <c r="C369" s="150"/>
      <c r="D369" s="150"/>
      <c r="E369" s="150"/>
      <c r="F369" s="155"/>
      <c r="G369" s="152"/>
      <c r="H369" s="153"/>
      <c r="I369" s="210"/>
      <c r="J369" s="201"/>
      <c r="K369" s="154"/>
      <c r="L369" s="193">
        <f t="shared" si="27"/>
        <v>0</v>
      </c>
      <c r="N369" s="33"/>
      <c r="P369" s="38" t="str">
        <f t="shared" si="28"/>
        <v/>
      </c>
      <c r="R369" s="33"/>
      <c r="S369" s="33"/>
      <c r="T369" s="207"/>
    </row>
    <row r="370" spans="1:20" s="147" customFormat="1" ht="15" x14ac:dyDescent="0.2">
      <c r="A370" s="32">
        <v>5</v>
      </c>
      <c r="B370" s="149"/>
      <c r="C370" s="150"/>
      <c r="D370" s="150"/>
      <c r="E370" s="150"/>
      <c r="F370" s="155"/>
      <c r="G370" s="152"/>
      <c r="H370" s="153"/>
      <c r="I370" s="210"/>
      <c r="J370" s="201"/>
      <c r="K370" s="154"/>
      <c r="L370" s="193">
        <f t="shared" si="27"/>
        <v>0</v>
      </c>
      <c r="N370" s="33"/>
      <c r="P370" s="38" t="str">
        <f t="shared" si="28"/>
        <v/>
      </c>
      <c r="R370" s="33"/>
      <c r="S370" s="33"/>
      <c r="T370" s="207"/>
    </row>
    <row r="371" spans="1:20" s="147" customFormat="1" ht="15" x14ac:dyDescent="0.2">
      <c r="A371" s="32">
        <v>5</v>
      </c>
      <c r="B371" s="149"/>
      <c r="C371" s="150"/>
      <c r="D371" s="150"/>
      <c r="E371" s="150"/>
      <c r="F371" s="155"/>
      <c r="G371" s="152"/>
      <c r="H371" s="153"/>
      <c r="I371" s="210"/>
      <c r="J371" s="201"/>
      <c r="K371" s="154"/>
      <c r="L371" s="193">
        <f t="shared" si="27"/>
        <v>0</v>
      </c>
      <c r="N371" s="33"/>
      <c r="P371" s="38" t="str">
        <f t="shared" si="28"/>
        <v/>
      </c>
      <c r="R371" s="33"/>
      <c r="S371" s="33"/>
      <c r="T371" s="207"/>
    </row>
    <row r="372" spans="1:20" s="147" customFormat="1" ht="15" x14ac:dyDescent="0.2">
      <c r="A372" s="32">
        <v>5</v>
      </c>
      <c r="B372" s="149"/>
      <c r="C372" s="150"/>
      <c r="D372" s="150"/>
      <c r="E372" s="150"/>
      <c r="F372" s="155"/>
      <c r="G372" s="152"/>
      <c r="H372" s="153"/>
      <c r="I372" s="210"/>
      <c r="J372" s="201"/>
      <c r="K372" s="154"/>
      <c r="L372" s="193">
        <f t="shared" si="27"/>
        <v>0</v>
      </c>
      <c r="N372" s="33"/>
      <c r="P372" s="38" t="str">
        <f t="shared" si="28"/>
        <v/>
      </c>
      <c r="R372" s="33"/>
      <c r="S372" s="33"/>
      <c r="T372" s="207"/>
    </row>
    <row r="373" spans="1:20" s="147" customFormat="1" ht="15" x14ac:dyDescent="0.2">
      <c r="A373" s="32">
        <v>5</v>
      </c>
      <c r="B373" s="149"/>
      <c r="C373" s="150"/>
      <c r="D373" s="150"/>
      <c r="E373" s="150"/>
      <c r="F373" s="155"/>
      <c r="G373" s="152"/>
      <c r="H373" s="153"/>
      <c r="I373" s="210"/>
      <c r="J373" s="201"/>
      <c r="K373" s="154"/>
      <c r="L373" s="193">
        <f t="shared" si="27"/>
        <v>0</v>
      </c>
      <c r="N373" s="33"/>
      <c r="P373" s="38" t="str">
        <f t="shared" si="28"/>
        <v/>
      </c>
      <c r="R373" s="33"/>
      <c r="S373" s="33"/>
      <c r="T373" s="207"/>
    </row>
    <row r="374" spans="1:20" s="147" customFormat="1" ht="15" x14ac:dyDescent="0.2">
      <c r="A374" s="32">
        <v>5</v>
      </c>
      <c r="B374" s="149"/>
      <c r="C374" s="150"/>
      <c r="D374" s="150"/>
      <c r="E374" s="150"/>
      <c r="F374" s="155"/>
      <c r="G374" s="152"/>
      <c r="H374" s="153"/>
      <c r="I374" s="210"/>
      <c r="J374" s="201"/>
      <c r="K374" s="154"/>
      <c r="L374" s="193">
        <f t="shared" si="27"/>
        <v>0</v>
      </c>
      <c r="N374" s="33"/>
      <c r="P374" s="38" t="str">
        <f t="shared" si="28"/>
        <v/>
      </c>
      <c r="R374" s="33"/>
      <c r="S374" s="33"/>
      <c r="T374" s="207"/>
    </row>
    <row r="375" spans="1:20" s="147" customFormat="1" ht="15" x14ac:dyDescent="0.2">
      <c r="A375" s="32">
        <v>5</v>
      </c>
      <c r="B375" s="149"/>
      <c r="C375" s="150"/>
      <c r="D375" s="150"/>
      <c r="E375" s="150"/>
      <c r="F375" s="155"/>
      <c r="G375" s="152"/>
      <c r="H375" s="153"/>
      <c r="I375" s="210"/>
      <c r="J375" s="201"/>
      <c r="K375" s="154"/>
      <c r="L375" s="193">
        <f t="shared" si="27"/>
        <v>0</v>
      </c>
      <c r="N375" s="33"/>
      <c r="P375" s="38" t="str">
        <f t="shared" si="28"/>
        <v/>
      </c>
      <c r="R375" s="33"/>
      <c r="S375" s="33"/>
      <c r="T375" s="207"/>
    </row>
    <row r="376" spans="1:20" s="147" customFormat="1" ht="15" x14ac:dyDescent="0.2">
      <c r="A376" s="32">
        <v>5</v>
      </c>
      <c r="B376" s="149"/>
      <c r="C376" s="150"/>
      <c r="D376" s="150"/>
      <c r="E376" s="150"/>
      <c r="F376" s="155"/>
      <c r="G376" s="152"/>
      <c r="H376" s="153"/>
      <c r="I376" s="210"/>
      <c r="J376" s="201"/>
      <c r="K376" s="154"/>
      <c r="L376" s="193">
        <f t="shared" si="27"/>
        <v>0</v>
      </c>
      <c r="N376" s="33"/>
      <c r="P376" s="38" t="str">
        <f t="shared" si="28"/>
        <v/>
      </c>
      <c r="R376" s="33"/>
      <c r="S376" s="33"/>
      <c r="T376" s="207"/>
    </row>
    <row r="377" spans="1:20" s="147" customFormat="1" ht="15" x14ac:dyDescent="0.2">
      <c r="A377" s="32">
        <v>5</v>
      </c>
      <c r="B377" s="149"/>
      <c r="C377" s="150"/>
      <c r="D377" s="150"/>
      <c r="E377" s="150"/>
      <c r="F377" s="155"/>
      <c r="G377" s="152"/>
      <c r="H377" s="153"/>
      <c r="I377" s="210"/>
      <c r="J377" s="201"/>
      <c r="K377" s="154"/>
      <c r="L377" s="193">
        <f t="shared" si="27"/>
        <v>0</v>
      </c>
      <c r="N377" s="33"/>
      <c r="P377" s="38" t="str">
        <f t="shared" si="28"/>
        <v/>
      </c>
      <c r="R377" s="33"/>
      <c r="S377" s="33"/>
      <c r="T377" s="207"/>
    </row>
    <row r="378" spans="1:20" s="147" customFormat="1" ht="15" x14ac:dyDescent="0.2">
      <c r="A378" s="32">
        <v>5</v>
      </c>
      <c r="B378" s="149"/>
      <c r="C378" s="150"/>
      <c r="D378" s="150"/>
      <c r="E378" s="150"/>
      <c r="F378" s="155"/>
      <c r="G378" s="152"/>
      <c r="H378" s="153"/>
      <c r="I378" s="210"/>
      <c r="J378" s="201"/>
      <c r="K378" s="154"/>
      <c r="L378" s="193">
        <f t="shared" si="27"/>
        <v>0</v>
      </c>
      <c r="N378" s="33"/>
      <c r="P378" s="38" t="str">
        <f t="shared" si="28"/>
        <v/>
      </c>
      <c r="R378" s="33"/>
      <c r="S378" s="33"/>
      <c r="T378" s="207"/>
    </row>
    <row r="379" spans="1:20" s="147" customFormat="1" ht="15" x14ac:dyDescent="0.2">
      <c r="A379" s="32">
        <v>5</v>
      </c>
      <c r="B379" s="149"/>
      <c r="C379" s="150"/>
      <c r="D379" s="150"/>
      <c r="E379" s="150"/>
      <c r="F379" s="155"/>
      <c r="G379" s="152"/>
      <c r="H379" s="153"/>
      <c r="I379" s="210"/>
      <c r="J379" s="201"/>
      <c r="K379" s="154"/>
      <c r="L379" s="193">
        <f t="shared" ref="L379:L380" si="31">IF(D379="SÍ",I379,0)</f>
        <v>0</v>
      </c>
      <c r="N379" s="33"/>
      <c r="P379" s="38" t="str">
        <f t="shared" ref="P379:P381" si="32">IF(N379="x",I379,"")</f>
        <v/>
      </c>
      <c r="R379" s="33"/>
      <c r="S379" s="33"/>
      <c r="T379" s="207"/>
    </row>
    <row r="380" spans="1:20" s="147" customFormat="1" ht="15" x14ac:dyDescent="0.2">
      <c r="A380" s="32">
        <v>5</v>
      </c>
      <c r="B380" s="149"/>
      <c r="C380" s="150"/>
      <c r="D380" s="150"/>
      <c r="E380" s="150"/>
      <c r="F380" s="155"/>
      <c r="G380" s="152"/>
      <c r="H380" s="153"/>
      <c r="I380" s="210"/>
      <c r="J380" s="201"/>
      <c r="K380" s="154"/>
      <c r="L380" s="193">
        <f t="shared" si="31"/>
        <v>0</v>
      </c>
      <c r="N380" s="33"/>
      <c r="P380" s="38" t="str">
        <f t="shared" si="32"/>
        <v/>
      </c>
      <c r="R380" s="33"/>
      <c r="S380" s="33"/>
      <c r="T380" s="207"/>
    </row>
    <row r="381" spans="1:20" s="147" customFormat="1" ht="15.75" thickBot="1" x14ac:dyDescent="0.25">
      <c r="A381" s="32"/>
      <c r="B381" s="161"/>
      <c r="C381" s="166"/>
      <c r="D381" s="162"/>
      <c r="E381" s="162"/>
      <c r="F381" s="156"/>
      <c r="G381" s="208"/>
      <c r="H381" s="156"/>
      <c r="I381" s="77"/>
      <c r="J381" s="205"/>
      <c r="K381" s="163"/>
      <c r="L381" s="195"/>
      <c r="N381" s="34"/>
      <c r="O381" s="156"/>
      <c r="P381" s="39" t="str">
        <f t="shared" si="32"/>
        <v/>
      </c>
      <c r="R381" s="33"/>
      <c r="S381" s="33"/>
      <c r="T381" s="207"/>
    </row>
    <row r="382" spans="1:20" s="147" customFormat="1" ht="15.75" thickBot="1" x14ac:dyDescent="0.25">
      <c r="A382" s="32"/>
      <c r="B382" s="157"/>
      <c r="C382" s="168"/>
      <c r="D382" s="109"/>
      <c r="E382" s="109"/>
      <c r="F382" s="109"/>
      <c r="G382" s="158"/>
      <c r="H382" s="159" t="s">
        <v>17</v>
      </c>
      <c r="I382" s="169">
        <f>SUM(I274:I381)</f>
        <v>0</v>
      </c>
      <c r="J382" s="203"/>
      <c r="K382" s="78"/>
      <c r="L382" s="169">
        <f>SUM(L274:L381)</f>
        <v>0</v>
      </c>
      <c r="N382" s="76"/>
      <c r="P382" s="169">
        <f>SUM(P274:P381)</f>
        <v>0</v>
      </c>
      <c r="Q382" s="40" t="e">
        <f>P382/$P$3</f>
        <v>#DIV/0!</v>
      </c>
      <c r="R382" s="76"/>
      <c r="S382" s="76"/>
      <c r="T382" s="148"/>
    </row>
    <row r="383" spans="1:20" s="147" customFormat="1" ht="9" customHeight="1" x14ac:dyDescent="0.2">
      <c r="A383" s="32"/>
      <c r="B383" s="157"/>
      <c r="C383" s="168"/>
      <c r="D383" s="109"/>
      <c r="E383" s="109"/>
      <c r="F383" s="109"/>
      <c r="G383" s="158"/>
      <c r="H383" s="116"/>
      <c r="I383" s="199"/>
      <c r="J383" s="203"/>
      <c r="K383" s="78"/>
      <c r="L383" s="77"/>
      <c r="N383" s="76"/>
      <c r="P383" s="77"/>
      <c r="R383" s="76"/>
      <c r="S383" s="76"/>
      <c r="T383" s="148"/>
    </row>
    <row r="384" spans="1:20" s="147" customFormat="1" ht="19.5" customHeight="1" x14ac:dyDescent="0.2">
      <c r="A384" s="32"/>
      <c r="B384" s="50" t="s">
        <v>8</v>
      </c>
      <c r="C384" s="142"/>
      <c r="D384" s="142"/>
      <c r="E384" s="171"/>
      <c r="F384" s="171"/>
      <c r="G384" s="172"/>
      <c r="H384" s="145"/>
      <c r="I384" s="192"/>
      <c r="J384" s="204"/>
      <c r="K384" s="146"/>
      <c r="L384" s="192"/>
      <c r="N384" s="76"/>
      <c r="P384" s="77"/>
      <c r="R384" s="76"/>
      <c r="S384" s="76"/>
      <c r="T384" s="148"/>
    </row>
    <row r="385" spans="1:20" s="147" customFormat="1" ht="15" customHeight="1" x14ac:dyDescent="0.2">
      <c r="A385" s="32">
        <v>6</v>
      </c>
      <c r="B385" s="149"/>
      <c r="C385" s="150"/>
      <c r="D385" s="150"/>
      <c r="E385" s="155"/>
      <c r="F385" s="155"/>
      <c r="G385" s="152"/>
      <c r="H385" s="153"/>
      <c r="I385" s="210"/>
      <c r="J385" s="201"/>
      <c r="K385" s="154"/>
      <c r="L385" s="193">
        <f t="shared" ref="L385:L476" si="33">IF(D385="SÍ",I385,0)</f>
        <v>0</v>
      </c>
      <c r="N385" s="33"/>
      <c r="P385" s="38" t="str">
        <f t="shared" ref="P385:P476" si="34">IF(N385="x",I385,"")</f>
        <v/>
      </c>
      <c r="R385" s="33"/>
      <c r="S385" s="33"/>
      <c r="T385" s="207"/>
    </row>
    <row r="386" spans="1:20" s="147" customFormat="1" ht="15" x14ac:dyDescent="0.2">
      <c r="A386" s="32">
        <v>6</v>
      </c>
      <c r="B386" s="149"/>
      <c r="C386" s="150"/>
      <c r="D386" s="150"/>
      <c r="E386" s="150"/>
      <c r="F386" s="155"/>
      <c r="G386" s="152"/>
      <c r="H386" s="153"/>
      <c r="I386" s="210"/>
      <c r="J386" s="201"/>
      <c r="K386" s="154"/>
      <c r="L386" s="193">
        <f t="shared" si="33"/>
        <v>0</v>
      </c>
      <c r="N386" s="33"/>
      <c r="P386" s="38" t="str">
        <f t="shared" si="34"/>
        <v/>
      </c>
      <c r="R386" s="33"/>
      <c r="S386" s="33"/>
      <c r="T386" s="207"/>
    </row>
    <row r="387" spans="1:20" s="147" customFormat="1" ht="15" x14ac:dyDescent="0.2">
      <c r="A387" s="32">
        <v>6</v>
      </c>
      <c r="B387" s="149"/>
      <c r="C387" s="150"/>
      <c r="D387" s="150"/>
      <c r="E387" s="150"/>
      <c r="F387" s="155"/>
      <c r="G387" s="152"/>
      <c r="H387" s="153"/>
      <c r="I387" s="210"/>
      <c r="J387" s="201"/>
      <c r="K387" s="154"/>
      <c r="L387" s="193">
        <f t="shared" si="33"/>
        <v>0</v>
      </c>
      <c r="N387" s="33"/>
      <c r="P387" s="38" t="str">
        <f t="shared" si="34"/>
        <v/>
      </c>
      <c r="R387" s="33"/>
      <c r="S387" s="33"/>
      <c r="T387" s="207"/>
    </row>
    <row r="388" spans="1:20" s="147" customFormat="1" ht="15" x14ac:dyDescent="0.2">
      <c r="A388" s="32">
        <v>6</v>
      </c>
      <c r="B388" s="149"/>
      <c r="C388" s="150"/>
      <c r="D388" s="150"/>
      <c r="E388" s="150"/>
      <c r="F388" s="155"/>
      <c r="G388" s="152"/>
      <c r="H388" s="153"/>
      <c r="I388" s="210"/>
      <c r="J388" s="201"/>
      <c r="K388" s="154"/>
      <c r="L388" s="193">
        <f t="shared" si="33"/>
        <v>0</v>
      </c>
      <c r="N388" s="33"/>
      <c r="P388" s="38" t="str">
        <f t="shared" si="34"/>
        <v/>
      </c>
      <c r="R388" s="33"/>
      <c r="S388" s="33"/>
      <c r="T388" s="207"/>
    </row>
    <row r="389" spans="1:20" s="147" customFormat="1" ht="15" x14ac:dyDescent="0.2">
      <c r="A389" s="32">
        <v>6</v>
      </c>
      <c r="B389" s="149"/>
      <c r="C389" s="150"/>
      <c r="D389" s="150"/>
      <c r="E389" s="150"/>
      <c r="F389" s="155"/>
      <c r="G389" s="152"/>
      <c r="H389" s="153"/>
      <c r="I389" s="210"/>
      <c r="J389" s="201"/>
      <c r="K389" s="154"/>
      <c r="L389" s="193">
        <f t="shared" si="33"/>
        <v>0</v>
      </c>
      <c r="N389" s="33"/>
      <c r="P389" s="38" t="str">
        <f t="shared" si="34"/>
        <v/>
      </c>
      <c r="R389" s="33"/>
      <c r="S389" s="33"/>
      <c r="T389" s="207"/>
    </row>
    <row r="390" spans="1:20" s="147" customFormat="1" ht="15" x14ac:dyDescent="0.2">
      <c r="A390" s="32">
        <v>6</v>
      </c>
      <c r="B390" s="149"/>
      <c r="C390" s="150"/>
      <c r="D390" s="150"/>
      <c r="E390" s="150"/>
      <c r="F390" s="155"/>
      <c r="G390" s="152"/>
      <c r="H390" s="153"/>
      <c r="I390" s="210"/>
      <c r="J390" s="201"/>
      <c r="K390" s="154"/>
      <c r="L390" s="193">
        <f t="shared" si="33"/>
        <v>0</v>
      </c>
      <c r="N390" s="33"/>
      <c r="P390" s="38" t="str">
        <f t="shared" si="34"/>
        <v/>
      </c>
      <c r="R390" s="33"/>
      <c r="S390" s="33"/>
      <c r="T390" s="207"/>
    </row>
    <row r="391" spans="1:20" s="147" customFormat="1" ht="15" x14ac:dyDescent="0.2">
      <c r="A391" s="32">
        <v>6</v>
      </c>
      <c r="B391" s="149"/>
      <c r="C391" s="150"/>
      <c r="D391" s="150"/>
      <c r="E391" s="150"/>
      <c r="F391" s="155"/>
      <c r="G391" s="152"/>
      <c r="H391" s="153"/>
      <c r="I391" s="210"/>
      <c r="J391" s="201"/>
      <c r="K391" s="154"/>
      <c r="L391" s="193">
        <f t="shared" ref="L391:L418" si="35">IF(D391="SÍ",I391,0)</f>
        <v>0</v>
      </c>
      <c r="N391" s="33"/>
      <c r="P391" s="38" t="str">
        <f t="shared" ref="P391:P418" si="36">IF(N391="x",I391,"")</f>
        <v/>
      </c>
      <c r="R391" s="33"/>
      <c r="S391" s="33"/>
      <c r="T391" s="207"/>
    </row>
    <row r="392" spans="1:20" s="147" customFormat="1" ht="15" x14ac:dyDescent="0.2">
      <c r="A392" s="32">
        <v>6</v>
      </c>
      <c r="B392" s="149"/>
      <c r="C392" s="150"/>
      <c r="D392" s="150"/>
      <c r="E392" s="150"/>
      <c r="F392" s="155"/>
      <c r="G392" s="152"/>
      <c r="H392" s="153"/>
      <c r="I392" s="210"/>
      <c r="J392" s="201"/>
      <c r="K392" s="154"/>
      <c r="L392" s="193">
        <f t="shared" si="35"/>
        <v>0</v>
      </c>
      <c r="N392" s="33"/>
      <c r="P392" s="38" t="str">
        <f t="shared" si="36"/>
        <v/>
      </c>
      <c r="R392" s="33"/>
      <c r="S392" s="33"/>
      <c r="T392" s="207"/>
    </row>
    <row r="393" spans="1:20" s="147" customFormat="1" ht="15" x14ac:dyDescent="0.2">
      <c r="A393" s="32">
        <v>6</v>
      </c>
      <c r="B393" s="149"/>
      <c r="C393" s="150"/>
      <c r="D393" s="150"/>
      <c r="E393" s="150"/>
      <c r="F393" s="155"/>
      <c r="G393" s="152"/>
      <c r="H393" s="153"/>
      <c r="I393" s="210"/>
      <c r="J393" s="201"/>
      <c r="K393" s="154"/>
      <c r="L393" s="193">
        <f t="shared" si="35"/>
        <v>0</v>
      </c>
      <c r="N393" s="33"/>
      <c r="P393" s="38" t="str">
        <f t="shared" si="36"/>
        <v/>
      </c>
      <c r="R393" s="33"/>
      <c r="S393" s="33"/>
      <c r="T393" s="207"/>
    </row>
    <row r="394" spans="1:20" s="147" customFormat="1" ht="15" x14ac:dyDescent="0.2">
      <c r="A394" s="32">
        <v>6</v>
      </c>
      <c r="B394" s="149"/>
      <c r="C394" s="150"/>
      <c r="D394" s="150"/>
      <c r="E394" s="150"/>
      <c r="F394" s="155"/>
      <c r="G394" s="152"/>
      <c r="H394" s="153"/>
      <c r="I394" s="210"/>
      <c r="J394" s="201"/>
      <c r="K394" s="154"/>
      <c r="L394" s="193">
        <f t="shared" si="35"/>
        <v>0</v>
      </c>
      <c r="N394" s="33"/>
      <c r="P394" s="38" t="str">
        <f t="shared" si="36"/>
        <v/>
      </c>
      <c r="R394" s="33"/>
      <c r="S394" s="33"/>
      <c r="T394" s="207"/>
    </row>
    <row r="395" spans="1:20" s="147" customFormat="1" ht="15" x14ac:dyDescent="0.2">
      <c r="A395" s="32">
        <v>6</v>
      </c>
      <c r="B395" s="149"/>
      <c r="C395" s="150"/>
      <c r="D395" s="150"/>
      <c r="E395" s="150"/>
      <c r="F395" s="155"/>
      <c r="G395" s="152"/>
      <c r="H395" s="153"/>
      <c r="I395" s="210"/>
      <c r="J395" s="201"/>
      <c r="K395" s="154"/>
      <c r="L395" s="193">
        <f t="shared" si="35"/>
        <v>0</v>
      </c>
      <c r="N395" s="33"/>
      <c r="P395" s="38" t="str">
        <f t="shared" si="36"/>
        <v/>
      </c>
      <c r="R395" s="33"/>
      <c r="S395" s="33"/>
      <c r="T395" s="207"/>
    </row>
    <row r="396" spans="1:20" s="147" customFormat="1" ht="15" x14ac:dyDescent="0.2">
      <c r="A396" s="32">
        <v>6</v>
      </c>
      <c r="B396" s="149"/>
      <c r="C396" s="150"/>
      <c r="D396" s="150"/>
      <c r="E396" s="150"/>
      <c r="F396" s="155"/>
      <c r="G396" s="152"/>
      <c r="H396" s="153"/>
      <c r="I396" s="210"/>
      <c r="J396" s="201"/>
      <c r="K396" s="154"/>
      <c r="L396" s="193">
        <f t="shared" si="35"/>
        <v>0</v>
      </c>
      <c r="N396" s="33"/>
      <c r="P396" s="38" t="str">
        <f t="shared" si="36"/>
        <v/>
      </c>
      <c r="R396" s="33"/>
      <c r="S396" s="33"/>
      <c r="T396" s="207"/>
    </row>
    <row r="397" spans="1:20" s="147" customFormat="1" ht="15" x14ac:dyDescent="0.2">
      <c r="A397" s="32">
        <v>6</v>
      </c>
      <c r="B397" s="149"/>
      <c r="C397" s="150"/>
      <c r="D397" s="150"/>
      <c r="E397" s="150"/>
      <c r="F397" s="155"/>
      <c r="G397" s="152"/>
      <c r="H397" s="153"/>
      <c r="I397" s="210"/>
      <c r="J397" s="201"/>
      <c r="K397" s="154"/>
      <c r="L397" s="193">
        <f t="shared" si="35"/>
        <v>0</v>
      </c>
      <c r="N397" s="33"/>
      <c r="P397" s="38" t="str">
        <f t="shared" si="36"/>
        <v/>
      </c>
      <c r="R397" s="33"/>
      <c r="S397" s="33"/>
      <c r="T397" s="207"/>
    </row>
    <row r="398" spans="1:20" s="147" customFormat="1" ht="15" x14ac:dyDescent="0.2">
      <c r="A398" s="32">
        <v>6</v>
      </c>
      <c r="B398" s="149"/>
      <c r="C398" s="150"/>
      <c r="D398" s="150"/>
      <c r="E398" s="150"/>
      <c r="F398" s="155"/>
      <c r="G398" s="152"/>
      <c r="H398" s="153"/>
      <c r="I398" s="210"/>
      <c r="J398" s="201"/>
      <c r="K398" s="154"/>
      <c r="L398" s="193">
        <f t="shared" si="35"/>
        <v>0</v>
      </c>
      <c r="N398" s="33"/>
      <c r="P398" s="38" t="str">
        <f t="shared" si="36"/>
        <v/>
      </c>
      <c r="R398" s="33"/>
      <c r="S398" s="33"/>
      <c r="T398" s="207"/>
    </row>
    <row r="399" spans="1:20" s="147" customFormat="1" ht="15" x14ac:dyDescent="0.2">
      <c r="A399" s="32">
        <v>6</v>
      </c>
      <c r="B399" s="149"/>
      <c r="C399" s="150"/>
      <c r="D399" s="150"/>
      <c r="E399" s="150"/>
      <c r="F399" s="155"/>
      <c r="G399" s="152"/>
      <c r="H399" s="153"/>
      <c r="I399" s="210"/>
      <c r="J399" s="201"/>
      <c r="K399" s="154"/>
      <c r="L399" s="193">
        <f t="shared" si="35"/>
        <v>0</v>
      </c>
      <c r="N399" s="33"/>
      <c r="P399" s="38" t="str">
        <f t="shared" si="36"/>
        <v/>
      </c>
      <c r="R399" s="33"/>
      <c r="S399" s="33"/>
      <c r="T399" s="207"/>
    </row>
    <row r="400" spans="1:20" s="147" customFormat="1" ht="15" x14ac:dyDescent="0.2">
      <c r="A400" s="32">
        <v>6</v>
      </c>
      <c r="B400" s="149"/>
      <c r="C400" s="150"/>
      <c r="D400" s="150"/>
      <c r="E400" s="150"/>
      <c r="F400" s="155"/>
      <c r="G400" s="152"/>
      <c r="H400" s="153"/>
      <c r="I400" s="210"/>
      <c r="J400" s="201"/>
      <c r="K400" s="154"/>
      <c r="L400" s="193">
        <f t="shared" si="35"/>
        <v>0</v>
      </c>
      <c r="N400" s="33"/>
      <c r="P400" s="38" t="str">
        <f t="shared" si="36"/>
        <v/>
      </c>
      <c r="R400" s="33"/>
      <c r="S400" s="33"/>
      <c r="T400" s="207"/>
    </row>
    <row r="401" spans="1:20" s="147" customFormat="1" ht="15" x14ac:dyDescent="0.2">
      <c r="A401" s="32">
        <v>6</v>
      </c>
      <c r="B401" s="149"/>
      <c r="C401" s="150"/>
      <c r="D401" s="150"/>
      <c r="E401" s="150"/>
      <c r="F401" s="155"/>
      <c r="G401" s="152"/>
      <c r="H401" s="153"/>
      <c r="I401" s="210"/>
      <c r="J401" s="201"/>
      <c r="K401" s="154"/>
      <c r="L401" s="193">
        <f t="shared" si="35"/>
        <v>0</v>
      </c>
      <c r="N401" s="33"/>
      <c r="P401" s="38" t="str">
        <f t="shared" si="36"/>
        <v/>
      </c>
      <c r="R401" s="33"/>
      <c r="S401" s="33"/>
      <c r="T401" s="207"/>
    </row>
    <row r="402" spans="1:20" s="147" customFormat="1" ht="15" x14ac:dyDescent="0.2">
      <c r="A402" s="32">
        <v>6</v>
      </c>
      <c r="B402" s="149"/>
      <c r="C402" s="150"/>
      <c r="D402" s="150"/>
      <c r="E402" s="150"/>
      <c r="F402" s="155"/>
      <c r="G402" s="152"/>
      <c r="H402" s="153"/>
      <c r="I402" s="210"/>
      <c r="J402" s="201"/>
      <c r="K402" s="154"/>
      <c r="L402" s="193">
        <f t="shared" si="35"/>
        <v>0</v>
      </c>
      <c r="N402" s="33"/>
      <c r="P402" s="38" t="str">
        <f t="shared" si="36"/>
        <v/>
      </c>
      <c r="R402" s="33"/>
      <c r="S402" s="33"/>
      <c r="T402" s="207"/>
    </row>
    <row r="403" spans="1:20" s="147" customFormat="1" ht="15" x14ac:dyDescent="0.2">
      <c r="A403" s="32">
        <v>6</v>
      </c>
      <c r="B403" s="149"/>
      <c r="C403" s="150"/>
      <c r="D403" s="150"/>
      <c r="E403" s="150"/>
      <c r="F403" s="155"/>
      <c r="G403" s="152"/>
      <c r="H403" s="153"/>
      <c r="I403" s="210"/>
      <c r="J403" s="201"/>
      <c r="K403" s="154"/>
      <c r="L403" s="193">
        <f t="shared" si="35"/>
        <v>0</v>
      </c>
      <c r="N403" s="33"/>
      <c r="P403" s="38" t="str">
        <f t="shared" si="36"/>
        <v/>
      </c>
      <c r="R403" s="33"/>
      <c r="S403" s="33"/>
      <c r="T403" s="207"/>
    </row>
    <row r="404" spans="1:20" s="147" customFormat="1" ht="15" x14ac:dyDescent="0.2">
      <c r="A404" s="32">
        <v>6</v>
      </c>
      <c r="B404" s="149"/>
      <c r="C404" s="150"/>
      <c r="D404" s="150"/>
      <c r="E404" s="150"/>
      <c r="F404" s="155"/>
      <c r="G404" s="152"/>
      <c r="H404" s="153"/>
      <c r="I404" s="210"/>
      <c r="J404" s="201"/>
      <c r="K404" s="154"/>
      <c r="L404" s="193">
        <f t="shared" si="35"/>
        <v>0</v>
      </c>
      <c r="N404" s="33"/>
      <c r="P404" s="38" t="str">
        <f t="shared" si="36"/>
        <v/>
      </c>
      <c r="R404" s="33"/>
      <c r="S404" s="33"/>
      <c r="T404" s="207"/>
    </row>
    <row r="405" spans="1:20" s="147" customFormat="1" ht="15" x14ac:dyDescent="0.2">
      <c r="A405" s="32">
        <v>6</v>
      </c>
      <c r="B405" s="149"/>
      <c r="C405" s="150"/>
      <c r="D405" s="150"/>
      <c r="E405" s="150"/>
      <c r="F405" s="155"/>
      <c r="G405" s="152"/>
      <c r="H405" s="153"/>
      <c r="I405" s="210"/>
      <c r="J405" s="201"/>
      <c r="K405" s="154"/>
      <c r="L405" s="193">
        <f t="shared" si="35"/>
        <v>0</v>
      </c>
      <c r="N405" s="33"/>
      <c r="P405" s="38" t="str">
        <f t="shared" si="36"/>
        <v/>
      </c>
      <c r="R405" s="33"/>
      <c r="S405" s="33"/>
      <c r="T405" s="207"/>
    </row>
    <row r="406" spans="1:20" s="147" customFormat="1" ht="15" x14ac:dyDescent="0.2">
      <c r="A406" s="32">
        <v>6</v>
      </c>
      <c r="B406" s="149"/>
      <c r="C406" s="150"/>
      <c r="D406" s="150"/>
      <c r="E406" s="150"/>
      <c r="F406" s="155"/>
      <c r="G406" s="152"/>
      <c r="H406" s="153"/>
      <c r="I406" s="210"/>
      <c r="J406" s="201"/>
      <c r="K406" s="154"/>
      <c r="L406" s="193">
        <f t="shared" si="35"/>
        <v>0</v>
      </c>
      <c r="N406" s="33"/>
      <c r="P406" s="38" t="str">
        <f t="shared" si="36"/>
        <v/>
      </c>
      <c r="R406" s="33"/>
      <c r="S406" s="33"/>
      <c r="T406" s="207"/>
    </row>
    <row r="407" spans="1:20" s="147" customFormat="1" ht="15" x14ac:dyDescent="0.2">
      <c r="A407" s="32">
        <v>6</v>
      </c>
      <c r="B407" s="149"/>
      <c r="C407" s="150"/>
      <c r="D407" s="150"/>
      <c r="E407" s="150"/>
      <c r="F407" s="155"/>
      <c r="G407" s="152"/>
      <c r="H407" s="153"/>
      <c r="I407" s="210"/>
      <c r="J407" s="201"/>
      <c r="K407" s="154"/>
      <c r="L407" s="193">
        <f t="shared" si="35"/>
        <v>0</v>
      </c>
      <c r="N407" s="33"/>
      <c r="P407" s="38" t="str">
        <f t="shared" si="36"/>
        <v/>
      </c>
      <c r="R407" s="33"/>
      <c r="S407" s="33"/>
      <c r="T407" s="207"/>
    </row>
    <row r="408" spans="1:20" s="147" customFormat="1" ht="15" x14ac:dyDescent="0.2">
      <c r="A408" s="32">
        <v>6</v>
      </c>
      <c r="B408" s="149"/>
      <c r="C408" s="150"/>
      <c r="D408" s="150"/>
      <c r="E408" s="150"/>
      <c r="F408" s="155"/>
      <c r="G408" s="152"/>
      <c r="H408" s="153"/>
      <c r="I408" s="210"/>
      <c r="J408" s="201"/>
      <c r="K408" s="154"/>
      <c r="L408" s="193">
        <f t="shared" si="35"/>
        <v>0</v>
      </c>
      <c r="N408" s="33"/>
      <c r="P408" s="38" t="str">
        <f t="shared" si="36"/>
        <v/>
      </c>
      <c r="R408" s="33"/>
      <c r="S408" s="33"/>
      <c r="T408" s="207"/>
    </row>
    <row r="409" spans="1:20" s="147" customFormat="1" ht="15" x14ac:dyDescent="0.2">
      <c r="A409" s="32">
        <v>6</v>
      </c>
      <c r="B409" s="149"/>
      <c r="C409" s="150"/>
      <c r="D409" s="150"/>
      <c r="E409" s="150"/>
      <c r="F409" s="155"/>
      <c r="G409" s="152"/>
      <c r="H409" s="153"/>
      <c r="I409" s="210"/>
      <c r="J409" s="201"/>
      <c r="K409" s="154"/>
      <c r="L409" s="193">
        <f t="shared" si="35"/>
        <v>0</v>
      </c>
      <c r="N409" s="33"/>
      <c r="P409" s="38" t="str">
        <f t="shared" si="36"/>
        <v/>
      </c>
      <c r="R409" s="33"/>
      <c r="S409" s="33"/>
      <c r="T409" s="207"/>
    </row>
    <row r="410" spans="1:20" s="147" customFormat="1" ht="15" x14ac:dyDescent="0.2">
      <c r="A410" s="32">
        <v>6</v>
      </c>
      <c r="B410" s="149"/>
      <c r="C410" s="150"/>
      <c r="D410" s="150"/>
      <c r="E410" s="150"/>
      <c r="F410" s="155"/>
      <c r="G410" s="152"/>
      <c r="H410" s="153"/>
      <c r="I410" s="210"/>
      <c r="J410" s="201"/>
      <c r="K410" s="154"/>
      <c r="L410" s="193">
        <f t="shared" si="35"/>
        <v>0</v>
      </c>
      <c r="N410" s="33"/>
      <c r="P410" s="38" t="str">
        <f t="shared" si="36"/>
        <v/>
      </c>
      <c r="R410" s="33"/>
      <c r="S410" s="33"/>
      <c r="T410" s="207"/>
    </row>
    <row r="411" spans="1:20" s="147" customFormat="1" ht="15" x14ac:dyDescent="0.2">
      <c r="A411" s="32">
        <v>6</v>
      </c>
      <c r="B411" s="149"/>
      <c r="C411" s="150"/>
      <c r="D411" s="150"/>
      <c r="E411" s="150"/>
      <c r="F411" s="155"/>
      <c r="G411" s="152"/>
      <c r="H411" s="153"/>
      <c r="I411" s="210"/>
      <c r="J411" s="201"/>
      <c r="K411" s="154"/>
      <c r="L411" s="193">
        <f t="shared" si="35"/>
        <v>0</v>
      </c>
      <c r="N411" s="33"/>
      <c r="P411" s="38" t="str">
        <f t="shared" si="36"/>
        <v/>
      </c>
      <c r="R411" s="33"/>
      <c r="S411" s="33"/>
      <c r="T411" s="207"/>
    </row>
    <row r="412" spans="1:20" s="147" customFormat="1" ht="15" x14ac:dyDescent="0.2">
      <c r="A412" s="32">
        <v>6</v>
      </c>
      <c r="B412" s="149"/>
      <c r="C412" s="150"/>
      <c r="D412" s="150"/>
      <c r="E412" s="150"/>
      <c r="F412" s="155"/>
      <c r="G412" s="152"/>
      <c r="H412" s="153"/>
      <c r="I412" s="210"/>
      <c r="J412" s="201"/>
      <c r="K412" s="154"/>
      <c r="L412" s="193">
        <f t="shared" si="35"/>
        <v>0</v>
      </c>
      <c r="N412" s="33"/>
      <c r="P412" s="38" t="str">
        <f t="shared" si="36"/>
        <v/>
      </c>
      <c r="R412" s="33"/>
      <c r="S412" s="33"/>
      <c r="T412" s="207"/>
    </row>
    <row r="413" spans="1:20" s="147" customFormat="1" ht="15" x14ac:dyDescent="0.2">
      <c r="A413" s="32">
        <v>6</v>
      </c>
      <c r="B413" s="149"/>
      <c r="C413" s="150"/>
      <c r="D413" s="150"/>
      <c r="E413" s="150"/>
      <c r="F413" s="155"/>
      <c r="G413" s="152"/>
      <c r="H413" s="153"/>
      <c r="I413" s="210"/>
      <c r="J413" s="201"/>
      <c r="K413" s="154"/>
      <c r="L413" s="193">
        <f t="shared" si="35"/>
        <v>0</v>
      </c>
      <c r="N413" s="33"/>
      <c r="P413" s="38" t="str">
        <f t="shared" si="36"/>
        <v/>
      </c>
      <c r="R413" s="33"/>
      <c r="S413" s="33"/>
      <c r="T413" s="207"/>
    </row>
    <row r="414" spans="1:20" s="147" customFormat="1" ht="15" x14ac:dyDescent="0.2">
      <c r="A414" s="32">
        <v>6</v>
      </c>
      <c r="B414" s="149"/>
      <c r="C414" s="150"/>
      <c r="D414" s="150"/>
      <c r="E414" s="150"/>
      <c r="F414" s="155"/>
      <c r="G414" s="152"/>
      <c r="H414" s="153"/>
      <c r="I414" s="210"/>
      <c r="J414" s="201"/>
      <c r="K414" s="154"/>
      <c r="L414" s="193">
        <f t="shared" si="35"/>
        <v>0</v>
      </c>
      <c r="N414" s="33"/>
      <c r="P414" s="38" t="str">
        <f t="shared" si="36"/>
        <v/>
      </c>
      <c r="R414" s="33"/>
      <c r="S414" s="33"/>
      <c r="T414" s="207"/>
    </row>
    <row r="415" spans="1:20" s="147" customFormat="1" ht="15" x14ac:dyDescent="0.2">
      <c r="A415" s="32">
        <v>6</v>
      </c>
      <c r="B415" s="149"/>
      <c r="C415" s="150"/>
      <c r="D415" s="150"/>
      <c r="E415" s="150"/>
      <c r="F415" s="155"/>
      <c r="G415" s="152"/>
      <c r="H415" s="153"/>
      <c r="I415" s="210"/>
      <c r="J415" s="201"/>
      <c r="K415" s="154"/>
      <c r="L415" s="193">
        <f t="shared" si="35"/>
        <v>0</v>
      </c>
      <c r="N415" s="33"/>
      <c r="P415" s="38" t="str">
        <f t="shared" si="36"/>
        <v/>
      </c>
      <c r="R415" s="33"/>
      <c r="S415" s="33"/>
      <c r="T415" s="207"/>
    </row>
    <row r="416" spans="1:20" s="147" customFormat="1" ht="15" x14ac:dyDescent="0.2">
      <c r="A416" s="32">
        <v>6</v>
      </c>
      <c r="B416" s="149"/>
      <c r="C416" s="150"/>
      <c r="D416" s="150"/>
      <c r="E416" s="150"/>
      <c r="F416" s="155"/>
      <c r="G416" s="152"/>
      <c r="H416" s="153"/>
      <c r="I416" s="210"/>
      <c r="J416" s="201"/>
      <c r="K416" s="154"/>
      <c r="L416" s="193">
        <f t="shared" si="35"/>
        <v>0</v>
      </c>
      <c r="N416" s="33"/>
      <c r="P416" s="38" t="str">
        <f t="shared" si="36"/>
        <v/>
      </c>
      <c r="R416" s="33"/>
      <c r="S416" s="33"/>
      <c r="T416" s="207"/>
    </row>
    <row r="417" spans="1:20" s="147" customFormat="1" ht="15" x14ac:dyDescent="0.2">
      <c r="A417" s="32">
        <v>6</v>
      </c>
      <c r="B417" s="149"/>
      <c r="C417" s="150"/>
      <c r="D417" s="150"/>
      <c r="E417" s="150"/>
      <c r="F417" s="155"/>
      <c r="G417" s="152"/>
      <c r="H417" s="153"/>
      <c r="I417" s="210"/>
      <c r="J417" s="201"/>
      <c r="K417" s="154"/>
      <c r="L417" s="193">
        <f t="shared" si="35"/>
        <v>0</v>
      </c>
      <c r="N417" s="33"/>
      <c r="P417" s="38" t="str">
        <f t="shared" si="36"/>
        <v/>
      </c>
      <c r="R417" s="33"/>
      <c r="S417" s="33"/>
      <c r="T417" s="207"/>
    </row>
    <row r="418" spans="1:20" s="147" customFormat="1" ht="15" x14ac:dyDescent="0.2">
      <c r="A418" s="32">
        <v>6</v>
      </c>
      <c r="B418" s="149"/>
      <c r="C418" s="150"/>
      <c r="D418" s="150"/>
      <c r="E418" s="150"/>
      <c r="F418" s="155"/>
      <c r="G418" s="152"/>
      <c r="H418" s="153"/>
      <c r="I418" s="210"/>
      <c r="J418" s="201"/>
      <c r="K418" s="154"/>
      <c r="L418" s="193">
        <f t="shared" si="35"/>
        <v>0</v>
      </c>
      <c r="N418" s="33"/>
      <c r="P418" s="38" t="str">
        <f t="shared" si="36"/>
        <v/>
      </c>
      <c r="R418" s="33"/>
      <c r="S418" s="33"/>
      <c r="T418" s="207"/>
    </row>
    <row r="419" spans="1:20" s="147" customFormat="1" ht="15" x14ac:dyDescent="0.2">
      <c r="A419" s="32">
        <v>6</v>
      </c>
      <c r="B419" s="149"/>
      <c r="C419" s="150"/>
      <c r="D419" s="150"/>
      <c r="E419" s="150"/>
      <c r="F419" s="155"/>
      <c r="G419" s="152"/>
      <c r="H419" s="153"/>
      <c r="I419" s="210"/>
      <c r="J419" s="201"/>
      <c r="K419" s="154"/>
      <c r="L419" s="193">
        <f t="shared" si="33"/>
        <v>0</v>
      </c>
      <c r="N419" s="33"/>
      <c r="P419" s="38" t="str">
        <f t="shared" si="34"/>
        <v/>
      </c>
      <c r="R419" s="33"/>
      <c r="S419" s="33"/>
      <c r="T419" s="207"/>
    </row>
    <row r="420" spans="1:20" s="147" customFormat="1" ht="15" x14ac:dyDescent="0.2">
      <c r="A420" s="32">
        <v>6</v>
      </c>
      <c r="B420" s="149"/>
      <c r="C420" s="150"/>
      <c r="D420" s="150"/>
      <c r="E420" s="150"/>
      <c r="F420" s="155"/>
      <c r="G420" s="152"/>
      <c r="H420" s="153"/>
      <c r="I420" s="210"/>
      <c r="J420" s="201"/>
      <c r="K420" s="154"/>
      <c r="L420" s="193">
        <f t="shared" si="33"/>
        <v>0</v>
      </c>
      <c r="N420" s="33"/>
      <c r="P420" s="38" t="str">
        <f t="shared" si="34"/>
        <v/>
      </c>
      <c r="R420" s="33"/>
      <c r="S420" s="33"/>
      <c r="T420" s="207"/>
    </row>
    <row r="421" spans="1:20" s="147" customFormat="1" ht="15" x14ac:dyDescent="0.2">
      <c r="A421" s="32">
        <v>6</v>
      </c>
      <c r="B421" s="149"/>
      <c r="C421" s="150"/>
      <c r="D421" s="150"/>
      <c r="E421" s="150"/>
      <c r="F421" s="155"/>
      <c r="G421" s="152"/>
      <c r="H421" s="153"/>
      <c r="I421" s="210"/>
      <c r="J421" s="201"/>
      <c r="K421" s="154"/>
      <c r="L421" s="193">
        <f t="shared" si="33"/>
        <v>0</v>
      </c>
      <c r="N421" s="33"/>
      <c r="P421" s="38" t="str">
        <f t="shared" si="34"/>
        <v/>
      </c>
      <c r="R421" s="33"/>
      <c r="S421" s="33"/>
      <c r="T421" s="207"/>
    </row>
    <row r="422" spans="1:20" s="147" customFormat="1" ht="15" x14ac:dyDescent="0.2">
      <c r="A422" s="32">
        <v>6</v>
      </c>
      <c r="B422" s="149"/>
      <c r="C422" s="150"/>
      <c r="D422" s="150"/>
      <c r="E422" s="150"/>
      <c r="F422" s="155"/>
      <c r="G422" s="152"/>
      <c r="H422" s="153"/>
      <c r="I422" s="210"/>
      <c r="J422" s="201"/>
      <c r="K422" s="154"/>
      <c r="L422" s="193">
        <f t="shared" si="33"/>
        <v>0</v>
      </c>
      <c r="N422" s="33"/>
      <c r="P422" s="38" t="str">
        <f t="shared" si="34"/>
        <v/>
      </c>
      <c r="R422" s="33"/>
      <c r="S422" s="33"/>
      <c r="T422" s="207"/>
    </row>
    <row r="423" spans="1:20" s="147" customFormat="1" ht="15" x14ac:dyDescent="0.2">
      <c r="A423" s="32">
        <v>6</v>
      </c>
      <c r="B423" s="149"/>
      <c r="C423" s="150"/>
      <c r="D423" s="150"/>
      <c r="E423" s="150"/>
      <c r="F423" s="155"/>
      <c r="G423" s="152"/>
      <c r="H423" s="153"/>
      <c r="I423" s="210"/>
      <c r="J423" s="201"/>
      <c r="K423" s="154"/>
      <c r="L423" s="193">
        <f t="shared" si="33"/>
        <v>0</v>
      </c>
      <c r="N423" s="33"/>
      <c r="P423" s="38" t="str">
        <f t="shared" si="34"/>
        <v/>
      </c>
      <c r="R423" s="33"/>
      <c r="S423" s="33"/>
      <c r="T423" s="207"/>
    </row>
    <row r="424" spans="1:20" s="147" customFormat="1" ht="15" x14ac:dyDescent="0.2">
      <c r="A424" s="32">
        <v>6</v>
      </c>
      <c r="B424" s="149"/>
      <c r="C424" s="150"/>
      <c r="D424" s="150"/>
      <c r="E424" s="150"/>
      <c r="F424" s="155"/>
      <c r="G424" s="152"/>
      <c r="H424" s="153"/>
      <c r="I424" s="210"/>
      <c r="J424" s="201"/>
      <c r="K424" s="154"/>
      <c r="L424" s="193">
        <f t="shared" si="33"/>
        <v>0</v>
      </c>
      <c r="N424" s="33"/>
      <c r="P424" s="38" t="str">
        <f t="shared" si="34"/>
        <v/>
      </c>
      <c r="R424" s="33"/>
      <c r="S424" s="33"/>
      <c r="T424" s="207"/>
    </row>
    <row r="425" spans="1:20" s="147" customFormat="1" ht="15" x14ac:dyDescent="0.2">
      <c r="A425" s="32">
        <v>6</v>
      </c>
      <c r="B425" s="149"/>
      <c r="C425" s="150"/>
      <c r="D425" s="150"/>
      <c r="E425" s="150"/>
      <c r="F425" s="155"/>
      <c r="G425" s="152"/>
      <c r="H425" s="153"/>
      <c r="I425" s="210"/>
      <c r="J425" s="201"/>
      <c r="K425" s="154"/>
      <c r="L425" s="193">
        <f t="shared" si="33"/>
        <v>0</v>
      </c>
      <c r="N425" s="33"/>
      <c r="P425" s="38" t="str">
        <f t="shared" si="34"/>
        <v/>
      </c>
      <c r="R425" s="33"/>
      <c r="S425" s="33"/>
      <c r="T425" s="207"/>
    </row>
    <row r="426" spans="1:20" s="147" customFormat="1" ht="15" x14ac:dyDescent="0.2">
      <c r="A426" s="32">
        <v>6</v>
      </c>
      <c r="B426" s="149"/>
      <c r="C426" s="150"/>
      <c r="D426" s="150"/>
      <c r="E426" s="150"/>
      <c r="F426" s="155"/>
      <c r="G426" s="152"/>
      <c r="H426" s="153"/>
      <c r="I426" s="210"/>
      <c r="J426" s="201"/>
      <c r="K426" s="154"/>
      <c r="L426" s="193">
        <f t="shared" si="33"/>
        <v>0</v>
      </c>
      <c r="N426" s="33"/>
      <c r="P426" s="38" t="str">
        <f t="shared" si="34"/>
        <v/>
      </c>
      <c r="R426" s="33"/>
      <c r="S426" s="33"/>
      <c r="T426" s="207"/>
    </row>
    <row r="427" spans="1:20" s="147" customFormat="1" ht="15" x14ac:dyDescent="0.2">
      <c r="A427" s="32">
        <v>6</v>
      </c>
      <c r="B427" s="149"/>
      <c r="C427" s="150"/>
      <c r="D427" s="150"/>
      <c r="E427" s="150"/>
      <c r="F427" s="155"/>
      <c r="G427" s="152"/>
      <c r="H427" s="153"/>
      <c r="I427" s="210"/>
      <c r="J427" s="201"/>
      <c r="K427" s="154"/>
      <c r="L427" s="193">
        <f t="shared" si="33"/>
        <v>0</v>
      </c>
      <c r="N427" s="33"/>
      <c r="P427" s="38" t="str">
        <f t="shared" si="34"/>
        <v/>
      </c>
      <c r="R427" s="33"/>
      <c r="S427" s="33"/>
      <c r="T427" s="207"/>
    </row>
    <row r="428" spans="1:20" s="147" customFormat="1" ht="15" x14ac:dyDescent="0.2">
      <c r="A428" s="32">
        <v>6</v>
      </c>
      <c r="B428" s="149"/>
      <c r="C428" s="150"/>
      <c r="D428" s="150"/>
      <c r="E428" s="150"/>
      <c r="F428" s="155"/>
      <c r="G428" s="152"/>
      <c r="H428" s="153"/>
      <c r="I428" s="210"/>
      <c r="J428" s="201"/>
      <c r="K428" s="154"/>
      <c r="L428" s="193">
        <f t="shared" si="33"/>
        <v>0</v>
      </c>
      <c r="N428" s="33"/>
      <c r="P428" s="38" t="str">
        <f t="shared" si="34"/>
        <v/>
      </c>
      <c r="R428" s="33"/>
      <c r="S428" s="33"/>
      <c r="T428" s="207"/>
    </row>
    <row r="429" spans="1:20" s="147" customFormat="1" ht="15" x14ac:dyDescent="0.2">
      <c r="A429" s="32">
        <v>6</v>
      </c>
      <c r="B429" s="149"/>
      <c r="C429" s="150"/>
      <c r="D429" s="150"/>
      <c r="E429" s="150"/>
      <c r="F429" s="155"/>
      <c r="G429" s="152"/>
      <c r="H429" s="153"/>
      <c r="I429" s="210"/>
      <c r="J429" s="201"/>
      <c r="K429" s="154"/>
      <c r="L429" s="193">
        <f t="shared" si="33"/>
        <v>0</v>
      </c>
      <c r="N429" s="33"/>
      <c r="P429" s="38" t="str">
        <f t="shared" si="34"/>
        <v/>
      </c>
      <c r="R429" s="33"/>
      <c r="S429" s="33"/>
      <c r="T429" s="207"/>
    </row>
    <row r="430" spans="1:20" s="147" customFormat="1" ht="15" x14ac:dyDescent="0.2">
      <c r="A430" s="32">
        <v>6</v>
      </c>
      <c r="B430" s="149"/>
      <c r="C430" s="150"/>
      <c r="D430" s="150"/>
      <c r="E430" s="150"/>
      <c r="F430" s="155"/>
      <c r="G430" s="152"/>
      <c r="H430" s="153"/>
      <c r="I430" s="210"/>
      <c r="J430" s="201"/>
      <c r="K430" s="154"/>
      <c r="L430" s="193">
        <f t="shared" si="33"/>
        <v>0</v>
      </c>
      <c r="N430" s="33"/>
      <c r="P430" s="38" t="str">
        <f t="shared" si="34"/>
        <v/>
      </c>
      <c r="R430" s="33"/>
      <c r="S430" s="33"/>
      <c r="T430" s="207"/>
    </row>
    <row r="431" spans="1:20" s="147" customFormat="1" ht="15" x14ac:dyDescent="0.2">
      <c r="A431" s="32">
        <v>6</v>
      </c>
      <c r="B431" s="149"/>
      <c r="C431" s="150"/>
      <c r="D431" s="150"/>
      <c r="E431" s="150"/>
      <c r="F431" s="155"/>
      <c r="G431" s="152"/>
      <c r="H431" s="153"/>
      <c r="I431" s="210"/>
      <c r="J431" s="201"/>
      <c r="K431" s="154"/>
      <c r="L431" s="193">
        <f t="shared" si="33"/>
        <v>0</v>
      </c>
      <c r="N431" s="33"/>
      <c r="P431" s="38" t="str">
        <f t="shared" si="34"/>
        <v/>
      </c>
      <c r="R431" s="33"/>
      <c r="S431" s="33"/>
      <c r="T431" s="207"/>
    </row>
    <row r="432" spans="1:20" s="147" customFormat="1" ht="15" x14ac:dyDescent="0.2">
      <c r="A432" s="32">
        <v>6</v>
      </c>
      <c r="B432" s="149"/>
      <c r="C432" s="150"/>
      <c r="D432" s="150"/>
      <c r="E432" s="150"/>
      <c r="F432" s="155"/>
      <c r="G432" s="152"/>
      <c r="H432" s="153"/>
      <c r="I432" s="210"/>
      <c r="J432" s="201"/>
      <c r="K432" s="154"/>
      <c r="L432" s="193">
        <f t="shared" si="33"/>
        <v>0</v>
      </c>
      <c r="N432" s="33"/>
      <c r="P432" s="38" t="str">
        <f t="shared" si="34"/>
        <v/>
      </c>
      <c r="R432" s="33"/>
      <c r="S432" s="33"/>
      <c r="T432" s="207"/>
    </row>
    <row r="433" spans="1:20" s="147" customFormat="1" ht="15" x14ac:dyDescent="0.2">
      <c r="A433" s="32">
        <v>6</v>
      </c>
      <c r="B433" s="149"/>
      <c r="C433" s="150"/>
      <c r="D433" s="150"/>
      <c r="E433" s="150"/>
      <c r="F433" s="155"/>
      <c r="G433" s="152"/>
      <c r="H433" s="153"/>
      <c r="I433" s="210"/>
      <c r="J433" s="201"/>
      <c r="K433" s="154"/>
      <c r="L433" s="193">
        <f t="shared" si="33"/>
        <v>0</v>
      </c>
      <c r="N433" s="33"/>
      <c r="P433" s="38" t="str">
        <f t="shared" si="34"/>
        <v/>
      </c>
      <c r="R433" s="33"/>
      <c r="S433" s="33"/>
      <c r="T433" s="207"/>
    </row>
    <row r="434" spans="1:20" s="147" customFormat="1" ht="15" x14ac:dyDescent="0.2">
      <c r="A434" s="32">
        <v>6</v>
      </c>
      <c r="B434" s="149"/>
      <c r="C434" s="150"/>
      <c r="D434" s="150"/>
      <c r="E434" s="150"/>
      <c r="F434" s="155"/>
      <c r="G434" s="152"/>
      <c r="H434" s="153"/>
      <c r="I434" s="210"/>
      <c r="J434" s="201"/>
      <c r="K434" s="154"/>
      <c r="L434" s="193">
        <f t="shared" si="33"/>
        <v>0</v>
      </c>
      <c r="N434" s="33"/>
      <c r="P434" s="38" t="str">
        <f t="shared" si="34"/>
        <v/>
      </c>
      <c r="R434" s="33"/>
      <c r="S434" s="33"/>
      <c r="T434" s="207"/>
    </row>
    <row r="435" spans="1:20" s="147" customFormat="1" ht="15" x14ac:dyDescent="0.2">
      <c r="A435" s="32">
        <v>6</v>
      </c>
      <c r="B435" s="149"/>
      <c r="C435" s="150"/>
      <c r="D435" s="150"/>
      <c r="E435" s="150"/>
      <c r="F435" s="155"/>
      <c r="G435" s="152"/>
      <c r="H435" s="153"/>
      <c r="I435" s="210"/>
      <c r="J435" s="201"/>
      <c r="K435" s="154"/>
      <c r="L435" s="193">
        <f t="shared" si="33"/>
        <v>0</v>
      </c>
      <c r="N435" s="33"/>
      <c r="P435" s="38" t="str">
        <f t="shared" si="34"/>
        <v/>
      </c>
      <c r="R435" s="33"/>
      <c r="S435" s="33"/>
      <c r="T435" s="207"/>
    </row>
    <row r="436" spans="1:20" s="147" customFormat="1" ht="15" x14ac:dyDescent="0.2">
      <c r="A436" s="32">
        <v>6</v>
      </c>
      <c r="B436" s="149"/>
      <c r="C436" s="150"/>
      <c r="D436" s="150"/>
      <c r="E436" s="150"/>
      <c r="F436" s="155"/>
      <c r="G436" s="152"/>
      <c r="H436" s="153"/>
      <c r="I436" s="210"/>
      <c r="J436" s="201"/>
      <c r="K436" s="154"/>
      <c r="L436" s="193">
        <f t="shared" si="33"/>
        <v>0</v>
      </c>
      <c r="N436" s="33"/>
      <c r="P436" s="38" t="str">
        <f t="shared" si="34"/>
        <v/>
      </c>
      <c r="R436" s="33"/>
      <c r="S436" s="33"/>
      <c r="T436" s="207"/>
    </row>
    <row r="437" spans="1:20" s="147" customFormat="1" ht="15" x14ac:dyDescent="0.2">
      <c r="A437" s="32">
        <v>6</v>
      </c>
      <c r="B437" s="149"/>
      <c r="C437" s="150"/>
      <c r="D437" s="150"/>
      <c r="E437" s="150"/>
      <c r="F437" s="155"/>
      <c r="G437" s="152"/>
      <c r="H437" s="153"/>
      <c r="I437" s="210"/>
      <c r="J437" s="201"/>
      <c r="K437" s="154"/>
      <c r="L437" s="193">
        <f t="shared" si="33"/>
        <v>0</v>
      </c>
      <c r="N437" s="33"/>
      <c r="P437" s="38" t="str">
        <f t="shared" si="34"/>
        <v/>
      </c>
      <c r="R437" s="33"/>
      <c r="S437" s="33"/>
      <c r="T437" s="207"/>
    </row>
    <row r="438" spans="1:20" s="147" customFormat="1" ht="15" x14ac:dyDescent="0.2">
      <c r="A438" s="32">
        <v>6</v>
      </c>
      <c r="B438" s="149"/>
      <c r="C438" s="150"/>
      <c r="D438" s="150"/>
      <c r="E438" s="150"/>
      <c r="F438" s="155"/>
      <c r="G438" s="152"/>
      <c r="H438" s="153"/>
      <c r="I438" s="210"/>
      <c r="J438" s="201"/>
      <c r="K438" s="154"/>
      <c r="L438" s="193">
        <f t="shared" si="33"/>
        <v>0</v>
      </c>
      <c r="N438" s="33"/>
      <c r="P438" s="38" t="str">
        <f t="shared" si="34"/>
        <v/>
      </c>
      <c r="R438" s="33"/>
      <c r="S438" s="33"/>
      <c r="T438" s="207"/>
    </row>
    <row r="439" spans="1:20" s="147" customFormat="1" ht="15" x14ac:dyDescent="0.2">
      <c r="A439" s="32">
        <v>6</v>
      </c>
      <c r="B439" s="149"/>
      <c r="C439" s="150"/>
      <c r="D439" s="150"/>
      <c r="E439" s="150"/>
      <c r="F439" s="155"/>
      <c r="G439" s="152"/>
      <c r="H439" s="153"/>
      <c r="I439" s="210"/>
      <c r="J439" s="201"/>
      <c r="K439" s="154"/>
      <c r="L439" s="193">
        <f t="shared" si="33"/>
        <v>0</v>
      </c>
      <c r="N439" s="33"/>
      <c r="P439" s="38" t="str">
        <f t="shared" si="34"/>
        <v/>
      </c>
      <c r="R439" s="33"/>
      <c r="S439" s="33"/>
      <c r="T439" s="207"/>
    </row>
    <row r="440" spans="1:20" s="147" customFormat="1" ht="15" x14ac:dyDescent="0.2">
      <c r="A440" s="32">
        <v>6</v>
      </c>
      <c r="B440" s="149"/>
      <c r="C440" s="150"/>
      <c r="D440" s="150"/>
      <c r="E440" s="150"/>
      <c r="F440" s="155"/>
      <c r="G440" s="152"/>
      <c r="H440" s="153"/>
      <c r="I440" s="210"/>
      <c r="J440" s="201"/>
      <c r="K440" s="154"/>
      <c r="L440" s="193">
        <f t="shared" si="33"/>
        <v>0</v>
      </c>
      <c r="N440" s="33"/>
      <c r="P440" s="38" t="str">
        <f t="shared" si="34"/>
        <v/>
      </c>
      <c r="R440" s="33"/>
      <c r="S440" s="33"/>
      <c r="T440" s="207"/>
    </row>
    <row r="441" spans="1:20" s="147" customFormat="1" ht="15" x14ac:dyDescent="0.2">
      <c r="A441" s="32">
        <v>6</v>
      </c>
      <c r="B441" s="149"/>
      <c r="C441" s="150"/>
      <c r="D441" s="150"/>
      <c r="E441" s="150"/>
      <c r="F441" s="155"/>
      <c r="G441" s="152"/>
      <c r="H441" s="153"/>
      <c r="I441" s="210"/>
      <c r="J441" s="201"/>
      <c r="K441" s="154"/>
      <c r="L441" s="193">
        <f t="shared" si="33"/>
        <v>0</v>
      </c>
      <c r="N441" s="33"/>
      <c r="P441" s="38" t="str">
        <f t="shared" si="34"/>
        <v/>
      </c>
      <c r="R441" s="33"/>
      <c r="S441" s="33"/>
      <c r="T441" s="207"/>
    </row>
    <row r="442" spans="1:20" s="147" customFormat="1" ht="15" x14ac:dyDescent="0.2">
      <c r="A442" s="32">
        <v>6</v>
      </c>
      <c r="B442" s="149"/>
      <c r="C442" s="150"/>
      <c r="D442" s="150"/>
      <c r="E442" s="150"/>
      <c r="F442" s="155"/>
      <c r="G442" s="152"/>
      <c r="H442" s="153"/>
      <c r="I442" s="210"/>
      <c r="J442" s="201"/>
      <c r="K442" s="154"/>
      <c r="L442" s="193">
        <f t="shared" si="33"/>
        <v>0</v>
      </c>
      <c r="N442" s="33"/>
      <c r="P442" s="38" t="str">
        <f t="shared" si="34"/>
        <v/>
      </c>
      <c r="R442" s="33"/>
      <c r="S442" s="33"/>
      <c r="T442" s="207"/>
    </row>
    <row r="443" spans="1:20" s="147" customFormat="1" ht="15" x14ac:dyDescent="0.2">
      <c r="A443" s="32">
        <v>6</v>
      </c>
      <c r="B443" s="149"/>
      <c r="C443" s="150"/>
      <c r="D443" s="150"/>
      <c r="E443" s="150"/>
      <c r="F443" s="155"/>
      <c r="G443" s="152"/>
      <c r="H443" s="153"/>
      <c r="I443" s="210"/>
      <c r="J443" s="201"/>
      <c r="K443" s="154"/>
      <c r="L443" s="193">
        <f t="shared" si="33"/>
        <v>0</v>
      </c>
      <c r="N443" s="33"/>
      <c r="P443" s="38" t="str">
        <f t="shared" si="34"/>
        <v/>
      </c>
      <c r="R443" s="33"/>
      <c r="S443" s="33"/>
      <c r="T443" s="207"/>
    </row>
    <row r="444" spans="1:20" s="147" customFormat="1" ht="15" x14ac:dyDescent="0.2">
      <c r="A444" s="32">
        <v>6</v>
      </c>
      <c r="B444" s="149"/>
      <c r="C444" s="150"/>
      <c r="D444" s="150"/>
      <c r="E444" s="150"/>
      <c r="F444" s="155"/>
      <c r="G444" s="152"/>
      <c r="H444" s="153"/>
      <c r="I444" s="210"/>
      <c r="J444" s="201"/>
      <c r="K444" s="154"/>
      <c r="L444" s="193">
        <f t="shared" si="33"/>
        <v>0</v>
      </c>
      <c r="N444" s="33"/>
      <c r="P444" s="38" t="str">
        <f t="shared" si="34"/>
        <v/>
      </c>
      <c r="R444" s="33"/>
      <c r="S444" s="33"/>
      <c r="T444" s="207"/>
    </row>
    <row r="445" spans="1:20" s="147" customFormat="1" ht="15" x14ac:dyDescent="0.2">
      <c r="A445" s="32">
        <v>6</v>
      </c>
      <c r="B445" s="149"/>
      <c r="C445" s="150"/>
      <c r="D445" s="150"/>
      <c r="E445" s="150"/>
      <c r="F445" s="155"/>
      <c r="G445" s="152"/>
      <c r="H445" s="153"/>
      <c r="I445" s="210"/>
      <c r="J445" s="201"/>
      <c r="K445" s="154"/>
      <c r="L445" s="193">
        <f t="shared" si="33"/>
        <v>0</v>
      </c>
      <c r="N445" s="33"/>
      <c r="P445" s="38" t="str">
        <f t="shared" si="34"/>
        <v/>
      </c>
      <c r="R445" s="33"/>
      <c r="S445" s="33"/>
      <c r="T445" s="207"/>
    </row>
    <row r="446" spans="1:20" s="147" customFormat="1" ht="15" x14ac:dyDescent="0.2">
      <c r="A446" s="32">
        <v>6</v>
      </c>
      <c r="B446" s="149"/>
      <c r="C446" s="150"/>
      <c r="D446" s="150"/>
      <c r="E446" s="150"/>
      <c r="F446" s="155"/>
      <c r="G446" s="152"/>
      <c r="H446" s="153"/>
      <c r="I446" s="210"/>
      <c r="J446" s="201"/>
      <c r="K446" s="154"/>
      <c r="L446" s="193">
        <f t="shared" si="33"/>
        <v>0</v>
      </c>
      <c r="N446" s="33"/>
      <c r="P446" s="38" t="str">
        <f t="shared" si="34"/>
        <v/>
      </c>
      <c r="R446" s="33"/>
      <c r="S446" s="33"/>
      <c r="T446" s="207"/>
    </row>
    <row r="447" spans="1:20" s="147" customFormat="1" ht="15" x14ac:dyDescent="0.2">
      <c r="A447" s="32">
        <v>6</v>
      </c>
      <c r="B447" s="149"/>
      <c r="C447" s="150"/>
      <c r="D447" s="150"/>
      <c r="E447" s="150"/>
      <c r="F447" s="155"/>
      <c r="G447" s="152"/>
      <c r="H447" s="153"/>
      <c r="I447" s="210"/>
      <c r="J447" s="201"/>
      <c r="K447" s="154"/>
      <c r="L447" s="193">
        <f t="shared" si="33"/>
        <v>0</v>
      </c>
      <c r="N447" s="33"/>
      <c r="P447" s="38" t="str">
        <f t="shared" si="34"/>
        <v/>
      </c>
      <c r="R447" s="33"/>
      <c r="S447" s="33"/>
      <c r="T447" s="207"/>
    </row>
    <row r="448" spans="1:20" s="147" customFormat="1" ht="15" x14ac:dyDescent="0.2">
      <c r="A448" s="32">
        <v>6</v>
      </c>
      <c r="B448" s="149"/>
      <c r="C448" s="150"/>
      <c r="D448" s="150"/>
      <c r="E448" s="150"/>
      <c r="F448" s="155"/>
      <c r="G448" s="152"/>
      <c r="H448" s="153"/>
      <c r="I448" s="210"/>
      <c r="J448" s="201"/>
      <c r="K448" s="154"/>
      <c r="L448" s="193">
        <f t="shared" si="33"/>
        <v>0</v>
      </c>
      <c r="N448" s="33"/>
      <c r="P448" s="38" t="str">
        <f t="shared" si="34"/>
        <v/>
      </c>
      <c r="R448" s="33"/>
      <c r="S448" s="33"/>
      <c r="T448" s="207"/>
    </row>
    <row r="449" spans="1:20" s="147" customFormat="1" ht="15" x14ac:dyDescent="0.2">
      <c r="A449" s="32">
        <v>6</v>
      </c>
      <c r="B449" s="149"/>
      <c r="C449" s="150"/>
      <c r="D449" s="150"/>
      <c r="E449" s="150"/>
      <c r="F449" s="155"/>
      <c r="G449" s="152"/>
      <c r="H449" s="153"/>
      <c r="I449" s="210"/>
      <c r="J449" s="201"/>
      <c r="K449" s="154"/>
      <c r="L449" s="193">
        <f t="shared" si="33"/>
        <v>0</v>
      </c>
      <c r="N449" s="33"/>
      <c r="P449" s="38" t="str">
        <f t="shared" si="34"/>
        <v/>
      </c>
      <c r="R449" s="33"/>
      <c r="S449" s="33"/>
      <c r="T449" s="207"/>
    </row>
    <row r="450" spans="1:20" s="147" customFormat="1" ht="15" x14ac:dyDescent="0.2">
      <c r="A450" s="32">
        <v>6</v>
      </c>
      <c r="B450" s="149"/>
      <c r="C450" s="150"/>
      <c r="D450" s="150"/>
      <c r="E450" s="150"/>
      <c r="F450" s="155"/>
      <c r="G450" s="152"/>
      <c r="H450" s="153"/>
      <c r="I450" s="210"/>
      <c r="J450" s="201"/>
      <c r="K450" s="154"/>
      <c r="L450" s="193">
        <f t="shared" si="33"/>
        <v>0</v>
      </c>
      <c r="N450" s="33"/>
      <c r="P450" s="38" t="str">
        <f t="shared" si="34"/>
        <v/>
      </c>
      <c r="R450" s="33"/>
      <c r="S450" s="33"/>
      <c r="T450" s="207"/>
    </row>
    <row r="451" spans="1:20" s="147" customFormat="1" ht="15" x14ac:dyDescent="0.2">
      <c r="A451" s="32">
        <v>6</v>
      </c>
      <c r="B451" s="149"/>
      <c r="C451" s="150"/>
      <c r="D451" s="150"/>
      <c r="E451" s="150"/>
      <c r="F451" s="155"/>
      <c r="G451" s="152"/>
      <c r="H451" s="153"/>
      <c r="I451" s="210"/>
      <c r="J451" s="201"/>
      <c r="K451" s="154"/>
      <c r="L451" s="193">
        <f t="shared" si="33"/>
        <v>0</v>
      </c>
      <c r="N451" s="33"/>
      <c r="P451" s="38" t="str">
        <f t="shared" si="34"/>
        <v/>
      </c>
      <c r="R451" s="33"/>
      <c r="S451" s="33"/>
      <c r="T451" s="207"/>
    </row>
    <row r="452" spans="1:20" s="147" customFormat="1" ht="15" x14ac:dyDescent="0.2">
      <c r="A452" s="32">
        <v>6</v>
      </c>
      <c r="B452" s="149"/>
      <c r="C452" s="150"/>
      <c r="D452" s="150"/>
      <c r="E452" s="150"/>
      <c r="F452" s="155"/>
      <c r="G452" s="152"/>
      <c r="H452" s="153"/>
      <c r="I452" s="210"/>
      <c r="J452" s="201"/>
      <c r="K452" s="154"/>
      <c r="L452" s="193">
        <f t="shared" si="33"/>
        <v>0</v>
      </c>
      <c r="N452" s="33"/>
      <c r="P452" s="38" t="str">
        <f t="shared" si="34"/>
        <v/>
      </c>
      <c r="R452" s="33"/>
      <c r="S452" s="33"/>
      <c r="T452" s="207"/>
    </row>
    <row r="453" spans="1:20" s="147" customFormat="1" ht="15" x14ac:dyDescent="0.2">
      <c r="A453" s="32">
        <v>6</v>
      </c>
      <c r="B453" s="149"/>
      <c r="C453" s="150"/>
      <c r="D453" s="150"/>
      <c r="E453" s="150"/>
      <c r="F453" s="155"/>
      <c r="G453" s="152"/>
      <c r="H453" s="153"/>
      <c r="I453" s="210"/>
      <c r="J453" s="201"/>
      <c r="K453" s="154"/>
      <c r="L453" s="193">
        <f t="shared" si="33"/>
        <v>0</v>
      </c>
      <c r="N453" s="33"/>
      <c r="P453" s="38" t="str">
        <f t="shared" si="34"/>
        <v/>
      </c>
      <c r="R453" s="33"/>
      <c r="S453" s="33"/>
      <c r="T453" s="207"/>
    </row>
    <row r="454" spans="1:20" s="147" customFormat="1" ht="15" x14ac:dyDescent="0.2">
      <c r="A454" s="32">
        <v>6</v>
      </c>
      <c r="B454" s="149"/>
      <c r="C454" s="150"/>
      <c r="D454" s="150"/>
      <c r="E454" s="150"/>
      <c r="F454" s="155"/>
      <c r="G454" s="152"/>
      <c r="H454" s="153"/>
      <c r="I454" s="210"/>
      <c r="J454" s="201"/>
      <c r="K454" s="154"/>
      <c r="L454" s="193">
        <f t="shared" si="33"/>
        <v>0</v>
      </c>
      <c r="N454" s="33"/>
      <c r="P454" s="38" t="str">
        <f t="shared" si="34"/>
        <v/>
      </c>
      <c r="R454" s="33"/>
      <c r="S454" s="33"/>
      <c r="T454" s="207"/>
    </row>
    <row r="455" spans="1:20" s="147" customFormat="1" ht="15" x14ac:dyDescent="0.2">
      <c r="A455" s="32">
        <v>6</v>
      </c>
      <c r="B455" s="149"/>
      <c r="C455" s="150"/>
      <c r="D455" s="150"/>
      <c r="E455" s="150"/>
      <c r="F455" s="155"/>
      <c r="G455" s="152"/>
      <c r="H455" s="153"/>
      <c r="I455" s="210"/>
      <c r="J455" s="201"/>
      <c r="K455" s="154"/>
      <c r="L455" s="193">
        <f t="shared" si="33"/>
        <v>0</v>
      </c>
      <c r="N455" s="33"/>
      <c r="P455" s="38" t="str">
        <f t="shared" si="34"/>
        <v/>
      </c>
      <c r="R455" s="33"/>
      <c r="S455" s="33"/>
      <c r="T455" s="207"/>
    </row>
    <row r="456" spans="1:20" s="147" customFormat="1" ht="15" x14ac:dyDescent="0.2">
      <c r="A456" s="32">
        <v>6</v>
      </c>
      <c r="B456" s="149"/>
      <c r="C456" s="150"/>
      <c r="D456" s="150"/>
      <c r="E456" s="150"/>
      <c r="F456" s="155"/>
      <c r="G456" s="152"/>
      <c r="H456" s="153"/>
      <c r="I456" s="210"/>
      <c r="J456" s="201"/>
      <c r="K456" s="154"/>
      <c r="L456" s="193">
        <f t="shared" si="33"/>
        <v>0</v>
      </c>
      <c r="N456" s="33"/>
      <c r="P456" s="38" t="str">
        <f t="shared" si="34"/>
        <v/>
      </c>
      <c r="R456" s="33"/>
      <c r="S456" s="33"/>
      <c r="T456" s="207"/>
    </row>
    <row r="457" spans="1:20" s="147" customFormat="1" ht="15" x14ac:dyDescent="0.2">
      <c r="A457" s="32">
        <v>6</v>
      </c>
      <c r="B457" s="149"/>
      <c r="C457" s="150"/>
      <c r="D457" s="150"/>
      <c r="E457" s="150"/>
      <c r="F457" s="155"/>
      <c r="G457" s="152"/>
      <c r="H457" s="153"/>
      <c r="I457" s="210"/>
      <c r="J457" s="201"/>
      <c r="K457" s="154"/>
      <c r="L457" s="193">
        <f t="shared" si="33"/>
        <v>0</v>
      </c>
      <c r="N457" s="33"/>
      <c r="P457" s="38" t="str">
        <f t="shared" si="34"/>
        <v/>
      </c>
      <c r="R457" s="33"/>
      <c r="S457" s="33"/>
      <c r="T457" s="207"/>
    </row>
    <row r="458" spans="1:20" s="147" customFormat="1" ht="15" x14ac:dyDescent="0.2">
      <c r="A458" s="32">
        <v>6</v>
      </c>
      <c r="B458" s="149"/>
      <c r="C458" s="150"/>
      <c r="D458" s="150"/>
      <c r="E458" s="150"/>
      <c r="F458" s="155"/>
      <c r="G458" s="152"/>
      <c r="H458" s="153"/>
      <c r="I458" s="210"/>
      <c r="J458" s="201"/>
      <c r="K458" s="154"/>
      <c r="L458" s="193">
        <f t="shared" si="33"/>
        <v>0</v>
      </c>
      <c r="N458" s="33"/>
      <c r="P458" s="38" t="str">
        <f t="shared" si="34"/>
        <v/>
      </c>
      <c r="R458" s="33"/>
      <c r="S458" s="33"/>
      <c r="T458" s="207"/>
    </row>
    <row r="459" spans="1:20" s="147" customFormat="1" ht="15" x14ac:dyDescent="0.2">
      <c r="A459" s="32">
        <v>6</v>
      </c>
      <c r="B459" s="149"/>
      <c r="C459" s="150"/>
      <c r="D459" s="150"/>
      <c r="E459" s="150"/>
      <c r="F459" s="155"/>
      <c r="G459" s="152"/>
      <c r="H459" s="153"/>
      <c r="I459" s="210"/>
      <c r="J459" s="201"/>
      <c r="K459" s="154"/>
      <c r="L459" s="193">
        <f t="shared" si="33"/>
        <v>0</v>
      </c>
      <c r="N459" s="33"/>
      <c r="P459" s="38" t="str">
        <f t="shared" si="34"/>
        <v/>
      </c>
      <c r="R459" s="33"/>
      <c r="S459" s="33"/>
      <c r="T459" s="207"/>
    </row>
    <row r="460" spans="1:20" s="147" customFormat="1" ht="15" x14ac:dyDescent="0.2">
      <c r="A460" s="32">
        <v>6</v>
      </c>
      <c r="B460" s="149"/>
      <c r="C460" s="150"/>
      <c r="D460" s="150"/>
      <c r="E460" s="150"/>
      <c r="F460" s="155"/>
      <c r="G460" s="152"/>
      <c r="H460" s="153"/>
      <c r="I460" s="210"/>
      <c r="J460" s="201"/>
      <c r="K460" s="154"/>
      <c r="L460" s="193">
        <f t="shared" si="33"/>
        <v>0</v>
      </c>
      <c r="N460" s="33"/>
      <c r="P460" s="38" t="str">
        <f t="shared" si="34"/>
        <v/>
      </c>
      <c r="R460" s="33"/>
      <c r="S460" s="33"/>
      <c r="T460" s="207"/>
    </row>
    <row r="461" spans="1:20" s="147" customFormat="1" ht="15" x14ac:dyDescent="0.2">
      <c r="A461" s="32">
        <v>6</v>
      </c>
      <c r="B461" s="149"/>
      <c r="C461" s="150"/>
      <c r="D461" s="150"/>
      <c r="E461" s="150"/>
      <c r="F461" s="155"/>
      <c r="G461" s="152"/>
      <c r="H461" s="153"/>
      <c r="I461" s="210"/>
      <c r="J461" s="201"/>
      <c r="K461" s="154"/>
      <c r="L461" s="193">
        <f t="shared" si="33"/>
        <v>0</v>
      </c>
      <c r="N461" s="33"/>
      <c r="P461" s="38" t="str">
        <f t="shared" si="34"/>
        <v/>
      </c>
      <c r="R461" s="33"/>
      <c r="S461" s="33"/>
      <c r="T461" s="207"/>
    </row>
    <row r="462" spans="1:20" s="147" customFormat="1" ht="15" x14ac:dyDescent="0.2">
      <c r="A462" s="32">
        <v>6</v>
      </c>
      <c r="B462" s="149"/>
      <c r="C462" s="150"/>
      <c r="D462" s="150"/>
      <c r="E462" s="150"/>
      <c r="F462" s="155"/>
      <c r="G462" s="152"/>
      <c r="H462" s="153"/>
      <c r="I462" s="210"/>
      <c r="J462" s="201"/>
      <c r="K462" s="154"/>
      <c r="L462" s="193">
        <f t="shared" si="33"/>
        <v>0</v>
      </c>
      <c r="N462" s="33"/>
      <c r="P462" s="38" t="str">
        <f t="shared" si="34"/>
        <v/>
      </c>
      <c r="R462" s="33"/>
      <c r="S462" s="33"/>
      <c r="T462" s="207"/>
    </row>
    <row r="463" spans="1:20" s="147" customFormat="1" ht="15" x14ac:dyDescent="0.2">
      <c r="A463" s="32">
        <v>6</v>
      </c>
      <c r="B463" s="149"/>
      <c r="C463" s="150"/>
      <c r="D463" s="150"/>
      <c r="E463" s="150"/>
      <c r="F463" s="155"/>
      <c r="G463" s="152"/>
      <c r="H463" s="153"/>
      <c r="I463" s="210"/>
      <c r="J463" s="201"/>
      <c r="K463" s="154"/>
      <c r="L463" s="193">
        <f t="shared" si="33"/>
        <v>0</v>
      </c>
      <c r="N463" s="33"/>
      <c r="P463" s="38" t="str">
        <f t="shared" si="34"/>
        <v/>
      </c>
      <c r="R463" s="33"/>
      <c r="S463" s="33"/>
      <c r="T463" s="207"/>
    </row>
    <row r="464" spans="1:20" s="147" customFormat="1" ht="15" x14ac:dyDescent="0.2">
      <c r="A464" s="32">
        <v>6</v>
      </c>
      <c r="B464" s="149"/>
      <c r="C464" s="150"/>
      <c r="D464" s="150"/>
      <c r="E464" s="150"/>
      <c r="F464" s="155"/>
      <c r="G464" s="152"/>
      <c r="H464" s="153"/>
      <c r="I464" s="210"/>
      <c r="J464" s="201"/>
      <c r="K464" s="154"/>
      <c r="L464" s="193">
        <f t="shared" si="33"/>
        <v>0</v>
      </c>
      <c r="N464" s="33"/>
      <c r="P464" s="38" t="str">
        <f t="shared" si="34"/>
        <v/>
      </c>
      <c r="R464" s="33"/>
      <c r="S464" s="33"/>
      <c r="T464" s="207"/>
    </row>
    <row r="465" spans="1:20" s="147" customFormat="1" ht="15" x14ac:dyDescent="0.2">
      <c r="A465" s="32">
        <v>6</v>
      </c>
      <c r="B465" s="149"/>
      <c r="C465" s="150"/>
      <c r="D465" s="150"/>
      <c r="E465" s="150"/>
      <c r="F465" s="155"/>
      <c r="G465" s="152"/>
      <c r="H465" s="153"/>
      <c r="I465" s="210"/>
      <c r="J465" s="201"/>
      <c r="K465" s="154"/>
      <c r="L465" s="193">
        <f t="shared" si="33"/>
        <v>0</v>
      </c>
      <c r="N465" s="33"/>
      <c r="P465" s="38" t="str">
        <f t="shared" si="34"/>
        <v/>
      </c>
      <c r="R465" s="33"/>
      <c r="S465" s="33"/>
      <c r="T465" s="207"/>
    </row>
    <row r="466" spans="1:20" s="147" customFormat="1" ht="15" x14ac:dyDescent="0.2">
      <c r="A466" s="32">
        <v>6</v>
      </c>
      <c r="B466" s="149"/>
      <c r="C466" s="150"/>
      <c r="D466" s="150"/>
      <c r="E466" s="150"/>
      <c r="F466" s="155"/>
      <c r="G466" s="152"/>
      <c r="H466" s="153"/>
      <c r="I466" s="210"/>
      <c r="J466" s="201"/>
      <c r="K466" s="154"/>
      <c r="L466" s="193">
        <f t="shared" si="33"/>
        <v>0</v>
      </c>
      <c r="N466" s="33"/>
      <c r="P466" s="38" t="str">
        <f t="shared" si="34"/>
        <v/>
      </c>
      <c r="R466" s="33"/>
      <c r="S466" s="33"/>
      <c r="T466" s="207"/>
    </row>
    <row r="467" spans="1:20" s="147" customFormat="1" ht="15" x14ac:dyDescent="0.2">
      <c r="A467" s="32">
        <v>6</v>
      </c>
      <c r="B467" s="149"/>
      <c r="C467" s="150"/>
      <c r="D467" s="150"/>
      <c r="E467" s="150"/>
      <c r="F467" s="155"/>
      <c r="G467" s="152"/>
      <c r="H467" s="153"/>
      <c r="I467" s="210"/>
      <c r="J467" s="201"/>
      <c r="K467" s="154"/>
      <c r="L467" s="193">
        <f t="shared" si="33"/>
        <v>0</v>
      </c>
      <c r="N467" s="33"/>
      <c r="P467" s="38" t="str">
        <f t="shared" si="34"/>
        <v/>
      </c>
      <c r="R467" s="33"/>
      <c r="S467" s="33"/>
      <c r="T467" s="207"/>
    </row>
    <row r="468" spans="1:20" s="147" customFormat="1" ht="15" x14ac:dyDescent="0.2">
      <c r="A468" s="32">
        <v>6</v>
      </c>
      <c r="B468" s="149"/>
      <c r="C468" s="150"/>
      <c r="D468" s="150"/>
      <c r="E468" s="150"/>
      <c r="F468" s="155"/>
      <c r="G468" s="152"/>
      <c r="H468" s="153"/>
      <c r="I468" s="210"/>
      <c r="J468" s="201"/>
      <c r="K468" s="154"/>
      <c r="L468" s="193">
        <f t="shared" si="33"/>
        <v>0</v>
      </c>
      <c r="N468" s="33"/>
      <c r="P468" s="38" t="str">
        <f t="shared" si="34"/>
        <v/>
      </c>
      <c r="R468" s="33"/>
      <c r="S468" s="33"/>
      <c r="T468" s="207"/>
    </row>
    <row r="469" spans="1:20" s="147" customFormat="1" ht="15" x14ac:dyDescent="0.2">
      <c r="A469" s="32">
        <v>6</v>
      </c>
      <c r="B469" s="149"/>
      <c r="C469" s="150"/>
      <c r="D469" s="150"/>
      <c r="E469" s="150"/>
      <c r="F469" s="155"/>
      <c r="G469" s="152"/>
      <c r="H469" s="153"/>
      <c r="I469" s="210"/>
      <c r="J469" s="201"/>
      <c r="K469" s="154"/>
      <c r="L469" s="193">
        <f t="shared" si="33"/>
        <v>0</v>
      </c>
      <c r="N469" s="33"/>
      <c r="P469" s="38" t="str">
        <f t="shared" si="34"/>
        <v/>
      </c>
      <c r="R469" s="33"/>
      <c r="S469" s="33"/>
      <c r="T469" s="207"/>
    </row>
    <row r="470" spans="1:20" s="147" customFormat="1" ht="15" x14ac:dyDescent="0.2">
      <c r="A470" s="32">
        <v>6</v>
      </c>
      <c r="B470" s="149"/>
      <c r="C470" s="150"/>
      <c r="D470" s="150"/>
      <c r="E470" s="150"/>
      <c r="F470" s="155"/>
      <c r="G470" s="152"/>
      <c r="H470" s="153"/>
      <c r="I470" s="210"/>
      <c r="J470" s="201"/>
      <c r="K470" s="154"/>
      <c r="L470" s="193">
        <f t="shared" si="33"/>
        <v>0</v>
      </c>
      <c r="N470" s="33"/>
      <c r="P470" s="38" t="str">
        <f t="shared" si="34"/>
        <v/>
      </c>
      <c r="R470" s="33"/>
      <c r="S470" s="33"/>
      <c r="T470" s="207"/>
    </row>
    <row r="471" spans="1:20" s="147" customFormat="1" ht="15" x14ac:dyDescent="0.2">
      <c r="A471" s="32">
        <v>6</v>
      </c>
      <c r="B471" s="149"/>
      <c r="C471" s="150"/>
      <c r="D471" s="150"/>
      <c r="E471" s="150"/>
      <c r="F471" s="155"/>
      <c r="G471" s="152"/>
      <c r="H471" s="153"/>
      <c r="I471" s="210"/>
      <c r="J471" s="201"/>
      <c r="K471" s="154"/>
      <c r="L471" s="193">
        <f t="shared" si="33"/>
        <v>0</v>
      </c>
      <c r="N471" s="33"/>
      <c r="P471" s="38" t="str">
        <f t="shared" si="34"/>
        <v/>
      </c>
      <c r="R471" s="33"/>
      <c r="S471" s="33"/>
      <c r="T471" s="207"/>
    </row>
    <row r="472" spans="1:20" s="147" customFormat="1" ht="15" x14ac:dyDescent="0.2">
      <c r="A472" s="32">
        <v>6</v>
      </c>
      <c r="B472" s="149"/>
      <c r="C472" s="150"/>
      <c r="D472" s="150"/>
      <c r="E472" s="150"/>
      <c r="F472" s="155"/>
      <c r="G472" s="152"/>
      <c r="H472" s="153"/>
      <c r="I472" s="210"/>
      <c r="J472" s="201"/>
      <c r="K472" s="154"/>
      <c r="L472" s="193">
        <f t="shared" si="33"/>
        <v>0</v>
      </c>
      <c r="N472" s="33"/>
      <c r="P472" s="38" t="str">
        <f t="shared" si="34"/>
        <v/>
      </c>
      <c r="R472" s="33"/>
      <c r="S472" s="33"/>
      <c r="T472" s="207"/>
    </row>
    <row r="473" spans="1:20" s="147" customFormat="1" ht="15" x14ac:dyDescent="0.2">
      <c r="A473" s="32">
        <v>6</v>
      </c>
      <c r="B473" s="149"/>
      <c r="C473" s="150"/>
      <c r="D473" s="150"/>
      <c r="E473" s="150"/>
      <c r="F473" s="155"/>
      <c r="G473" s="152"/>
      <c r="H473" s="153"/>
      <c r="I473" s="210"/>
      <c r="J473" s="201"/>
      <c r="K473" s="154"/>
      <c r="L473" s="193">
        <f t="shared" si="33"/>
        <v>0</v>
      </c>
      <c r="N473" s="33"/>
      <c r="P473" s="38" t="str">
        <f t="shared" si="34"/>
        <v/>
      </c>
      <c r="R473" s="33"/>
      <c r="S473" s="33"/>
      <c r="T473" s="207"/>
    </row>
    <row r="474" spans="1:20" s="147" customFormat="1" ht="15" x14ac:dyDescent="0.2">
      <c r="A474" s="32">
        <v>6</v>
      </c>
      <c r="B474" s="149"/>
      <c r="C474" s="150"/>
      <c r="D474" s="150"/>
      <c r="E474" s="150"/>
      <c r="F474" s="155"/>
      <c r="G474" s="152"/>
      <c r="H474" s="153"/>
      <c r="I474" s="210"/>
      <c r="J474" s="201"/>
      <c r="K474" s="154"/>
      <c r="L474" s="193">
        <f t="shared" si="33"/>
        <v>0</v>
      </c>
      <c r="N474" s="33"/>
      <c r="P474" s="38" t="str">
        <f t="shared" si="34"/>
        <v/>
      </c>
      <c r="R474" s="33"/>
      <c r="S474" s="33"/>
      <c r="T474" s="207"/>
    </row>
    <row r="475" spans="1:20" s="147" customFormat="1" ht="15" x14ac:dyDescent="0.2">
      <c r="A475" s="32">
        <v>6</v>
      </c>
      <c r="B475" s="149"/>
      <c r="C475" s="150"/>
      <c r="D475" s="150"/>
      <c r="E475" s="150"/>
      <c r="F475" s="155"/>
      <c r="G475" s="152"/>
      <c r="H475" s="153"/>
      <c r="I475" s="210"/>
      <c r="J475" s="201"/>
      <c r="K475" s="154"/>
      <c r="L475" s="193">
        <f t="shared" si="33"/>
        <v>0</v>
      </c>
      <c r="N475" s="33"/>
      <c r="P475" s="38" t="str">
        <f t="shared" si="34"/>
        <v/>
      </c>
      <c r="R475" s="33"/>
      <c r="S475" s="33"/>
      <c r="T475" s="207"/>
    </row>
    <row r="476" spans="1:20" s="147" customFormat="1" ht="15" x14ac:dyDescent="0.2">
      <c r="A476" s="32">
        <v>6</v>
      </c>
      <c r="B476" s="149"/>
      <c r="C476" s="150"/>
      <c r="D476" s="150"/>
      <c r="E476" s="150"/>
      <c r="F476" s="155"/>
      <c r="G476" s="152"/>
      <c r="H476" s="153"/>
      <c r="I476" s="210"/>
      <c r="J476" s="201"/>
      <c r="K476" s="154"/>
      <c r="L476" s="193">
        <f t="shared" si="33"/>
        <v>0</v>
      </c>
      <c r="N476" s="33"/>
      <c r="P476" s="38" t="str">
        <f t="shared" si="34"/>
        <v/>
      </c>
      <c r="R476" s="33"/>
      <c r="S476" s="33"/>
      <c r="T476" s="207"/>
    </row>
    <row r="477" spans="1:20" s="147" customFormat="1" ht="15" x14ac:dyDescent="0.2">
      <c r="A477" s="32">
        <v>6</v>
      </c>
      <c r="B477" s="149"/>
      <c r="C477" s="150"/>
      <c r="D477" s="150"/>
      <c r="E477" s="150"/>
      <c r="F477" s="155"/>
      <c r="G477" s="152"/>
      <c r="H477" s="153"/>
      <c r="I477" s="210"/>
      <c r="J477" s="201"/>
      <c r="K477" s="154"/>
      <c r="L477" s="193">
        <f t="shared" ref="L477:L489" si="37">IF(D477="SÍ",I477,0)</f>
        <v>0</v>
      </c>
      <c r="N477" s="33"/>
      <c r="P477" s="38" t="str">
        <f t="shared" ref="P477:P490" si="38">IF(N477="x",I477,"")</f>
        <v/>
      </c>
      <c r="R477" s="33"/>
      <c r="S477" s="33"/>
      <c r="T477" s="207"/>
    </row>
    <row r="478" spans="1:20" s="147" customFormat="1" ht="15" x14ac:dyDescent="0.2">
      <c r="A478" s="32">
        <v>6</v>
      </c>
      <c r="B478" s="149"/>
      <c r="C478" s="150"/>
      <c r="D478" s="150"/>
      <c r="E478" s="150"/>
      <c r="F478" s="155"/>
      <c r="G478" s="152"/>
      <c r="H478" s="153"/>
      <c r="I478" s="210"/>
      <c r="J478" s="201"/>
      <c r="K478" s="154"/>
      <c r="L478" s="193">
        <f t="shared" si="37"/>
        <v>0</v>
      </c>
      <c r="N478" s="33"/>
      <c r="P478" s="38" t="str">
        <f t="shared" si="38"/>
        <v/>
      </c>
      <c r="R478" s="33"/>
      <c r="S478" s="33"/>
      <c r="T478" s="207"/>
    </row>
    <row r="479" spans="1:20" s="147" customFormat="1" ht="15" x14ac:dyDescent="0.2">
      <c r="A479" s="32">
        <v>6</v>
      </c>
      <c r="B479" s="149"/>
      <c r="C479" s="150"/>
      <c r="D479" s="150"/>
      <c r="E479" s="150"/>
      <c r="F479" s="155"/>
      <c r="G479" s="152"/>
      <c r="H479" s="153"/>
      <c r="I479" s="210"/>
      <c r="J479" s="201"/>
      <c r="K479" s="154"/>
      <c r="L479" s="193">
        <f t="shared" si="37"/>
        <v>0</v>
      </c>
      <c r="N479" s="33"/>
      <c r="P479" s="38" t="str">
        <f t="shared" si="38"/>
        <v/>
      </c>
      <c r="R479" s="33"/>
      <c r="S479" s="33"/>
      <c r="T479" s="207"/>
    </row>
    <row r="480" spans="1:20" s="147" customFormat="1" ht="15" x14ac:dyDescent="0.2">
      <c r="A480" s="32">
        <v>6</v>
      </c>
      <c r="B480" s="149"/>
      <c r="C480" s="150"/>
      <c r="D480" s="150"/>
      <c r="E480" s="150"/>
      <c r="F480" s="155"/>
      <c r="G480" s="152"/>
      <c r="H480" s="153"/>
      <c r="I480" s="210"/>
      <c r="J480" s="201"/>
      <c r="K480" s="154"/>
      <c r="L480" s="193">
        <f t="shared" si="37"/>
        <v>0</v>
      </c>
      <c r="N480" s="33"/>
      <c r="P480" s="38" t="str">
        <f t="shared" si="38"/>
        <v/>
      </c>
      <c r="R480" s="33"/>
      <c r="S480" s="33"/>
      <c r="T480" s="207"/>
    </row>
    <row r="481" spans="1:20" s="147" customFormat="1" ht="15" x14ac:dyDescent="0.2">
      <c r="A481" s="32">
        <v>6</v>
      </c>
      <c r="B481" s="149"/>
      <c r="C481" s="150"/>
      <c r="D481" s="150"/>
      <c r="E481" s="150"/>
      <c r="F481" s="155"/>
      <c r="G481" s="152"/>
      <c r="H481" s="153"/>
      <c r="I481" s="210"/>
      <c r="J481" s="201"/>
      <c r="K481" s="154"/>
      <c r="L481" s="193">
        <f t="shared" si="37"/>
        <v>0</v>
      </c>
      <c r="N481" s="33"/>
      <c r="P481" s="38" t="str">
        <f t="shared" si="38"/>
        <v/>
      </c>
      <c r="R481" s="33"/>
      <c r="S481" s="33"/>
      <c r="T481" s="207"/>
    </row>
    <row r="482" spans="1:20" s="147" customFormat="1" ht="15" x14ac:dyDescent="0.2">
      <c r="A482" s="32">
        <v>6</v>
      </c>
      <c r="B482" s="149"/>
      <c r="C482" s="150"/>
      <c r="D482" s="150"/>
      <c r="E482" s="150"/>
      <c r="F482" s="155"/>
      <c r="G482" s="152"/>
      <c r="H482" s="153"/>
      <c r="I482" s="210"/>
      <c r="J482" s="201"/>
      <c r="K482" s="154"/>
      <c r="L482" s="193">
        <f t="shared" si="37"/>
        <v>0</v>
      </c>
      <c r="N482" s="33"/>
      <c r="P482" s="38" t="str">
        <f t="shared" si="38"/>
        <v/>
      </c>
      <c r="R482" s="33"/>
      <c r="S482" s="33"/>
      <c r="T482" s="207"/>
    </row>
    <row r="483" spans="1:20" s="147" customFormat="1" ht="15" x14ac:dyDescent="0.2">
      <c r="A483" s="32">
        <v>6</v>
      </c>
      <c r="B483" s="149"/>
      <c r="C483" s="150"/>
      <c r="D483" s="150"/>
      <c r="E483" s="150"/>
      <c r="F483" s="155"/>
      <c r="G483" s="152"/>
      <c r="H483" s="153"/>
      <c r="I483" s="210"/>
      <c r="J483" s="201"/>
      <c r="K483" s="154"/>
      <c r="L483" s="193">
        <f t="shared" si="37"/>
        <v>0</v>
      </c>
      <c r="N483" s="33"/>
      <c r="P483" s="38" t="str">
        <f t="shared" si="38"/>
        <v/>
      </c>
      <c r="R483" s="33"/>
      <c r="S483" s="33"/>
      <c r="T483" s="207"/>
    </row>
    <row r="484" spans="1:20" s="147" customFormat="1" ht="15" x14ac:dyDescent="0.2">
      <c r="A484" s="32">
        <v>6</v>
      </c>
      <c r="B484" s="149"/>
      <c r="C484" s="150"/>
      <c r="D484" s="150"/>
      <c r="E484" s="150"/>
      <c r="F484" s="155"/>
      <c r="G484" s="152"/>
      <c r="H484" s="153"/>
      <c r="I484" s="210"/>
      <c r="J484" s="201"/>
      <c r="K484" s="154"/>
      <c r="L484" s="193">
        <f t="shared" si="37"/>
        <v>0</v>
      </c>
      <c r="N484" s="33"/>
      <c r="P484" s="38" t="str">
        <f t="shared" si="38"/>
        <v/>
      </c>
      <c r="R484" s="33"/>
      <c r="S484" s="33"/>
      <c r="T484" s="207"/>
    </row>
    <row r="485" spans="1:20" s="147" customFormat="1" ht="15" x14ac:dyDescent="0.2">
      <c r="A485" s="32">
        <v>6</v>
      </c>
      <c r="B485" s="149"/>
      <c r="C485" s="150"/>
      <c r="D485" s="150"/>
      <c r="E485" s="150"/>
      <c r="F485" s="155"/>
      <c r="G485" s="152"/>
      <c r="H485" s="153"/>
      <c r="I485" s="210"/>
      <c r="J485" s="201"/>
      <c r="K485" s="154"/>
      <c r="L485" s="193">
        <f t="shared" si="37"/>
        <v>0</v>
      </c>
      <c r="N485" s="33"/>
      <c r="P485" s="38" t="str">
        <f t="shared" si="38"/>
        <v/>
      </c>
      <c r="R485" s="33"/>
      <c r="S485" s="33"/>
      <c r="T485" s="207"/>
    </row>
    <row r="486" spans="1:20" s="147" customFormat="1" ht="15" x14ac:dyDescent="0.2">
      <c r="A486" s="32">
        <v>6</v>
      </c>
      <c r="B486" s="149"/>
      <c r="C486" s="150"/>
      <c r="D486" s="150"/>
      <c r="E486" s="150"/>
      <c r="F486" s="155"/>
      <c r="G486" s="152"/>
      <c r="H486" s="153"/>
      <c r="I486" s="210"/>
      <c r="J486" s="201"/>
      <c r="K486" s="154"/>
      <c r="L486" s="193">
        <f t="shared" si="37"/>
        <v>0</v>
      </c>
      <c r="N486" s="33"/>
      <c r="P486" s="38" t="str">
        <f t="shared" si="38"/>
        <v/>
      </c>
      <c r="R486" s="33"/>
      <c r="S486" s="33"/>
      <c r="T486" s="207"/>
    </row>
    <row r="487" spans="1:20" s="147" customFormat="1" ht="15" x14ac:dyDescent="0.2">
      <c r="A487" s="32">
        <v>6</v>
      </c>
      <c r="B487" s="149"/>
      <c r="C487" s="150"/>
      <c r="D487" s="150"/>
      <c r="E487" s="150"/>
      <c r="F487" s="155"/>
      <c r="G487" s="152"/>
      <c r="H487" s="153"/>
      <c r="I487" s="210"/>
      <c r="J487" s="201"/>
      <c r="K487" s="154"/>
      <c r="L487" s="193">
        <f t="shared" si="37"/>
        <v>0</v>
      </c>
      <c r="N487" s="33"/>
      <c r="P487" s="38" t="str">
        <f t="shared" si="38"/>
        <v/>
      </c>
      <c r="R487" s="33"/>
      <c r="S487" s="33"/>
      <c r="T487" s="207"/>
    </row>
    <row r="488" spans="1:20" s="147" customFormat="1" ht="15" x14ac:dyDescent="0.2">
      <c r="A488" s="32">
        <v>6</v>
      </c>
      <c r="B488" s="149"/>
      <c r="C488" s="150"/>
      <c r="D488" s="150"/>
      <c r="E488" s="150"/>
      <c r="F488" s="155"/>
      <c r="G488" s="152"/>
      <c r="H488" s="153"/>
      <c r="I488" s="210"/>
      <c r="J488" s="201"/>
      <c r="K488" s="154"/>
      <c r="L488" s="193">
        <f t="shared" si="37"/>
        <v>0</v>
      </c>
      <c r="N488" s="33"/>
      <c r="P488" s="38" t="str">
        <f t="shared" si="38"/>
        <v/>
      </c>
      <c r="R488" s="33"/>
      <c r="S488" s="33"/>
      <c r="T488" s="207"/>
    </row>
    <row r="489" spans="1:20" s="147" customFormat="1" ht="15" x14ac:dyDescent="0.2">
      <c r="A489" s="32">
        <v>6</v>
      </c>
      <c r="B489" s="149"/>
      <c r="C489" s="150"/>
      <c r="D489" s="150"/>
      <c r="E489" s="150"/>
      <c r="F489" s="155"/>
      <c r="G489" s="152"/>
      <c r="H489" s="153"/>
      <c r="I489" s="210"/>
      <c r="J489" s="201"/>
      <c r="K489" s="154"/>
      <c r="L489" s="193">
        <f t="shared" si="37"/>
        <v>0</v>
      </c>
      <c r="N489" s="33"/>
      <c r="P489" s="38" t="str">
        <f t="shared" si="38"/>
        <v/>
      </c>
      <c r="R489" s="33"/>
      <c r="S489" s="33"/>
      <c r="T489" s="207"/>
    </row>
    <row r="490" spans="1:20" s="147" customFormat="1" ht="15.75" thickBot="1" x14ac:dyDescent="0.25">
      <c r="A490" s="32"/>
      <c r="B490" s="161"/>
      <c r="C490" s="166"/>
      <c r="D490" s="162"/>
      <c r="E490" s="162"/>
      <c r="F490" s="162"/>
      <c r="G490" s="208"/>
      <c r="H490" s="156"/>
      <c r="I490" s="77"/>
      <c r="J490" s="205"/>
      <c r="K490" s="163"/>
      <c r="L490" s="195"/>
      <c r="N490" s="34"/>
      <c r="O490" s="156"/>
      <c r="P490" s="39" t="str">
        <f t="shared" si="38"/>
        <v/>
      </c>
      <c r="R490" s="33"/>
      <c r="S490" s="33"/>
      <c r="T490" s="207"/>
    </row>
    <row r="491" spans="1:20" s="147" customFormat="1" ht="15.75" thickBot="1" x14ac:dyDescent="0.25">
      <c r="A491" s="32"/>
      <c r="B491" s="157"/>
      <c r="C491" s="168"/>
      <c r="D491" s="109"/>
      <c r="E491" s="109"/>
      <c r="F491" s="109"/>
      <c r="G491" s="158"/>
      <c r="H491" s="159" t="s">
        <v>18</v>
      </c>
      <c r="I491" s="160">
        <f>SUM(I385:I490)</f>
        <v>0</v>
      </c>
      <c r="J491" s="203"/>
      <c r="K491" s="78"/>
      <c r="L491" s="160">
        <f>SUM(L385:L490)</f>
        <v>0</v>
      </c>
      <c r="N491" s="76"/>
      <c r="P491" s="160">
        <f>SUM(P385:P490)</f>
        <v>0</v>
      </c>
      <c r="Q491" s="40" t="e">
        <f>P491/$P$3</f>
        <v>#DIV/0!</v>
      </c>
      <c r="R491" s="76"/>
      <c r="S491" s="76"/>
      <c r="T491" s="148"/>
    </row>
    <row r="492" spans="1:20" s="147" customFormat="1" ht="9" customHeight="1" x14ac:dyDescent="0.2">
      <c r="A492" s="32"/>
      <c r="B492" s="157"/>
      <c r="C492" s="168"/>
      <c r="D492" s="109"/>
      <c r="E492" s="109"/>
      <c r="F492" s="109"/>
      <c r="G492" s="158"/>
      <c r="H492" s="116"/>
      <c r="I492" s="199"/>
      <c r="J492" s="203"/>
      <c r="K492" s="78"/>
      <c r="L492" s="77"/>
      <c r="N492" s="76"/>
      <c r="P492" s="77"/>
      <c r="R492" s="76"/>
      <c r="S492" s="76"/>
      <c r="T492" s="148"/>
    </row>
    <row r="493" spans="1:20" s="147" customFormat="1" ht="12.75" customHeight="1" x14ac:dyDescent="0.2">
      <c r="A493" s="32"/>
      <c r="B493" s="50" t="s">
        <v>9</v>
      </c>
      <c r="C493" s="142"/>
      <c r="D493" s="142"/>
      <c r="E493" s="142"/>
      <c r="F493" s="171"/>
      <c r="G493" s="172"/>
      <c r="H493" s="145"/>
      <c r="I493" s="192"/>
      <c r="J493" s="204"/>
      <c r="K493" s="146"/>
      <c r="L493" s="192"/>
      <c r="N493" s="76"/>
      <c r="P493" s="77"/>
      <c r="R493" s="76"/>
      <c r="S493" s="76"/>
      <c r="T493" s="148"/>
    </row>
    <row r="494" spans="1:20" s="147" customFormat="1" ht="15" x14ac:dyDescent="0.2">
      <c r="A494" s="32">
        <v>7</v>
      </c>
      <c r="B494" s="149"/>
      <c r="C494" s="150"/>
      <c r="D494" s="150"/>
      <c r="E494" s="150"/>
      <c r="F494" s="155"/>
      <c r="G494" s="152"/>
      <c r="H494" s="153"/>
      <c r="I494" s="210"/>
      <c r="J494" s="201"/>
      <c r="K494" s="154"/>
      <c r="L494" s="193">
        <f t="shared" ref="L494:L613" si="39">IF(D494="SÍ",I494,0)</f>
        <v>0</v>
      </c>
      <c r="N494" s="33"/>
      <c r="P494" s="38" t="str">
        <f t="shared" ref="P494:P614" si="40">IF(N494="x",I494,"")</f>
        <v/>
      </c>
      <c r="R494" s="33"/>
      <c r="S494" s="33"/>
      <c r="T494" s="207"/>
    </row>
    <row r="495" spans="1:20" s="147" customFormat="1" ht="15" x14ac:dyDescent="0.2">
      <c r="A495" s="32">
        <v>7</v>
      </c>
      <c r="B495" s="149"/>
      <c r="C495" s="150"/>
      <c r="D495" s="150"/>
      <c r="E495" s="150"/>
      <c r="F495" s="155"/>
      <c r="G495" s="152"/>
      <c r="H495" s="153"/>
      <c r="I495" s="210"/>
      <c r="J495" s="201"/>
      <c r="K495" s="154"/>
      <c r="L495" s="193">
        <f t="shared" si="39"/>
        <v>0</v>
      </c>
      <c r="N495" s="33"/>
      <c r="P495" s="38" t="str">
        <f t="shared" si="40"/>
        <v/>
      </c>
      <c r="R495" s="33"/>
      <c r="S495" s="33"/>
      <c r="T495" s="207"/>
    </row>
    <row r="496" spans="1:20" s="147" customFormat="1" ht="15" x14ac:dyDescent="0.2">
      <c r="A496" s="32">
        <v>7</v>
      </c>
      <c r="B496" s="149"/>
      <c r="C496" s="150"/>
      <c r="D496" s="150"/>
      <c r="E496" s="150"/>
      <c r="F496" s="155"/>
      <c r="G496" s="152"/>
      <c r="H496" s="153"/>
      <c r="I496" s="210"/>
      <c r="J496" s="201"/>
      <c r="K496" s="154"/>
      <c r="L496" s="193">
        <f t="shared" ref="L496:L567" si="41">IF(D496="SÍ",I496,0)</f>
        <v>0</v>
      </c>
      <c r="N496" s="33"/>
      <c r="P496" s="38" t="str">
        <f t="shared" si="40"/>
        <v/>
      </c>
      <c r="R496" s="33"/>
      <c r="S496" s="33"/>
      <c r="T496" s="207"/>
    </row>
    <row r="497" spans="1:20" s="147" customFormat="1" ht="15" x14ac:dyDescent="0.2">
      <c r="A497" s="32">
        <v>7</v>
      </c>
      <c r="B497" s="149"/>
      <c r="C497" s="150"/>
      <c r="D497" s="150"/>
      <c r="E497" s="150"/>
      <c r="F497" s="155"/>
      <c r="G497" s="152"/>
      <c r="H497" s="153"/>
      <c r="I497" s="210"/>
      <c r="J497" s="201"/>
      <c r="K497" s="154"/>
      <c r="L497" s="193">
        <f t="shared" si="41"/>
        <v>0</v>
      </c>
      <c r="N497" s="33"/>
      <c r="P497" s="38" t="str">
        <f t="shared" si="40"/>
        <v/>
      </c>
      <c r="R497" s="33"/>
      <c r="S497" s="33"/>
      <c r="T497" s="207"/>
    </row>
    <row r="498" spans="1:20" s="147" customFormat="1" ht="15" x14ac:dyDescent="0.2">
      <c r="A498" s="32">
        <v>7</v>
      </c>
      <c r="B498" s="149"/>
      <c r="C498" s="150"/>
      <c r="D498" s="150"/>
      <c r="E498" s="150"/>
      <c r="F498" s="155"/>
      <c r="G498" s="152"/>
      <c r="H498" s="153"/>
      <c r="I498" s="210"/>
      <c r="J498" s="201"/>
      <c r="K498" s="154"/>
      <c r="L498" s="193">
        <f t="shared" si="41"/>
        <v>0</v>
      </c>
      <c r="N498" s="33"/>
      <c r="P498" s="38" t="str">
        <f t="shared" si="40"/>
        <v/>
      </c>
      <c r="R498" s="33"/>
      <c r="S498" s="33"/>
      <c r="T498" s="207"/>
    </row>
    <row r="499" spans="1:20" s="147" customFormat="1" ht="15" x14ac:dyDescent="0.2">
      <c r="A499" s="32">
        <v>7</v>
      </c>
      <c r="B499" s="149"/>
      <c r="C499" s="150"/>
      <c r="D499" s="150"/>
      <c r="E499" s="150"/>
      <c r="F499" s="155"/>
      <c r="G499" s="152"/>
      <c r="H499" s="153"/>
      <c r="I499" s="210"/>
      <c r="J499" s="201"/>
      <c r="K499" s="154"/>
      <c r="L499" s="193">
        <f t="shared" ref="L499:L533" si="42">IF(D499="SÍ",I499,0)</f>
        <v>0</v>
      </c>
      <c r="N499" s="33"/>
      <c r="P499" s="38" t="str">
        <f t="shared" ref="P499:P533" si="43">IF(N499="x",I499,"")</f>
        <v/>
      </c>
      <c r="R499" s="33"/>
      <c r="S499" s="33"/>
      <c r="T499" s="207"/>
    </row>
    <row r="500" spans="1:20" s="147" customFormat="1" ht="15" x14ac:dyDescent="0.2">
      <c r="A500" s="32">
        <v>7</v>
      </c>
      <c r="B500" s="149"/>
      <c r="C500" s="150"/>
      <c r="D500" s="150"/>
      <c r="E500" s="150"/>
      <c r="F500" s="155"/>
      <c r="G500" s="152"/>
      <c r="H500" s="153"/>
      <c r="I500" s="210"/>
      <c r="J500" s="201"/>
      <c r="K500" s="154"/>
      <c r="L500" s="193">
        <f t="shared" si="42"/>
        <v>0</v>
      </c>
      <c r="N500" s="33"/>
      <c r="P500" s="38" t="str">
        <f t="shared" si="43"/>
        <v/>
      </c>
      <c r="R500" s="33"/>
      <c r="S500" s="33"/>
      <c r="T500" s="207"/>
    </row>
    <row r="501" spans="1:20" s="147" customFormat="1" ht="15" x14ac:dyDescent="0.2">
      <c r="A501" s="32">
        <v>7</v>
      </c>
      <c r="B501" s="149"/>
      <c r="C501" s="150"/>
      <c r="D501" s="150"/>
      <c r="E501" s="150"/>
      <c r="F501" s="155"/>
      <c r="G501" s="152"/>
      <c r="H501" s="153"/>
      <c r="I501" s="210"/>
      <c r="J501" s="201"/>
      <c r="K501" s="154"/>
      <c r="L501" s="193">
        <f t="shared" si="42"/>
        <v>0</v>
      </c>
      <c r="N501" s="33"/>
      <c r="P501" s="38" t="str">
        <f t="shared" si="43"/>
        <v/>
      </c>
      <c r="R501" s="33"/>
      <c r="S501" s="33"/>
      <c r="T501" s="207"/>
    </row>
    <row r="502" spans="1:20" s="147" customFormat="1" ht="15" x14ac:dyDescent="0.2">
      <c r="A502" s="32">
        <v>7</v>
      </c>
      <c r="B502" s="149"/>
      <c r="C502" s="150"/>
      <c r="D502" s="150"/>
      <c r="E502" s="150"/>
      <c r="F502" s="155"/>
      <c r="G502" s="152"/>
      <c r="H502" s="153"/>
      <c r="I502" s="210"/>
      <c r="J502" s="201"/>
      <c r="K502" s="154"/>
      <c r="L502" s="193">
        <f t="shared" si="42"/>
        <v>0</v>
      </c>
      <c r="N502" s="33"/>
      <c r="P502" s="38" t="str">
        <f t="shared" si="43"/>
        <v/>
      </c>
      <c r="R502" s="33"/>
      <c r="S502" s="33"/>
      <c r="T502" s="207"/>
    </row>
    <row r="503" spans="1:20" s="147" customFormat="1" ht="15" x14ac:dyDescent="0.2">
      <c r="A503" s="32">
        <v>7</v>
      </c>
      <c r="B503" s="149"/>
      <c r="C503" s="150"/>
      <c r="D503" s="150"/>
      <c r="E503" s="150"/>
      <c r="F503" s="155"/>
      <c r="G503" s="152"/>
      <c r="H503" s="153"/>
      <c r="I503" s="210"/>
      <c r="J503" s="201"/>
      <c r="K503" s="154"/>
      <c r="L503" s="193">
        <f t="shared" si="42"/>
        <v>0</v>
      </c>
      <c r="N503" s="33"/>
      <c r="P503" s="38" t="str">
        <f t="shared" si="43"/>
        <v/>
      </c>
      <c r="R503" s="33"/>
      <c r="S503" s="33"/>
      <c r="T503" s="207"/>
    </row>
    <row r="504" spans="1:20" s="147" customFormat="1" ht="15" x14ac:dyDescent="0.2">
      <c r="A504" s="32">
        <v>7</v>
      </c>
      <c r="B504" s="149"/>
      <c r="C504" s="150"/>
      <c r="D504" s="150"/>
      <c r="E504" s="150"/>
      <c r="F504" s="155"/>
      <c r="G504" s="152"/>
      <c r="H504" s="153"/>
      <c r="I504" s="210"/>
      <c r="J504" s="201"/>
      <c r="K504" s="154"/>
      <c r="L504" s="193">
        <f t="shared" si="42"/>
        <v>0</v>
      </c>
      <c r="N504" s="33"/>
      <c r="P504" s="38" t="str">
        <f t="shared" si="43"/>
        <v/>
      </c>
      <c r="R504" s="33"/>
      <c r="S504" s="33"/>
      <c r="T504" s="207"/>
    </row>
    <row r="505" spans="1:20" s="147" customFormat="1" ht="15" x14ac:dyDescent="0.2">
      <c r="A505" s="32">
        <v>7</v>
      </c>
      <c r="B505" s="149"/>
      <c r="C505" s="150"/>
      <c r="D505" s="150"/>
      <c r="E505" s="150"/>
      <c r="F505" s="155"/>
      <c r="G505" s="152"/>
      <c r="H505" s="153"/>
      <c r="I505" s="210"/>
      <c r="J505" s="201"/>
      <c r="K505" s="154"/>
      <c r="L505" s="193">
        <f t="shared" si="42"/>
        <v>0</v>
      </c>
      <c r="N505" s="33"/>
      <c r="P505" s="38" t="str">
        <f t="shared" si="43"/>
        <v/>
      </c>
      <c r="R505" s="33"/>
      <c r="S505" s="33"/>
      <c r="T505" s="207"/>
    </row>
    <row r="506" spans="1:20" s="147" customFormat="1" ht="15" x14ac:dyDescent="0.2">
      <c r="A506" s="32">
        <v>7</v>
      </c>
      <c r="B506" s="149"/>
      <c r="C506" s="150"/>
      <c r="D506" s="150"/>
      <c r="E506" s="150"/>
      <c r="F506" s="155"/>
      <c r="G506" s="152"/>
      <c r="H506" s="153"/>
      <c r="I506" s="210"/>
      <c r="J506" s="201"/>
      <c r="K506" s="154"/>
      <c r="L506" s="193">
        <f t="shared" si="42"/>
        <v>0</v>
      </c>
      <c r="N506" s="33"/>
      <c r="P506" s="38" t="str">
        <f t="shared" si="43"/>
        <v/>
      </c>
      <c r="R506" s="33"/>
      <c r="S506" s="33"/>
      <c r="T506" s="207"/>
    </row>
    <row r="507" spans="1:20" s="147" customFormat="1" ht="15" x14ac:dyDescent="0.2">
      <c r="A507" s="32">
        <v>7</v>
      </c>
      <c r="B507" s="149"/>
      <c r="C507" s="150"/>
      <c r="D507" s="150"/>
      <c r="E507" s="150"/>
      <c r="F507" s="155"/>
      <c r="G507" s="152"/>
      <c r="H507" s="153"/>
      <c r="I507" s="210"/>
      <c r="J507" s="201"/>
      <c r="K507" s="154"/>
      <c r="L507" s="193">
        <f t="shared" si="42"/>
        <v>0</v>
      </c>
      <c r="N507" s="33"/>
      <c r="P507" s="38" t="str">
        <f t="shared" si="43"/>
        <v/>
      </c>
      <c r="R507" s="33"/>
      <c r="S507" s="33"/>
      <c r="T507" s="207"/>
    </row>
    <row r="508" spans="1:20" s="147" customFormat="1" ht="15" x14ac:dyDescent="0.2">
      <c r="A508" s="32">
        <v>7</v>
      </c>
      <c r="B508" s="149"/>
      <c r="C508" s="150"/>
      <c r="D508" s="150"/>
      <c r="E508" s="150"/>
      <c r="F508" s="155"/>
      <c r="G508" s="152"/>
      <c r="H508" s="153"/>
      <c r="I508" s="210"/>
      <c r="J508" s="201"/>
      <c r="K508" s="154"/>
      <c r="L508" s="193">
        <f t="shared" si="42"/>
        <v>0</v>
      </c>
      <c r="N508" s="33"/>
      <c r="P508" s="38" t="str">
        <f t="shared" si="43"/>
        <v/>
      </c>
      <c r="R508" s="33"/>
      <c r="S508" s="33"/>
      <c r="T508" s="207"/>
    </row>
    <row r="509" spans="1:20" s="147" customFormat="1" ht="15" x14ac:dyDescent="0.2">
      <c r="A509" s="32">
        <v>7</v>
      </c>
      <c r="B509" s="149"/>
      <c r="C509" s="150"/>
      <c r="D509" s="150"/>
      <c r="E509" s="150"/>
      <c r="F509" s="155"/>
      <c r="G509" s="152"/>
      <c r="H509" s="153"/>
      <c r="I509" s="210"/>
      <c r="J509" s="201"/>
      <c r="K509" s="154"/>
      <c r="L509" s="193">
        <f t="shared" si="42"/>
        <v>0</v>
      </c>
      <c r="N509" s="33"/>
      <c r="P509" s="38" t="str">
        <f t="shared" si="43"/>
        <v/>
      </c>
      <c r="R509" s="33"/>
      <c r="S509" s="33"/>
      <c r="T509" s="207"/>
    </row>
    <row r="510" spans="1:20" s="147" customFormat="1" ht="15" x14ac:dyDescent="0.2">
      <c r="A510" s="32">
        <v>7</v>
      </c>
      <c r="B510" s="149"/>
      <c r="C510" s="150"/>
      <c r="D510" s="150"/>
      <c r="E510" s="150"/>
      <c r="F510" s="155"/>
      <c r="G510" s="152"/>
      <c r="H510" s="153"/>
      <c r="I510" s="210"/>
      <c r="J510" s="201"/>
      <c r="K510" s="154"/>
      <c r="L510" s="193">
        <f t="shared" si="42"/>
        <v>0</v>
      </c>
      <c r="N510" s="33"/>
      <c r="P510" s="38" t="str">
        <f t="shared" si="43"/>
        <v/>
      </c>
      <c r="R510" s="33"/>
      <c r="S510" s="33"/>
      <c r="T510" s="207"/>
    </row>
    <row r="511" spans="1:20" s="147" customFormat="1" ht="15" x14ac:dyDescent="0.2">
      <c r="A511" s="32">
        <v>7</v>
      </c>
      <c r="B511" s="149"/>
      <c r="C511" s="150"/>
      <c r="D511" s="150"/>
      <c r="E511" s="150"/>
      <c r="F511" s="155"/>
      <c r="G511" s="152"/>
      <c r="H511" s="153"/>
      <c r="I511" s="210"/>
      <c r="J511" s="201"/>
      <c r="K511" s="154"/>
      <c r="L511" s="193">
        <f t="shared" si="42"/>
        <v>0</v>
      </c>
      <c r="N511" s="33"/>
      <c r="P511" s="38" t="str">
        <f t="shared" si="43"/>
        <v/>
      </c>
      <c r="R511" s="33"/>
      <c r="S511" s="33"/>
      <c r="T511" s="207"/>
    </row>
    <row r="512" spans="1:20" s="147" customFormat="1" ht="15" x14ac:dyDescent="0.2">
      <c r="A512" s="32">
        <v>7</v>
      </c>
      <c r="B512" s="149"/>
      <c r="C512" s="150"/>
      <c r="D512" s="150"/>
      <c r="E512" s="150"/>
      <c r="F512" s="155"/>
      <c r="G512" s="152"/>
      <c r="H512" s="153"/>
      <c r="I512" s="210"/>
      <c r="J512" s="201"/>
      <c r="K512" s="154"/>
      <c r="L512" s="193">
        <f t="shared" si="42"/>
        <v>0</v>
      </c>
      <c r="N512" s="33"/>
      <c r="P512" s="38" t="str">
        <f t="shared" si="43"/>
        <v/>
      </c>
      <c r="R512" s="33"/>
      <c r="S512" s="33"/>
      <c r="T512" s="207"/>
    </row>
    <row r="513" spans="1:20" s="147" customFormat="1" ht="15" x14ac:dyDescent="0.2">
      <c r="A513" s="32">
        <v>7</v>
      </c>
      <c r="B513" s="149"/>
      <c r="C513" s="150"/>
      <c r="D513" s="150"/>
      <c r="E513" s="150"/>
      <c r="F513" s="155"/>
      <c r="G513" s="152"/>
      <c r="H513" s="153"/>
      <c r="I513" s="210"/>
      <c r="J513" s="201"/>
      <c r="K513" s="154"/>
      <c r="L513" s="193">
        <f t="shared" si="42"/>
        <v>0</v>
      </c>
      <c r="N513" s="33"/>
      <c r="P513" s="38" t="str">
        <f t="shared" si="43"/>
        <v/>
      </c>
      <c r="R513" s="33"/>
      <c r="S513" s="33"/>
      <c r="T513" s="207"/>
    </row>
    <row r="514" spans="1:20" s="147" customFormat="1" ht="15" x14ac:dyDescent="0.2">
      <c r="A514" s="32">
        <v>7</v>
      </c>
      <c r="B514" s="149"/>
      <c r="C514" s="150"/>
      <c r="D514" s="150"/>
      <c r="E514" s="150"/>
      <c r="F514" s="155"/>
      <c r="G514" s="152"/>
      <c r="H514" s="153"/>
      <c r="I514" s="210"/>
      <c r="J514" s="201"/>
      <c r="K514" s="154"/>
      <c r="L514" s="193">
        <f t="shared" si="42"/>
        <v>0</v>
      </c>
      <c r="N514" s="33"/>
      <c r="P514" s="38" t="str">
        <f t="shared" si="43"/>
        <v/>
      </c>
      <c r="R514" s="33"/>
      <c r="S514" s="33"/>
      <c r="T514" s="207"/>
    </row>
    <row r="515" spans="1:20" s="147" customFormat="1" ht="15" x14ac:dyDescent="0.2">
      <c r="A515" s="32">
        <v>7</v>
      </c>
      <c r="B515" s="149"/>
      <c r="C515" s="150"/>
      <c r="D515" s="150"/>
      <c r="E515" s="150"/>
      <c r="F515" s="155"/>
      <c r="G515" s="152"/>
      <c r="H515" s="153"/>
      <c r="I515" s="210"/>
      <c r="J515" s="201"/>
      <c r="K515" s="154"/>
      <c r="L515" s="193">
        <f t="shared" si="42"/>
        <v>0</v>
      </c>
      <c r="N515" s="33"/>
      <c r="P515" s="38" t="str">
        <f t="shared" si="43"/>
        <v/>
      </c>
      <c r="R515" s="33"/>
      <c r="S515" s="33"/>
      <c r="T515" s="207"/>
    </row>
    <row r="516" spans="1:20" s="147" customFormat="1" ht="15" x14ac:dyDescent="0.2">
      <c r="A516" s="32">
        <v>7</v>
      </c>
      <c r="B516" s="149"/>
      <c r="C516" s="150"/>
      <c r="D516" s="150"/>
      <c r="E516" s="150"/>
      <c r="F516" s="155"/>
      <c r="G516" s="152"/>
      <c r="H516" s="153"/>
      <c r="I516" s="210"/>
      <c r="J516" s="201"/>
      <c r="K516" s="154"/>
      <c r="L516" s="193">
        <f t="shared" si="42"/>
        <v>0</v>
      </c>
      <c r="N516" s="33"/>
      <c r="P516" s="38" t="str">
        <f t="shared" si="43"/>
        <v/>
      </c>
      <c r="R516" s="33"/>
      <c r="S516" s="33"/>
      <c r="T516" s="207"/>
    </row>
    <row r="517" spans="1:20" s="147" customFormat="1" ht="15" x14ac:dyDescent="0.2">
      <c r="A517" s="32">
        <v>7</v>
      </c>
      <c r="B517" s="149"/>
      <c r="C517" s="150"/>
      <c r="D517" s="150"/>
      <c r="E517" s="150"/>
      <c r="F517" s="155"/>
      <c r="G517" s="152"/>
      <c r="H517" s="153"/>
      <c r="I517" s="210"/>
      <c r="J517" s="201"/>
      <c r="K517" s="154"/>
      <c r="L517" s="193">
        <f t="shared" si="42"/>
        <v>0</v>
      </c>
      <c r="N517" s="33"/>
      <c r="P517" s="38" t="str">
        <f t="shared" si="43"/>
        <v/>
      </c>
      <c r="R517" s="33"/>
      <c r="S517" s="33"/>
      <c r="T517" s="207"/>
    </row>
    <row r="518" spans="1:20" s="147" customFormat="1" ht="15" x14ac:dyDescent="0.2">
      <c r="A518" s="32">
        <v>7</v>
      </c>
      <c r="B518" s="149"/>
      <c r="C518" s="150"/>
      <c r="D518" s="150"/>
      <c r="E518" s="150"/>
      <c r="F518" s="155"/>
      <c r="G518" s="152"/>
      <c r="H518" s="153"/>
      <c r="I518" s="210"/>
      <c r="J518" s="201"/>
      <c r="K518" s="154"/>
      <c r="L518" s="193">
        <f t="shared" si="42"/>
        <v>0</v>
      </c>
      <c r="N518" s="33"/>
      <c r="P518" s="38" t="str">
        <f t="shared" si="43"/>
        <v/>
      </c>
      <c r="R518" s="33"/>
      <c r="S518" s="33"/>
      <c r="T518" s="207"/>
    </row>
    <row r="519" spans="1:20" s="147" customFormat="1" ht="15" x14ac:dyDescent="0.2">
      <c r="A519" s="32">
        <v>7</v>
      </c>
      <c r="B519" s="149"/>
      <c r="C519" s="150"/>
      <c r="D519" s="150"/>
      <c r="E519" s="150"/>
      <c r="F519" s="155"/>
      <c r="G519" s="152"/>
      <c r="H519" s="153"/>
      <c r="I519" s="210"/>
      <c r="J519" s="201"/>
      <c r="K519" s="154"/>
      <c r="L519" s="193">
        <f t="shared" si="42"/>
        <v>0</v>
      </c>
      <c r="N519" s="33"/>
      <c r="P519" s="38" t="str">
        <f t="shared" si="43"/>
        <v/>
      </c>
      <c r="R519" s="33"/>
      <c r="S519" s="33"/>
      <c r="T519" s="207"/>
    </row>
    <row r="520" spans="1:20" s="147" customFormat="1" ht="15" x14ac:dyDescent="0.2">
      <c r="A520" s="32">
        <v>7</v>
      </c>
      <c r="B520" s="149"/>
      <c r="C520" s="150"/>
      <c r="D520" s="150"/>
      <c r="E520" s="150"/>
      <c r="F520" s="155"/>
      <c r="G520" s="152"/>
      <c r="H520" s="153"/>
      <c r="I520" s="210"/>
      <c r="J520" s="201"/>
      <c r="K520" s="154"/>
      <c r="L520" s="193">
        <f t="shared" si="42"/>
        <v>0</v>
      </c>
      <c r="N520" s="33"/>
      <c r="P520" s="38" t="str">
        <f t="shared" si="43"/>
        <v/>
      </c>
      <c r="R520" s="33"/>
      <c r="S520" s="33"/>
      <c r="T520" s="207"/>
    </row>
    <row r="521" spans="1:20" s="147" customFormat="1" ht="15" x14ac:dyDescent="0.2">
      <c r="A521" s="32">
        <v>7</v>
      </c>
      <c r="B521" s="149"/>
      <c r="C521" s="150"/>
      <c r="D521" s="150"/>
      <c r="E521" s="150"/>
      <c r="F521" s="155"/>
      <c r="G521" s="152"/>
      <c r="H521" s="153"/>
      <c r="I521" s="210"/>
      <c r="J521" s="201"/>
      <c r="K521" s="154"/>
      <c r="L521" s="193">
        <f t="shared" si="42"/>
        <v>0</v>
      </c>
      <c r="N521" s="33"/>
      <c r="P521" s="38" t="str">
        <f t="shared" si="43"/>
        <v/>
      </c>
      <c r="R521" s="33"/>
      <c r="S521" s="33"/>
      <c r="T521" s="207"/>
    </row>
    <row r="522" spans="1:20" s="147" customFormat="1" ht="15" x14ac:dyDescent="0.2">
      <c r="A522" s="32">
        <v>7</v>
      </c>
      <c r="B522" s="149"/>
      <c r="C522" s="150"/>
      <c r="D522" s="150"/>
      <c r="E522" s="150"/>
      <c r="F522" s="155"/>
      <c r="G522" s="152"/>
      <c r="H522" s="153"/>
      <c r="I522" s="210"/>
      <c r="J522" s="201"/>
      <c r="K522" s="154"/>
      <c r="L522" s="193">
        <f t="shared" si="42"/>
        <v>0</v>
      </c>
      <c r="N522" s="33"/>
      <c r="P522" s="38" t="str">
        <f t="shared" si="43"/>
        <v/>
      </c>
      <c r="R522" s="33"/>
      <c r="S522" s="33"/>
      <c r="T522" s="207"/>
    </row>
    <row r="523" spans="1:20" s="147" customFormat="1" ht="15" x14ac:dyDescent="0.2">
      <c r="A523" s="32">
        <v>7</v>
      </c>
      <c r="B523" s="149"/>
      <c r="C523" s="150"/>
      <c r="D523" s="150"/>
      <c r="E523" s="150"/>
      <c r="F523" s="155"/>
      <c r="G523" s="152"/>
      <c r="H523" s="153"/>
      <c r="I523" s="210"/>
      <c r="J523" s="201"/>
      <c r="K523" s="154"/>
      <c r="L523" s="193">
        <f t="shared" si="42"/>
        <v>0</v>
      </c>
      <c r="N523" s="33"/>
      <c r="P523" s="38" t="str">
        <f t="shared" si="43"/>
        <v/>
      </c>
      <c r="R523" s="33"/>
      <c r="S523" s="33"/>
      <c r="T523" s="207"/>
    </row>
    <row r="524" spans="1:20" s="147" customFormat="1" ht="15" x14ac:dyDescent="0.2">
      <c r="A524" s="32">
        <v>7</v>
      </c>
      <c r="B524" s="149"/>
      <c r="C524" s="150"/>
      <c r="D524" s="150"/>
      <c r="E524" s="150"/>
      <c r="F524" s="155"/>
      <c r="G524" s="152"/>
      <c r="H524" s="153"/>
      <c r="I524" s="210"/>
      <c r="J524" s="201"/>
      <c r="K524" s="154"/>
      <c r="L524" s="193">
        <f t="shared" si="42"/>
        <v>0</v>
      </c>
      <c r="N524" s="33"/>
      <c r="P524" s="38" t="str">
        <f t="shared" si="43"/>
        <v/>
      </c>
      <c r="R524" s="33"/>
      <c r="S524" s="33"/>
      <c r="T524" s="207"/>
    </row>
    <row r="525" spans="1:20" s="147" customFormat="1" ht="15" x14ac:dyDescent="0.2">
      <c r="A525" s="32">
        <v>7</v>
      </c>
      <c r="B525" s="149"/>
      <c r="C525" s="150"/>
      <c r="D525" s="150"/>
      <c r="E525" s="150"/>
      <c r="F525" s="155"/>
      <c r="G525" s="152"/>
      <c r="H525" s="153"/>
      <c r="I525" s="210"/>
      <c r="J525" s="201"/>
      <c r="K525" s="154"/>
      <c r="L525" s="193">
        <f t="shared" si="42"/>
        <v>0</v>
      </c>
      <c r="N525" s="33"/>
      <c r="P525" s="38" t="str">
        <f t="shared" si="43"/>
        <v/>
      </c>
      <c r="R525" s="33"/>
      <c r="S525" s="33"/>
      <c r="T525" s="207"/>
    </row>
    <row r="526" spans="1:20" s="147" customFormat="1" ht="15" x14ac:dyDescent="0.2">
      <c r="A526" s="32">
        <v>7</v>
      </c>
      <c r="B526" s="149"/>
      <c r="C526" s="150"/>
      <c r="D526" s="150"/>
      <c r="E526" s="150"/>
      <c r="F526" s="155"/>
      <c r="G526" s="152"/>
      <c r="H526" s="153"/>
      <c r="I526" s="210"/>
      <c r="J526" s="201"/>
      <c r="K526" s="154"/>
      <c r="L526" s="193">
        <f t="shared" si="42"/>
        <v>0</v>
      </c>
      <c r="N526" s="33"/>
      <c r="P526" s="38" t="str">
        <f t="shared" si="43"/>
        <v/>
      </c>
      <c r="R526" s="33"/>
      <c r="S526" s="33"/>
      <c r="T526" s="207"/>
    </row>
    <row r="527" spans="1:20" s="147" customFormat="1" ht="15" x14ac:dyDescent="0.2">
      <c r="A527" s="32">
        <v>7</v>
      </c>
      <c r="B527" s="149"/>
      <c r="C527" s="150"/>
      <c r="D527" s="150"/>
      <c r="E527" s="150"/>
      <c r="F527" s="155"/>
      <c r="G527" s="152"/>
      <c r="H527" s="153"/>
      <c r="I527" s="210"/>
      <c r="J527" s="201"/>
      <c r="K527" s="154"/>
      <c r="L527" s="193">
        <f t="shared" si="42"/>
        <v>0</v>
      </c>
      <c r="N527" s="33"/>
      <c r="P527" s="38" t="str">
        <f t="shared" si="43"/>
        <v/>
      </c>
      <c r="R527" s="33"/>
      <c r="S527" s="33"/>
      <c r="T527" s="207"/>
    </row>
    <row r="528" spans="1:20" s="147" customFormat="1" ht="15" x14ac:dyDescent="0.2">
      <c r="A528" s="32">
        <v>7</v>
      </c>
      <c r="B528" s="149"/>
      <c r="C528" s="150"/>
      <c r="D528" s="150"/>
      <c r="E528" s="150"/>
      <c r="F528" s="155"/>
      <c r="G528" s="152"/>
      <c r="H528" s="153"/>
      <c r="I528" s="210"/>
      <c r="J528" s="201"/>
      <c r="K528" s="154"/>
      <c r="L528" s="193">
        <f t="shared" si="42"/>
        <v>0</v>
      </c>
      <c r="N528" s="33"/>
      <c r="P528" s="38" t="str">
        <f t="shared" si="43"/>
        <v/>
      </c>
      <c r="R528" s="33"/>
      <c r="S528" s="33"/>
      <c r="T528" s="207"/>
    </row>
    <row r="529" spans="1:20" s="147" customFormat="1" ht="15" x14ac:dyDescent="0.2">
      <c r="A529" s="32">
        <v>7</v>
      </c>
      <c r="B529" s="149"/>
      <c r="C529" s="150"/>
      <c r="D529" s="150"/>
      <c r="E529" s="150"/>
      <c r="F529" s="155"/>
      <c r="G529" s="152"/>
      <c r="H529" s="153"/>
      <c r="I529" s="210"/>
      <c r="J529" s="201"/>
      <c r="K529" s="154"/>
      <c r="L529" s="193">
        <f t="shared" si="42"/>
        <v>0</v>
      </c>
      <c r="N529" s="33"/>
      <c r="P529" s="38" t="str">
        <f t="shared" si="43"/>
        <v/>
      </c>
      <c r="R529" s="33"/>
      <c r="S529" s="33"/>
      <c r="T529" s="207"/>
    </row>
    <row r="530" spans="1:20" s="147" customFormat="1" ht="15" x14ac:dyDescent="0.2">
      <c r="A530" s="32">
        <v>7</v>
      </c>
      <c r="B530" s="149"/>
      <c r="C530" s="150"/>
      <c r="D530" s="150"/>
      <c r="E530" s="150"/>
      <c r="F530" s="155"/>
      <c r="G530" s="152"/>
      <c r="H530" s="153"/>
      <c r="I530" s="210"/>
      <c r="J530" s="201"/>
      <c r="K530" s="154"/>
      <c r="L530" s="193">
        <f t="shared" si="42"/>
        <v>0</v>
      </c>
      <c r="N530" s="33"/>
      <c r="P530" s="38" t="str">
        <f t="shared" si="43"/>
        <v/>
      </c>
      <c r="R530" s="33"/>
      <c r="S530" s="33"/>
      <c r="T530" s="207"/>
    </row>
    <row r="531" spans="1:20" s="147" customFormat="1" ht="15" x14ac:dyDescent="0.2">
      <c r="A531" s="32">
        <v>7</v>
      </c>
      <c r="B531" s="149"/>
      <c r="C531" s="150"/>
      <c r="D531" s="150"/>
      <c r="E531" s="150"/>
      <c r="F531" s="155"/>
      <c r="G531" s="152"/>
      <c r="H531" s="153"/>
      <c r="I531" s="210"/>
      <c r="J531" s="201"/>
      <c r="K531" s="154"/>
      <c r="L531" s="193">
        <f t="shared" si="42"/>
        <v>0</v>
      </c>
      <c r="N531" s="33"/>
      <c r="P531" s="38" t="str">
        <f t="shared" si="43"/>
        <v/>
      </c>
      <c r="R531" s="33"/>
      <c r="S531" s="33"/>
      <c r="T531" s="207"/>
    </row>
    <row r="532" spans="1:20" s="147" customFormat="1" ht="15" x14ac:dyDescent="0.2">
      <c r="A532" s="32">
        <v>7</v>
      </c>
      <c r="B532" s="149"/>
      <c r="C532" s="150"/>
      <c r="D532" s="150"/>
      <c r="E532" s="150"/>
      <c r="F532" s="155"/>
      <c r="G532" s="152"/>
      <c r="H532" s="153"/>
      <c r="I532" s="210"/>
      <c r="J532" s="201"/>
      <c r="K532" s="154"/>
      <c r="L532" s="193">
        <f t="shared" si="42"/>
        <v>0</v>
      </c>
      <c r="N532" s="33"/>
      <c r="P532" s="38" t="str">
        <f t="shared" si="43"/>
        <v/>
      </c>
      <c r="R532" s="33"/>
      <c r="S532" s="33"/>
      <c r="T532" s="207"/>
    </row>
    <row r="533" spans="1:20" s="147" customFormat="1" ht="15" x14ac:dyDescent="0.2">
      <c r="A533" s="32">
        <v>7</v>
      </c>
      <c r="B533" s="149"/>
      <c r="C533" s="150"/>
      <c r="D533" s="150"/>
      <c r="E533" s="150"/>
      <c r="F533" s="155"/>
      <c r="G533" s="152"/>
      <c r="H533" s="153"/>
      <c r="I533" s="210"/>
      <c r="J533" s="201"/>
      <c r="K533" s="154"/>
      <c r="L533" s="193">
        <f t="shared" si="42"/>
        <v>0</v>
      </c>
      <c r="N533" s="33"/>
      <c r="P533" s="38" t="str">
        <f t="shared" si="43"/>
        <v/>
      </c>
      <c r="R533" s="33"/>
      <c r="S533" s="33"/>
      <c r="T533" s="207"/>
    </row>
    <row r="534" spans="1:20" s="147" customFormat="1" ht="15" x14ac:dyDescent="0.2">
      <c r="A534" s="32">
        <v>7</v>
      </c>
      <c r="B534" s="149"/>
      <c r="C534" s="150"/>
      <c r="D534" s="150"/>
      <c r="E534" s="150"/>
      <c r="F534" s="155"/>
      <c r="G534" s="152"/>
      <c r="H534" s="153"/>
      <c r="I534" s="210"/>
      <c r="J534" s="201"/>
      <c r="K534" s="154"/>
      <c r="L534" s="193">
        <f t="shared" si="41"/>
        <v>0</v>
      </c>
      <c r="N534" s="33"/>
      <c r="P534" s="38" t="str">
        <f t="shared" si="40"/>
        <v/>
      </c>
      <c r="R534" s="33"/>
      <c r="S534" s="33"/>
      <c r="T534" s="207"/>
    </row>
    <row r="535" spans="1:20" s="147" customFormat="1" ht="15" x14ac:dyDescent="0.2">
      <c r="A535" s="32">
        <v>7</v>
      </c>
      <c r="B535" s="149"/>
      <c r="C535" s="150"/>
      <c r="D535" s="150"/>
      <c r="E535" s="150"/>
      <c r="F535" s="155"/>
      <c r="G535" s="152"/>
      <c r="H535" s="153"/>
      <c r="I535" s="210"/>
      <c r="J535" s="201"/>
      <c r="K535" s="154"/>
      <c r="L535" s="193">
        <f t="shared" si="41"/>
        <v>0</v>
      </c>
      <c r="N535" s="33"/>
      <c r="P535" s="38" t="str">
        <f t="shared" si="40"/>
        <v/>
      </c>
      <c r="R535" s="33"/>
      <c r="S535" s="33"/>
      <c r="T535" s="207"/>
    </row>
    <row r="536" spans="1:20" s="147" customFormat="1" ht="15" x14ac:dyDescent="0.2">
      <c r="A536" s="32">
        <v>7</v>
      </c>
      <c r="B536" s="149"/>
      <c r="C536" s="150"/>
      <c r="D536" s="150"/>
      <c r="E536" s="150"/>
      <c r="F536" s="155"/>
      <c r="G536" s="152"/>
      <c r="H536" s="153"/>
      <c r="I536" s="210"/>
      <c r="J536" s="201"/>
      <c r="K536" s="154"/>
      <c r="L536" s="193">
        <f t="shared" si="41"/>
        <v>0</v>
      </c>
      <c r="N536" s="33"/>
      <c r="P536" s="38" t="str">
        <f t="shared" si="40"/>
        <v/>
      </c>
      <c r="R536" s="33"/>
      <c r="S536" s="33"/>
      <c r="T536" s="207"/>
    </row>
    <row r="537" spans="1:20" s="147" customFormat="1" ht="15" x14ac:dyDescent="0.2">
      <c r="A537" s="32">
        <v>7</v>
      </c>
      <c r="B537" s="149"/>
      <c r="C537" s="150"/>
      <c r="D537" s="150"/>
      <c r="E537" s="150"/>
      <c r="F537" s="155"/>
      <c r="G537" s="152"/>
      <c r="H537" s="153"/>
      <c r="I537" s="210"/>
      <c r="J537" s="201"/>
      <c r="K537" s="154"/>
      <c r="L537" s="193">
        <f t="shared" si="41"/>
        <v>0</v>
      </c>
      <c r="N537" s="33"/>
      <c r="P537" s="38" t="str">
        <f t="shared" si="40"/>
        <v/>
      </c>
      <c r="R537" s="33"/>
      <c r="S537" s="33"/>
      <c r="T537" s="207"/>
    </row>
    <row r="538" spans="1:20" s="147" customFormat="1" ht="15" x14ac:dyDescent="0.2">
      <c r="A538" s="32">
        <v>7</v>
      </c>
      <c r="B538" s="149"/>
      <c r="C538" s="150"/>
      <c r="D538" s="150"/>
      <c r="E538" s="150"/>
      <c r="F538" s="155"/>
      <c r="G538" s="152"/>
      <c r="H538" s="153"/>
      <c r="I538" s="210"/>
      <c r="J538" s="201"/>
      <c r="K538" s="154"/>
      <c r="L538" s="193">
        <f t="shared" si="41"/>
        <v>0</v>
      </c>
      <c r="N538" s="33"/>
      <c r="P538" s="38" t="str">
        <f t="shared" si="40"/>
        <v/>
      </c>
      <c r="R538" s="33"/>
      <c r="S538" s="33"/>
      <c r="T538" s="207"/>
    </row>
    <row r="539" spans="1:20" s="147" customFormat="1" ht="15" x14ac:dyDescent="0.2">
      <c r="A539" s="32">
        <v>7</v>
      </c>
      <c r="B539" s="149"/>
      <c r="C539" s="150"/>
      <c r="D539" s="150"/>
      <c r="E539" s="150"/>
      <c r="F539" s="155"/>
      <c r="G539" s="152"/>
      <c r="H539" s="153"/>
      <c r="I539" s="210"/>
      <c r="J539" s="201"/>
      <c r="K539" s="154"/>
      <c r="L539" s="193">
        <f t="shared" si="41"/>
        <v>0</v>
      </c>
      <c r="N539" s="33"/>
      <c r="P539" s="38" t="str">
        <f t="shared" si="40"/>
        <v/>
      </c>
      <c r="R539" s="33"/>
      <c r="S539" s="33"/>
      <c r="T539" s="207"/>
    </row>
    <row r="540" spans="1:20" s="147" customFormat="1" ht="15" x14ac:dyDescent="0.2">
      <c r="A540" s="32">
        <v>7</v>
      </c>
      <c r="B540" s="149"/>
      <c r="C540" s="150"/>
      <c r="D540" s="150"/>
      <c r="E540" s="150"/>
      <c r="F540" s="155"/>
      <c r="G540" s="152"/>
      <c r="H540" s="153"/>
      <c r="I540" s="210"/>
      <c r="J540" s="201"/>
      <c r="K540" s="154"/>
      <c r="L540" s="193">
        <f t="shared" si="41"/>
        <v>0</v>
      </c>
      <c r="N540" s="33"/>
      <c r="P540" s="38" t="str">
        <f t="shared" si="40"/>
        <v/>
      </c>
      <c r="R540" s="33"/>
      <c r="S540" s="33"/>
      <c r="T540" s="207"/>
    </row>
    <row r="541" spans="1:20" s="147" customFormat="1" ht="15" x14ac:dyDescent="0.2">
      <c r="A541" s="32">
        <v>7</v>
      </c>
      <c r="B541" s="149"/>
      <c r="C541" s="150"/>
      <c r="D541" s="150"/>
      <c r="E541" s="150"/>
      <c r="F541" s="155"/>
      <c r="G541" s="152"/>
      <c r="H541" s="153"/>
      <c r="I541" s="210"/>
      <c r="J541" s="201"/>
      <c r="K541" s="154"/>
      <c r="L541" s="193">
        <f t="shared" si="41"/>
        <v>0</v>
      </c>
      <c r="N541" s="33"/>
      <c r="P541" s="38" t="str">
        <f t="shared" si="40"/>
        <v/>
      </c>
      <c r="R541" s="33"/>
      <c r="S541" s="33"/>
      <c r="T541" s="207"/>
    </row>
    <row r="542" spans="1:20" s="147" customFormat="1" ht="15" x14ac:dyDescent="0.2">
      <c r="A542" s="32">
        <v>7</v>
      </c>
      <c r="B542" s="149"/>
      <c r="C542" s="150"/>
      <c r="D542" s="150"/>
      <c r="E542" s="150"/>
      <c r="F542" s="155"/>
      <c r="G542" s="152"/>
      <c r="H542" s="153"/>
      <c r="I542" s="210"/>
      <c r="J542" s="201"/>
      <c r="K542" s="154"/>
      <c r="L542" s="193">
        <f t="shared" si="41"/>
        <v>0</v>
      </c>
      <c r="N542" s="33"/>
      <c r="P542" s="38" t="str">
        <f t="shared" si="40"/>
        <v/>
      </c>
      <c r="R542" s="33"/>
      <c r="S542" s="33"/>
      <c r="T542" s="207"/>
    </row>
    <row r="543" spans="1:20" s="147" customFormat="1" ht="15" x14ac:dyDescent="0.2">
      <c r="A543" s="32">
        <v>7</v>
      </c>
      <c r="B543" s="149"/>
      <c r="C543" s="150"/>
      <c r="D543" s="150"/>
      <c r="E543" s="150"/>
      <c r="F543" s="155"/>
      <c r="G543" s="152"/>
      <c r="H543" s="153"/>
      <c r="I543" s="210"/>
      <c r="J543" s="201"/>
      <c r="K543" s="154"/>
      <c r="L543" s="193">
        <f t="shared" si="41"/>
        <v>0</v>
      </c>
      <c r="N543" s="33"/>
      <c r="P543" s="38" t="str">
        <f t="shared" si="40"/>
        <v/>
      </c>
      <c r="R543" s="33"/>
      <c r="S543" s="33"/>
      <c r="T543" s="207"/>
    </row>
    <row r="544" spans="1:20" s="147" customFormat="1" ht="15" x14ac:dyDescent="0.2">
      <c r="A544" s="32">
        <v>7</v>
      </c>
      <c r="B544" s="149"/>
      <c r="C544" s="150"/>
      <c r="D544" s="150"/>
      <c r="E544" s="150"/>
      <c r="F544" s="155"/>
      <c r="G544" s="152"/>
      <c r="H544" s="153"/>
      <c r="I544" s="210"/>
      <c r="J544" s="201"/>
      <c r="K544" s="154"/>
      <c r="L544" s="193">
        <f t="shared" si="41"/>
        <v>0</v>
      </c>
      <c r="N544" s="33"/>
      <c r="P544" s="38" t="str">
        <f t="shared" si="40"/>
        <v/>
      </c>
      <c r="R544" s="33"/>
      <c r="S544" s="33"/>
      <c r="T544" s="207"/>
    </row>
    <row r="545" spans="1:20" s="147" customFormat="1" ht="15" x14ac:dyDescent="0.2">
      <c r="A545" s="32">
        <v>7</v>
      </c>
      <c r="B545" s="149"/>
      <c r="C545" s="150"/>
      <c r="D545" s="150"/>
      <c r="E545" s="150"/>
      <c r="F545" s="155"/>
      <c r="G545" s="152"/>
      <c r="H545" s="153"/>
      <c r="I545" s="210"/>
      <c r="J545" s="201"/>
      <c r="K545" s="154"/>
      <c r="L545" s="193">
        <f t="shared" si="41"/>
        <v>0</v>
      </c>
      <c r="N545" s="33"/>
      <c r="P545" s="38" t="str">
        <f t="shared" si="40"/>
        <v/>
      </c>
      <c r="R545" s="33"/>
      <c r="S545" s="33"/>
      <c r="T545" s="207"/>
    </row>
    <row r="546" spans="1:20" s="147" customFormat="1" ht="15" x14ac:dyDescent="0.2">
      <c r="A546" s="32">
        <v>7</v>
      </c>
      <c r="B546" s="149"/>
      <c r="C546" s="150"/>
      <c r="D546" s="150"/>
      <c r="E546" s="150"/>
      <c r="F546" s="155"/>
      <c r="G546" s="152"/>
      <c r="H546" s="153"/>
      <c r="I546" s="210"/>
      <c r="J546" s="201"/>
      <c r="K546" s="154"/>
      <c r="L546" s="193">
        <f t="shared" si="41"/>
        <v>0</v>
      </c>
      <c r="N546" s="33"/>
      <c r="P546" s="38" t="str">
        <f t="shared" si="40"/>
        <v/>
      </c>
      <c r="R546" s="33"/>
      <c r="S546" s="33"/>
      <c r="T546" s="207"/>
    </row>
    <row r="547" spans="1:20" s="147" customFormat="1" ht="15" x14ac:dyDescent="0.2">
      <c r="A547" s="32">
        <v>7</v>
      </c>
      <c r="B547" s="149"/>
      <c r="C547" s="150"/>
      <c r="D547" s="150"/>
      <c r="E547" s="150"/>
      <c r="F547" s="155"/>
      <c r="G547" s="152"/>
      <c r="H547" s="153"/>
      <c r="I547" s="210"/>
      <c r="J547" s="201"/>
      <c r="K547" s="154"/>
      <c r="L547" s="193">
        <f t="shared" si="41"/>
        <v>0</v>
      </c>
      <c r="N547" s="33"/>
      <c r="P547" s="38" t="str">
        <f t="shared" si="40"/>
        <v/>
      </c>
      <c r="R547" s="33"/>
      <c r="S547" s="33"/>
      <c r="T547" s="207"/>
    </row>
    <row r="548" spans="1:20" s="147" customFormat="1" ht="15" x14ac:dyDescent="0.2">
      <c r="A548" s="32">
        <v>7</v>
      </c>
      <c r="B548" s="149"/>
      <c r="C548" s="150"/>
      <c r="D548" s="150"/>
      <c r="E548" s="150"/>
      <c r="F548" s="155"/>
      <c r="G548" s="152"/>
      <c r="H548" s="153"/>
      <c r="I548" s="210"/>
      <c r="J548" s="201"/>
      <c r="K548" s="154"/>
      <c r="L548" s="193">
        <f t="shared" si="41"/>
        <v>0</v>
      </c>
      <c r="N548" s="33"/>
      <c r="P548" s="38" t="str">
        <f t="shared" si="40"/>
        <v/>
      </c>
      <c r="R548" s="33"/>
      <c r="S548" s="33"/>
      <c r="T548" s="207"/>
    </row>
    <row r="549" spans="1:20" s="147" customFormat="1" ht="15" x14ac:dyDescent="0.2">
      <c r="A549" s="32">
        <v>7</v>
      </c>
      <c r="B549" s="149"/>
      <c r="C549" s="150"/>
      <c r="D549" s="150"/>
      <c r="E549" s="150"/>
      <c r="F549" s="155"/>
      <c r="G549" s="152"/>
      <c r="H549" s="153"/>
      <c r="I549" s="210"/>
      <c r="J549" s="201"/>
      <c r="K549" s="154"/>
      <c r="L549" s="193">
        <f t="shared" si="41"/>
        <v>0</v>
      </c>
      <c r="N549" s="33"/>
      <c r="P549" s="38" t="str">
        <f t="shared" si="40"/>
        <v/>
      </c>
      <c r="R549" s="33"/>
      <c r="S549" s="33"/>
      <c r="T549" s="207"/>
    </row>
    <row r="550" spans="1:20" s="147" customFormat="1" ht="15" x14ac:dyDescent="0.2">
      <c r="A550" s="32">
        <v>7</v>
      </c>
      <c r="B550" s="149"/>
      <c r="C550" s="150"/>
      <c r="D550" s="150"/>
      <c r="E550" s="150"/>
      <c r="F550" s="155"/>
      <c r="G550" s="152"/>
      <c r="H550" s="153"/>
      <c r="I550" s="210"/>
      <c r="J550" s="201"/>
      <c r="K550" s="154"/>
      <c r="L550" s="193">
        <f t="shared" si="41"/>
        <v>0</v>
      </c>
      <c r="N550" s="33"/>
      <c r="P550" s="38" t="str">
        <f t="shared" si="40"/>
        <v/>
      </c>
      <c r="R550" s="33"/>
      <c r="S550" s="33"/>
      <c r="T550" s="207"/>
    </row>
    <row r="551" spans="1:20" s="147" customFormat="1" ht="15" x14ac:dyDescent="0.2">
      <c r="A551" s="32">
        <v>7</v>
      </c>
      <c r="B551" s="149"/>
      <c r="C551" s="150"/>
      <c r="D551" s="150"/>
      <c r="E551" s="150"/>
      <c r="F551" s="155"/>
      <c r="G551" s="152"/>
      <c r="H551" s="153"/>
      <c r="I551" s="210"/>
      <c r="J551" s="201"/>
      <c r="K551" s="154"/>
      <c r="L551" s="193">
        <f t="shared" si="41"/>
        <v>0</v>
      </c>
      <c r="N551" s="33"/>
      <c r="P551" s="38" t="str">
        <f t="shared" si="40"/>
        <v/>
      </c>
      <c r="R551" s="33"/>
      <c r="S551" s="33"/>
      <c r="T551" s="207"/>
    </row>
    <row r="552" spans="1:20" s="147" customFormat="1" ht="15" x14ac:dyDescent="0.2">
      <c r="A552" s="32">
        <v>7</v>
      </c>
      <c r="B552" s="149"/>
      <c r="C552" s="150"/>
      <c r="D552" s="150"/>
      <c r="E552" s="150"/>
      <c r="F552" s="155"/>
      <c r="G552" s="152"/>
      <c r="H552" s="153"/>
      <c r="I552" s="210"/>
      <c r="J552" s="201"/>
      <c r="K552" s="154"/>
      <c r="L552" s="193">
        <f t="shared" si="41"/>
        <v>0</v>
      </c>
      <c r="N552" s="33"/>
      <c r="P552" s="38" t="str">
        <f t="shared" si="40"/>
        <v/>
      </c>
      <c r="R552" s="33"/>
      <c r="S552" s="33"/>
      <c r="T552" s="207"/>
    </row>
    <row r="553" spans="1:20" s="147" customFormat="1" ht="15" x14ac:dyDescent="0.2">
      <c r="A553" s="32">
        <v>7</v>
      </c>
      <c r="B553" s="149"/>
      <c r="C553" s="150"/>
      <c r="D553" s="150"/>
      <c r="E553" s="150"/>
      <c r="F553" s="155"/>
      <c r="G553" s="152"/>
      <c r="H553" s="153"/>
      <c r="I553" s="210"/>
      <c r="J553" s="201"/>
      <c r="K553" s="154"/>
      <c r="L553" s="193">
        <f t="shared" si="41"/>
        <v>0</v>
      </c>
      <c r="N553" s="33"/>
      <c r="P553" s="38" t="str">
        <f t="shared" si="40"/>
        <v/>
      </c>
      <c r="R553" s="33"/>
      <c r="S553" s="33"/>
      <c r="T553" s="207"/>
    </row>
    <row r="554" spans="1:20" s="147" customFormat="1" ht="15" x14ac:dyDescent="0.2">
      <c r="A554" s="32">
        <v>7</v>
      </c>
      <c r="B554" s="149"/>
      <c r="C554" s="150"/>
      <c r="D554" s="150"/>
      <c r="E554" s="150"/>
      <c r="F554" s="155"/>
      <c r="G554" s="152"/>
      <c r="H554" s="153"/>
      <c r="I554" s="210"/>
      <c r="J554" s="201"/>
      <c r="K554" s="154"/>
      <c r="L554" s="193">
        <f t="shared" si="41"/>
        <v>0</v>
      </c>
      <c r="N554" s="33"/>
      <c r="P554" s="38" t="str">
        <f t="shared" si="40"/>
        <v/>
      </c>
      <c r="R554" s="33"/>
      <c r="S554" s="33"/>
      <c r="T554" s="207"/>
    </row>
    <row r="555" spans="1:20" s="147" customFormat="1" ht="15" x14ac:dyDescent="0.2">
      <c r="A555" s="32">
        <v>7</v>
      </c>
      <c r="B555" s="149"/>
      <c r="C555" s="150"/>
      <c r="D555" s="150"/>
      <c r="E555" s="150"/>
      <c r="F555" s="155"/>
      <c r="G555" s="152"/>
      <c r="H555" s="153"/>
      <c r="I555" s="210"/>
      <c r="J555" s="201"/>
      <c r="K555" s="154"/>
      <c r="L555" s="193">
        <f t="shared" si="41"/>
        <v>0</v>
      </c>
      <c r="N555" s="33"/>
      <c r="P555" s="38" t="str">
        <f t="shared" si="40"/>
        <v/>
      </c>
      <c r="R555" s="33"/>
      <c r="S555" s="33"/>
      <c r="T555" s="207"/>
    </row>
    <row r="556" spans="1:20" s="147" customFormat="1" ht="15" x14ac:dyDescent="0.2">
      <c r="A556" s="32">
        <v>7</v>
      </c>
      <c r="B556" s="149"/>
      <c r="C556" s="150"/>
      <c r="D556" s="150"/>
      <c r="E556" s="150"/>
      <c r="F556" s="155"/>
      <c r="G556" s="152"/>
      <c r="H556" s="153"/>
      <c r="I556" s="210"/>
      <c r="J556" s="201"/>
      <c r="K556" s="154"/>
      <c r="L556" s="193">
        <f t="shared" si="41"/>
        <v>0</v>
      </c>
      <c r="N556" s="33"/>
      <c r="P556" s="38" t="str">
        <f t="shared" si="40"/>
        <v/>
      </c>
      <c r="R556" s="33"/>
      <c r="S556" s="33"/>
      <c r="T556" s="207"/>
    </row>
    <row r="557" spans="1:20" s="147" customFormat="1" ht="15" x14ac:dyDescent="0.2">
      <c r="A557" s="32">
        <v>7</v>
      </c>
      <c r="B557" s="149"/>
      <c r="C557" s="150"/>
      <c r="D557" s="150"/>
      <c r="E557" s="150"/>
      <c r="F557" s="155"/>
      <c r="G557" s="152"/>
      <c r="H557" s="153"/>
      <c r="I557" s="210"/>
      <c r="J557" s="201"/>
      <c r="K557" s="154"/>
      <c r="L557" s="193">
        <f t="shared" si="41"/>
        <v>0</v>
      </c>
      <c r="N557" s="33"/>
      <c r="P557" s="38" t="str">
        <f t="shared" si="40"/>
        <v/>
      </c>
      <c r="R557" s="33"/>
      <c r="S557" s="33"/>
      <c r="T557" s="207"/>
    </row>
    <row r="558" spans="1:20" s="147" customFormat="1" ht="15" x14ac:dyDescent="0.2">
      <c r="A558" s="32">
        <v>7</v>
      </c>
      <c r="B558" s="149"/>
      <c r="C558" s="150"/>
      <c r="D558" s="150"/>
      <c r="E558" s="150"/>
      <c r="F558" s="155"/>
      <c r="G558" s="152"/>
      <c r="H558" s="153"/>
      <c r="I558" s="210"/>
      <c r="J558" s="201"/>
      <c r="K558" s="154"/>
      <c r="L558" s="193">
        <f t="shared" si="41"/>
        <v>0</v>
      </c>
      <c r="N558" s="33"/>
      <c r="P558" s="38" t="str">
        <f t="shared" si="40"/>
        <v/>
      </c>
      <c r="R558" s="33"/>
      <c r="S558" s="33"/>
      <c r="T558" s="207"/>
    </row>
    <row r="559" spans="1:20" s="147" customFormat="1" ht="15" x14ac:dyDescent="0.2">
      <c r="A559" s="32">
        <v>7</v>
      </c>
      <c r="B559" s="149"/>
      <c r="C559" s="150"/>
      <c r="D559" s="150"/>
      <c r="E559" s="150"/>
      <c r="F559" s="155"/>
      <c r="G559" s="152"/>
      <c r="H559" s="153"/>
      <c r="I559" s="210"/>
      <c r="J559" s="201"/>
      <c r="K559" s="154"/>
      <c r="L559" s="193">
        <f t="shared" si="41"/>
        <v>0</v>
      </c>
      <c r="N559" s="33"/>
      <c r="P559" s="38" t="str">
        <f t="shared" si="40"/>
        <v/>
      </c>
      <c r="R559" s="33"/>
      <c r="S559" s="33"/>
      <c r="T559" s="207"/>
    </row>
    <row r="560" spans="1:20" s="147" customFormat="1" ht="15" x14ac:dyDescent="0.2">
      <c r="A560" s="32">
        <v>7</v>
      </c>
      <c r="B560" s="149"/>
      <c r="C560" s="150"/>
      <c r="D560" s="150"/>
      <c r="E560" s="150"/>
      <c r="F560" s="155"/>
      <c r="G560" s="152"/>
      <c r="H560" s="153"/>
      <c r="I560" s="210"/>
      <c r="J560" s="201"/>
      <c r="K560" s="154"/>
      <c r="L560" s="193">
        <f t="shared" si="41"/>
        <v>0</v>
      </c>
      <c r="N560" s="33"/>
      <c r="P560" s="38" t="str">
        <f t="shared" si="40"/>
        <v/>
      </c>
      <c r="R560" s="33"/>
      <c r="S560" s="33"/>
      <c r="T560" s="207"/>
    </row>
    <row r="561" spans="1:20" s="147" customFormat="1" ht="15" x14ac:dyDescent="0.2">
      <c r="A561" s="32">
        <v>7</v>
      </c>
      <c r="B561" s="149"/>
      <c r="C561" s="150"/>
      <c r="D561" s="150"/>
      <c r="E561" s="150"/>
      <c r="F561" s="155"/>
      <c r="G561" s="152"/>
      <c r="H561" s="153"/>
      <c r="I561" s="210"/>
      <c r="J561" s="201"/>
      <c r="K561" s="154"/>
      <c r="L561" s="193">
        <f t="shared" si="41"/>
        <v>0</v>
      </c>
      <c r="N561" s="33"/>
      <c r="P561" s="38" t="str">
        <f t="shared" si="40"/>
        <v/>
      </c>
      <c r="R561" s="33"/>
      <c r="S561" s="33"/>
      <c r="T561" s="207"/>
    </row>
    <row r="562" spans="1:20" s="147" customFormat="1" ht="15" x14ac:dyDescent="0.2">
      <c r="A562" s="32">
        <v>7</v>
      </c>
      <c r="B562" s="149"/>
      <c r="C562" s="150"/>
      <c r="D562" s="150"/>
      <c r="E562" s="150"/>
      <c r="F562" s="155"/>
      <c r="G562" s="152"/>
      <c r="H562" s="153"/>
      <c r="I562" s="210"/>
      <c r="J562" s="201"/>
      <c r="K562" s="154"/>
      <c r="L562" s="193">
        <f t="shared" si="41"/>
        <v>0</v>
      </c>
      <c r="N562" s="33"/>
      <c r="P562" s="38" t="str">
        <f t="shared" si="40"/>
        <v/>
      </c>
      <c r="R562" s="33"/>
      <c r="S562" s="33"/>
      <c r="T562" s="207"/>
    </row>
    <row r="563" spans="1:20" s="147" customFormat="1" ht="15" x14ac:dyDescent="0.2">
      <c r="A563" s="32">
        <v>7</v>
      </c>
      <c r="B563" s="149"/>
      <c r="C563" s="150"/>
      <c r="D563" s="150"/>
      <c r="E563" s="150"/>
      <c r="F563" s="155"/>
      <c r="G563" s="152"/>
      <c r="H563" s="153"/>
      <c r="I563" s="210"/>
      <c r="J563" s="201"/>
      <c r="K563" s="154"/>
      <c r="L563" s="193">
        <f t="shared" si="41"/>
        <v>0</v>
      </c>
      <c r="N563" s="33"/>
      <c r="P563" s="38" t="str">
        <f t="shared" si="40"/>
        <v/>
      </c>
      <c r="R563" s="33"/>
      <c r="S563" s="33"/>
      <c r="T563" s="207"/>
    </row>
    <row r="564" spans="1:20" s="147" customFormat="1" ht="15" x14ac:dyDescent="0.2">
      <c r="A564" s="32">
        <v>7</v>
      </c>
      <c r="B564" s="149"/>
      <c r="C564" s="150"/>
      <c r="D564" s="150"/>
      <c r="E564" s="150"/>
      <c r="F564" s="155"/>
      <c r="G564" s="152"/>
      <c r="H564" s="153"/>
      <c r="I564" s="210"/>
      <c r="J564" s="201"/>
      <c r="K564" s="154"/>
      <c r="L564" s="193">
        <f t="shared" si="41"/>
        <v>0</v>
      </c>
      <c r="N564" s="33"/>
      <c r="P564" s="38" t="str">
        <f t="shared" si="40"/>
        <v/>
      </c>
      <c r="R564" s="33"/>
      <c r="S564" s="33"/>
      <c r="T564" s="207"/>
    </row>
    <row r="565" spans="1:20" s="147" customFormat="1" ht="15" x14ac:dyDescent="0.2">
      <c r="A565" s="32">
        <v>7</v>
      </c>
      <c r="B565" s="149"/>
      <c r="C565" s="150"/>
      <c r="D565" s="150"/>
      <c r="E565" s="150"/>
      <c r="F565" s="155"/>
      <c r="G565" s="152"/>
      <c r="H565" s="153"/>
      <c r="I565" s="210"/>
      <c r="J565" s="201"/>
      <c r="K565" s="154"/>
      <c r="L565" s="193">
        <f t="shared" si="41"/>
        <v>0</v>
      </c>
      <c r="N565" s="33"/>
      <c r="P565" s="38" t="str">
        <f t="shared" si="40"/>
        <v/>
      </c>
      <c r="R565" s="33"/>
      <c r="S565" s="33"/>
      <c r="T565" s="207"/>
    </row>
    <row r="566" spans="1:20" s="147" customFormat="1" ht="15" x14ac:dyDescent="0.2">
      <c r="A566" s="32">
        <v>7</v>
      </c>
      <c r="B566" s="149"/>
      <c r="C566" s="150"/>
      <c r="D566" s="150"/>
      <c r="E566" s="150"/>
      <c r="F566" s="155"/>
      <c r="G566" s="152"/>
      <c r="H566" s="153"/>
      <c r="I566" s="210"/>
      <c r="J566" s="201"/>
      <c r="K566" s="154"/>
      <c r="L566" s="193">
        <f t="shared" si="41"/>
        <v>0</v>
      </c>
      <c r="N566" s="33"/>
      <c r="P566" s="38" t="str">
        <f t="shared" si="40"/>
        <v/>
      </c>
      <c r="R566" s="33"/>
      <c r="S566" s="33"/>
      <c r="T566" s="207"/>
    </row>
    <row r="567" spans="1:20" s="147" customFormat="1" ht="15" x14ac:dyDescent="0.2">
      <c r="A567" s="32">
        <v>7</v>
      </c>
      <c r="B567" s="149"/>
      <c r="C567" s="150"/>
      <c r="D567" s="150"/>
      <c r="E567" s="150"/>
      <c r="F567" s="155"/>
      <c r="G567" s="152"/>
      <c r="H567" s="153"/>
      <c r="I567" s="210"/>
      <c r="J567" s="201"/>
      <c r="K567" s="154"/>
      <c r="L567" s="193">
        <f t="shared" si="41"/>
        <v>0</v>
      </c>
      <c r="N567" s="33"/>
      <c r="P567" s="38" t="str">
        <f t="shared" si="40"/>
        <v/>
      </c>
      <c r="R567" s="33"/>
      <c r="S567" s="33"/>
      <c r="T567" s="207"/>
    </row>
    <row r="568" spans="1:20" s="147" customFormat="1" ht="15" x14ac:dyDescent="0.2">
      <c r="A568" s="32">
        <v>7</v>
      </c>
      <c r="B568" s="149"/>
      <c r="C568" s="150"/>
      <c r="D568" s="150"/>
      <c r="E568" s="150"/>
      <c r="F568" s="155"/>
      <c r="G568" s="152"/>
      <c r="H568" s="153"/>
      <c r="I568" s="210"/>
      <c r="J568" s="201"/>
      <c r="K568" s="154"/>
      <c r="L568" s="193">
        <f t="shared" si="39"/>
        <v>0</v>
      </c>
      <c r="N568" s="33"/>
      <c r="P568" s="38" t="str">
        <f t="shared" si="40"/>
        <v/>
      </c>
      <c r="R568" s="33"/>
      <c r="S568" s="33"/>
      <c r="T568" s="207"/>
    </row>
    <row r="569" spans="1:20" s="147" customFormat="1" ht="15" x14ac:dyDescent="0.2">
      <c r="A569" s="32">
        <v>7</v>
      </c>
      <c r="B569" s="149"/>
      <c r="C569" s="150"/>
      <c r="D569" s="150"/>
      <c r="E569" s="150"/>
      <c r="F569" s="155"/>
      <c r="G569" s="152"/>
      <c r="H569" s="153"/>
      <c r="I569" s="210"/>
      <c r="J569" s="201"/>
      <c r="K569" s="154"/>
      <c r="L569" s="193">
        <f t="shared" si="39"/>
        <v>0</v>
      </c>
      <c r="N569" s="33"/>
      <c r="P569" s="38" t="str">
        <f t="shared" ref="P569:P600" si="44">IF(N569="x",I569,"")</f>
        <v/>
      </c>
      <c r="R569" s="33"/>
      <c r="S569" s="33"/>
      <c r="T569" s="207"/>
    </row>
    <row r="570" spans="1:20" s="147" customFormat="1" ht="15" x14ac:dyDescent="0.2">
      <c r="A570" s="32">
        <v>7</v>
      </c>
      <c r="B570" s="149"/>
      <c r="C570" s="150"/>
      <c r="D570" s="150"/>
      <c r="E570" s="150"/>
      <c r="F570" s="155"/>
      <c r="G570" s="152"/>
      <c r="H570" s="153"/>
      <c r="I570" s="210"/>
      <c r="J570" s="201"/>
      <c r="K570" s="154"/>
      <c r="L570" s="193">
        <f t="shared" si="39"/>
        <v>0</v>
      </c>
      <c r="N570" s="33"/>
      <c r="P570" s="38" t="str">
        <f t="shared" si="44"/>
        <v/>
      </c>
      <c r="R570" s="33"/>
      <c r="S570" s="33"/>
      <c r="T570" s="207"/>
    </row>
    <row r="571" spans="1:20" s="147" customFormat="1" ht="15" x14ac:dyDescent="0.2">
      <c r="A571" s="32">
        <v>7</v>
      </c>
      <c r="B571" s="149"/>
      <c r="C571" s="150"/>
      <c r="D571" s="150"/>
      <c r="E571" s="150"/>
      <c r="F571" s="155"/>
      <c r="G571" s="152"/>
      <c r="H571" s="153"/>
      <c r="I571" s="210"/>
      <c r="J571" s="201"/>
      <c r="K571" s="154"/>
      <c r="L571" s="193">
        <f t="shared" si="39"/>
        <v>0</v>
      </c>
      <c r="N571" s="33"/>
      <c r="P571" s="38" t="str">
        <f t="shared" si="44"/>
        <v/>
      </c>
      <c r="R571" s="33"/>
      <c r="S571" s="33"/>
      <c r="T571" s="207"/>
    </row>
    <row r="572" spans="1:20" s="147" customFormat="1" ht="15" x14ac:dyDescent="0.2">
      <c r="A572" s="32">
        <v>7</v>
      </c>
      <c r="B572" s="149"/>
      <c r="C572" s="150"/>
      <c r="D572" s="150"/>
      <c r="E572" s="150"/>
      <c r="F572" s="155"/>
      <c r="G572" s="152"/>
      <c r="H572" s="153"/>
      <c r="I572" s="210"/>
      <c r="J572" s="201"/>
      <c r="K572" s="154"/>
      <c r="L572" s="193">
        <f t="shared" si="39"/>
        <v>0</v>
      </c>
      <c r="N572" s="33"/>
      <c r="P572" s="38" t="str">
        <f t="shared" si="44"/>
        <v/>
      </c>
      <c r="R572" s="33"/>
      <c r="S572" s="33"/>
      <c r="T572" s="207"/>
    </row>
    <row r="573" spans="1:20" s="147" customFormat="1" ht="15" x14ac:dyDescent="0.2">
      <c r="A573" s="32">
        <v>7</v>
      </c>
      <c r="B573" s="149"/>
      <c r="C573" s="150"/>
      <c r="D573" s="150"/>
      <c r="E573" s="150"/>
      <c r="F573" s="155"/>
      <c r="G573" s="152"/>
      <c r="H573" s="153"/>
      <c r="I573" s="210"/>
      <c r="J573" s="201"/>
      <c r="K573" s="154"/>
      <c r="L573" s="193">
        <f t="shared" si="39"/>
        <v>0</v>
      </c>
      <c r="N573" s="33"/>
      <c r="P573" s="38" t="str">
        <f t="shared" si="44"/>
        <v/>
      </c>
      <c r="R573" s="33"/>
      <c r="S573" s="33"/>
      <c r="T573" s="207"/>
    </row>
    <row r="574" spans="1:20" s="147" customFormat="1" ht="15" x14ac:dyDescent="0.2">
      <c r="A574" s="32">
        <v>7</v>
      </c>
      <c r="B574" s="149"/>
      <c r="C574" s="150"/>
      <c r="D574" s="150"/>
      <c r="E574" s="150"/>
      <c r="F574" s="155"/>
      <c r="G574" s="152"/>
      <c r="H574" s="153"/>
      <c r="I574" s="210"/>
      <c r="J574" s="201"/>
      <c r="K574" s="154"/>
      <c r="L574" s="193">
        <f t="shared" si="39"/>
        <v>0</v>
      </c>
      <c r="N574" s="33"/>
      <c r="P574" s="38" t="str">
        <f t="shared" si="44"/>
        <v/>
      </c>
      <c r="R574" s="33"/>
      <c r="S574" s="33"/>
      <c r="T574" s="207"/>
    </row>
    <row r="575" spans="1:20" s="147" customFormat="1" ht="15" x14ac:dyDescent="0.2">
      <c r="A575" s="32">
        <v>7</v>
      </c>
      <c r="B575" s="149"/>
      <c r="C575" s="150"/>
      <c r="D575" s="150"/>
      <c r="E575" s="150"/>
      <c r="F575" s="155"/>
      <c r="G575" s="152"/>
      <c r="H575" s="153"/>
      <c r="I575" s="210"/>
      <c r="J575" s="201"/>
      <c r="K575" s="154"/>
      <c r="L575" s="193">
        <f t="shared" si="39"/>
        <v>0</v>
      </c>
      <c r="N575" s="33"/>
      <c r="P575" s="38" t="str">
        <f t="shared" si="44"/>
        <v/>
      </c>
      <c r="R575" s="33"/>
      <c r="S575" s="33"/>
      <c r="T575" s="207"/>
    </row>
    <row r="576" spans="1:20" s="147" customFormat="1" ht="15" x14ac:dyDescent="0.2">
      <c r="A576" s="32">
        <v>7</v>
      </c>
      <c r="B576" s="149"/>
      <c r="C576" s="150"/>
      <c r="D576" s="150"/>
      <c r="E576" s="150"/>
      <c r="F576" s="155"/>
      <c r="G576" s="152"/>
      <c r="H576" s="153"/>
      <c r="I576" s="210"/>
      <c r="J576" s="201"/>
      <c r="K576" s="154"/>
      <c r="L576" s="193">
        <f t="shared" ref="L576:L587" si="45">IF(D576="SÍ",I576,0)</f>
        <v>0</v>
      </c>
      <c r="N576" s="33"/>
      <c r="P576" s="38" t="str">
        <f t="shared" ref="P576:P587" si="46">IF(N576="x",I576,"")</f>
        <v/>
      </c>
      <c r="R576" s="33"/>
      <c r="S576" s="33"/>
      <c r="T576" s="207"/>
    </row>
    <row r="577" spans="1:20" s="147" customFormat="1" ht="15" x14ac:dyDescent="0.2">
      <c r="A577" s="32">
        <v>7</v>
      </c>
      <c r="B577" s="149"/>
      <c r="C577" s="150"/>
      <c r="D577" s="150"/>
      <c r="E577" s="150"/>
      <c r="F577" s="155"/>
      <c r="G577" s="152"/>
      <c r="H577" s="153"/>
      <c r="I577" s="210"/>
      <c r="J577" s="201"/>
      <c r="K577" s="154"/>
      <c r="L577" s="193">
        <f t="shared" si="45"/>
        <v>0</v>
      </c>
      <c r="N577" s="33"/>
      <c r="P577" s="38" t="str">
        <f t="shared" si="46"/>
        <v/>
      </c>
      <c r="R577" s="33"/>
      <c r="S577" s="33"/>
      <c r="T577" s="207"/>
    </row>
    <row r="578" spans="1:20" s="147" customFormat="1" ht="15" x14ac:dyDescent="0.2">
      <c r="A578" s="32">
        <v>7</v>
      </c>
      <c r="B578" s="149"/>
      <c r="C578" s="150"/>
      <c r="D578" s="150"/>
      <c r="E578" s="150"/>
      <c r="F578" s="155"/>
      <c r="G578" s="152"/>
      <c r="H578" s="153"/>
      <c r="I578" s="210"/>
      <c r="J578" s="201"/>
      <c r="K578" s="154"/>
      <c r="L578" s="193">
        <f t="shared" si="45"/>
        <v>0</v>
      </c>
      <c r="N578" s="33"/>
      <c r="P578" s="38" t="str">
        <f t="shared" si="46"/>
        <v/>
      </c>
      <c r="R578" s="33"/>
      <c r="S578" s="33"/>
      <c r="T578" s="207"/>
    </row>
    <row r="579" spans="1:20" s="147" customFormat="1" ht="15" x14ac:dyDescent="0.2">
      <c r="A579" s="32">
        <v>7</v>
      </c>
      <c r="B579" s="149"/>
      <c r="C579" s="150"/>
      <c r="D579" s="150"/>
      <c r="E579" s="150"/>
      <c r="F579" s="155"/>
      <c r="G579" s="152"/>
      <c r="H579" s="153"/>
      <c r="I579" s="210"/>
      <c r="J579" s="201"/>
      <c r="K579" s="154"/>
      <c r="L579" s="193">
        <f t="shared" si="45"/>
        <v>0</v>
      </c>
      <c r="N579" s="33"/>
      <c r="P579" s="38" t="str">
        <f t="shared" si="46"/>
        <v/>
      </c>
      <c r="R579" s="33"/>
      <c r="S579" s="33"/>
      <c r="T579" s="207"/>
    </row>
    <row r="580" spans="1:20" s="147" customFormat="1" ht="15" x14ac:dyDescent="0.2">
      <c r="A580" s="32">
        <v>7</v>
      </c>
      <c r="B580" s="149"/>
      <c r="C580" s="150"/>
      <c r="D580" s="150"/>
      <c r="E580" s="150"/>
      <c r="F580" s="155"/>
      <c r="G580" s="152"/>
      <c r="H580" s="153"/>
      <c r="I580" s="210"/>
      <c r="J580" s="201"/>
      <c r="K580" s="154"/>
      <c r="L580" s="193">
        <f t="shared" si="45"/>
        <v>0</v>
      </c>
      <c r="N580" s="33"/>
      <c r="P580" s="38" t="str">
        <f t="shared" si="46"/>
        <v/>
      </c>
      <c r="R580" s="33"/>
      <c r="S580" s="33"/>
      <c r="T580" s="207"/>
    </row>
    <row r="581" spans="1:20" s="147" customFormat="1" ht="15" x14ac:dyDescent="0.2">
      <c r="A581" s="32">
        <v>7</v>
      </c>
      <c r="B581" s="149"/>
      <c r="C581" s="150"/>
      <c r="D581" s="150"/>
      <c r="E581" s="150"/>
      <c r="F581" s="155"/>
      <c r="G581" s="152"/>
      <c r="H581" s="153"/>
      <c r="I581" s="210"/>
      <c r="J581" s="201"/>
      <c r="K581" s="154"/>
      <c r="L581" s="193">
        <f t="shared" si="45"/>
        <v>0</v>
      </c>
      <c r="N581" s="33"/>
      <c r="P581" s="38" t="str">
        <f t="shared" si="46"/>
        <v/>
      </c>
      <c r="R581" s="33"/>
      <c r="S581" s="33"/>
      <c r="T581" s="207"/>
    </row>
    <row r="582" spans="1:20" s="147" customFormat="1" ht="15" x14ac:dyDescent="0.2">
      <c r="A582" s="32">
        <v>7</v>
      </c>
      <c r="B582" s="149"/>
      <c r="C582" s="150"/>
      <c r="D582" s="150"/>
      <c r="E582" s="150"/>
      <c r="F582" s="155"/>
      <c r="G582" s="152"/>
      <c r="H582" s="153"/>
      <c r="I582" s="210"/>
      <c r="J582" s="201"/>
      <c r="K582" s="154"/>
      <c r="L582" s="193">
        <f t="shared" si="45"/>
        <v>0</v>
      </c>
      <c r="N582" s="33"/>
      <c r="P582" s="38" t="str">
        <f t="shared" si="46"/>
        <v/>
      </c>
      <c r="R582" s="33"/>
      <c r="S582" s="33"/>
      <c r="T582" s="207"/>
    </row>
    <row r="583" spans="1:20" s="147" customFormat="1" ht="15" x14ac:dyDescent="0.2">
      <c r="A583" s="32">
        <v>7</v>
      </c>
      <c r="B583" s="149"/>
      <c r="C583" s="150"/>
      <c r="D583" s="150"/>
      <c r="E583" s="150"/>
      <c r="F583" s="155"/>
      <c r="G583" s="152"/>
      <c r="H583" s="153"/>
      <c r="I583" s="210"/>
      <c r="J583" s="201"/>
      <c r="K583" s="154"/>
      <c r="L583" s="193">
        <f t="shared" si="45"/>
        <v>0</v>
      </c>
      <c r="N583" s="33"/>
      <c r="P583" s="38" t="str">
        <f t="shared" si="46"/>
        <v/>
      </c>
      <c r="R583" s="33"/>
      <c r="S583" s="33"/>
      <c r="T583" s="207"/>
    </row>
    <row r="584" spans="1:20" s="147" customFormat="1" ht="15" x14ac:dyDescent="0.2">
      <c r="A584" s="32">
        <v>7</v>
      </c>
      <c r="B584" s="149"/>
      <c r="C584" s="150"/>
      <c r="D584" s="150"/>
      <c r="E584" s="150"/>
      <c r="F584" s="155"/>
      <c r="G584" s="152"/>
      <c r="H584" s="153"/>
      <c r="I584" s="210"/>
      <c r="J584" s="201"/>
      <c r="K584" s="154"/>
      <c r="L584" s="193">
        <f t="shared" si="45"/>
        <v>0</v>
      </c>
      <c r="N584" s="33"/>
      <c r="P584" s="38" t="str">
        <f t="shared" si="46"/>
        <v/>
      </c>
      <c r="R584" s="33"/>
      <c r="S584" s="33"/>
      <c r="T584" s="207"/>
    </row>
    <row r="585" spans="1:20" s="147" customFormat="1" ht="15" x14ac:dyDescent="0.2">
      <c r="A585" s="32">
        <v>7</v>
      </c>
      <c r="B585" s="149"/>
      <c r="C585" s="150"/>
      <c r="D585" s="150"/>
      <c r="E585" s="150"/>
      <c r="F585" s="155"/>
      <c r="G585" s="152"/>
      <c r="H585" s="153"/>
      <c r="I585" s="210"/>
      <c r="J585" s="201"/>
      <c r="K585" s="154"/>
      <c r="L585" s="193">
        <f t="shared" si="45"/>
        <v>0</v>
      </c>
      <c r="N585" s="33"/>
      <c r="P585" s="38" t="str">
        <f t="shared" si="46"/>
        <v/>
      </c>
      <c r="R585" s="33"/>
      <c r="S585" s="33"/>
      <c r="T585" s="207"/>
    </row>
    <row r="586" spans="1:20" s="147" customFormat="1" ht="15" x14ac:dyDescent="0.2">
      <c r="A586" s="32">
        <v>7</v>
      </c>
      <c r="B586" s="149"/>
      <c r="C586" s="150"/>
      <c r="D586" s="150"/>
      <c r="E586" s="150"/>
      <c r="F586" s="155"/>
      <c r="G586" s="152"/>
      <c r="H586" s="153"/>
      <c r="I586" s="210"/>
      <c r="J586" s="201"/>
      <c r="K586" s="154"/>
      <c r="L586" s="193">
        <f t="shared" si="45"/>
        <v>0</v>
      </c>
      <c r="N586" s="33"/>
      <c r="P586" s="38" t="str">
        <f t="shared" si="46"/>
        <v/>
      </c>
      <c r="R586" s="33"/>
      <c r="S586" s="33"/>
      <c r="T586" s="207"/>
    </row>
    <row r="587" spans="1:20" s="147" customFormat="1" ht="15" x14ac:dyDescent="0.2">
      <c r="A587" s="32">
        <v>7</v>
      </c>
      <c r="B587" s="149"/>
      <c r="C587" s="150"/>
      <c r="D587" s="150"/>
      <c r="E587" s="150"/>
      <c r="F587" s="155"/>
      <c r="G587" s="152"/>
      <c r="H587" s="153"/>
      <c r="I587" s="210"/>
      <c r="J587" s="201"/>
      <c r="K587" s="154"/>
      <c r="L587" s="193">
        <f t="shared" si="45"/>
        <v>0</v>
      </c>
      <c r="N587" s="33"/>
      <c r="P587" s="38" t="str">
        <f t="shared" si="46"/>
        <v/>
      </c>
      <c r="R587" s="33"/>
      <c r="S587" s="33"/>
      <c r="T587" s="207"/>
    </row>
    <row r="588" spans="1:20" s="147" customFormat="1" ht="15" x14ac:dyDescent="0.2">
      <c r="A588" s="32">
        <v>7</v>
      </c>
      <c r="B588" s="149"/>
      <c r="C588" s="150"/>
      <c r="D588" s="150"/>
      <c r="E588" s="150"/>
      <c r="F588" s="155"/>
      <c r="G588" s="152"/>
      <c r="H588" s="153"/>
      <c r="I588" s="210"/>
      <c r="J588" s="201"/>
      <c r="K588" s="154"/>
      <c r="L588" s="193">
        <f t="shared" si="39"/>
        <v>0</v>
      </c>
      <c r="N588" s="33"/>
      <c r="P588" s="38" t="str">
        <f t="shared" si="44"/>
        <v/>
      </c>
      <c r="R588" s="33"/>
      <c r="S588" s="33"/>
      <c r="T588" s="207"/>
    </row>
    <row r="589" spans="1:20" s="147" customFormat="1" ht="15" x14ac:dyDescent="0.2">
      <c r="A589" s="32">
        <v>7</v>
      </c>
      <c r="B589" s="149"/>
      <c r="C589" s="150"/>
      <c r="D589" s="150"/>
      <c r="E589" s="150"/>
      <c r="F589" s="155"/>
      <c r="G589" s="152"/>
      <c r="H589" s="153"/>
      <c r="I589" s="210"/>
      <c r="J589" s="201"/>
      <c r="K589" s="154"/>
      <c r="L589" s="193">
        <f t="shared" si="39"/>
        <v>0</v>
      </c>
      <c r="N589" s="33"/>
      <c r="P589" s="38" t="str">
        <f t="shared" si="44"/>
        <v/>
      </c>
      <c r="R589" s="33"/>
      <c r="S589" s="33"/>
      <c r="T589" s="207"/>
    </row>
    <row r="590" spans="1:20" s="147" customFormat="1" ht="15" x14ac:dyDescent="0.2">
      <c r="A590" s="32">
        <v>7</v>
      </c>
      <c r="B590" s="149"/>
      <c r="C590" s="150"/>
      <c r="D590" s="150"/>
      <c r="E590" s="150"/>
      <c r="F590" s="155"/>
      <c r="G590" s="152"/>
      <c r="H590" s="153"/>
      <c r="I590" s="210"/>
      <c r="J590" s="201"/>
      <c r="K590" s="154"/>
      <c r="L590" s="193">
        <f t="shared" si="39"/>
        <v>0</v>
      </c>
      <c r="N590" s="33"/>
      <c r="P590" s="38" t="str">
        <f t="shared" si="44"/>
        <v/>
      </c>
      <c r="R590" s="33"/>
      <c r="S590" s="33"/>
      <c r="T590" s="207"/>
    </row>
    <row r="591" spans="1:20" s="147" customFormat="1" ht="15" x14ac:dyDescent="0.2">
      <c r="A591" s="32">
        <v>7</v>
      </c>
      <c r="B591" s="149"/>
      <c r="C591" s="150"/>
      <c r="D591" s="150"/>
      <c r="E591" s="150"/>
      <c r="F591" s="155"/>
      <c r="G591" s="152"/>
      <c r="H591" s="153"/>
      <c r="I591" s="210"/>
      <c r="J591" s="201"/>
      <c r="K591" s="154"/>
      <c r="L591" s="193">
        <f t="shared" si="39"/>
        <v>0</v>
      </c>
      <c r="N591" s="33"/>
      <c r="P591" s="38" t="str">
        <f t="shared" si="44"/>
        <v/>
      </c>
      <c r="R591" s="33"/>
      <c r="S591" s="33"/>
      <c r="T591" s="207"/>
    </row>
    <row r="592" spans="1:20" s="147" customFormat="1" ht="15" x14ac:dyDescent="0.2">
      <c r="A592" s="32">
        <v>7</v>
      </c>
      <c r="B592" s="149"/>
      <c r="C592" s="150"/>
      <c r="D592" s="150"/>
      <c r="E592" s="150"/>
      <c r="F592" s="155"/>
      <c r="G592" s="152"/>
      <c r="H592" s="153"/>
      <c r="I592" s="210"/>
      <c r="J592" s="201"/>
      <c r="K592" s="154"/>
      <c r="L592" s="193">
        <f t="shared" si="39"/>
        <v>0</v>
      </c>
      <c r="N592" s="33"/>
      <c r="P592" s="38" t="str">
        <f t="shared" si="44"/>
        <v/>
      </c>
      <c r="R592" s="33"/>
      <c r="S592" s="33"/>
      <c r="T592" s="207"/>
    </row>
    <row r="593" spans="1:20" s="147" customFormat="1" ht="15" x14ac:dyDescent="0.2">
      <c r="A593" s="32">
        <v>7</v>
      </c>
      <c r="B593" s="149"/>
      <c r="C593" s="150"/>
      <c r="D593" s="150"/>
      <c r="E593" s="150"/>
      <c r="F593" s="155"/>
      <c r="G593" s="152"/>
      <c r="H593" s="153"/>
      <c r="I593" s="210"/>
      <c r="J593" s="201"/>
      <c r="K593" s="154"/>
      <c r="L593" s="193">
        <f t="shared" si="39"/>
        <v>0</v>
      </c>
      <c r="N593" s="33"/>
      <c r="P593" s="38" t="str">
        <f t="shared" si="44"/>
        <v/>
      </c>
      <c r="R593" s="33"/>
      <c r="S593" s="33"/>
      <c r="T593" s="207"/>
    </row>
    <row r="594" spans="1:20" s="147" customFormat="1" ht="15" x14ac:dyDescent="0.2">
      <c r="A594" s="32">
        <v>7</v>
      </c>
      <c r="B594" s="149"/>
      <c r="C594" s="150"/>
      <c r="D594" s="150"/>
      <c r="E594" s="150"/>
      <c r="F594" s="155"/>
      <c r="G594" s="152"/>
      <c r="H594" s="153"/>
      <c r="I594" s="210"/>
      <c r="J594" s="201"/>
      <c r="K594" s="154"/>
      <c r="L594" s="193">
        <f t="shared" si="39"/>
        <v>0</v>
      </c>
      <c r="N594" s="33"/>
      <c r="P594" s="38" t="str">
        <f t="shared" si="44"/>
        <v/>
      </c>
      <c r="R594" s="33"/>
      <c r="S594" s="33"/>
      <c r="T594" s="207"/>
    </row>
    <row r="595" spans="1:20" s="147" customFormat="1" ht="15" x14ac:dyDescent="0.2">
      <c r="A595" s="32">
        <v>7</v>
      </c>
      <c r="B595" s="149"/>
      <c r="C595" s="150"/>
      <c r="D595" s="150"/>
      <c r="E595" s="150"/>
      <c r="F595" s="155"/>
      <c r="G595" s="152"/>
      <c r="H595" s="153"/>
      <c r="I595" s="210"/>
      <c r="J595" s="201"/>
      <c r="K595" s="154"/>
      <c r="L595" s="193">
        <f t="shared" si="39"/>
        <v>0</v>
      </c>
      <c r="N595" s="33"/>
      <c r="P595" s="38" t="str">
        <f t="shared" si="44"/>
        <v/>
      </c>
      <c r="R595" s="33"/>
      <c r="S595" s="33"/>
      <c r="T595" s="207"/>
    </row>
    <row r="596" spans="1:20" s="147" customFormat="1" ht="15" x14ac:dyDescent="0.2">
      <c r="A596" s="32">
        <v>7</v>
      </c>
      <c r="B596" s="149"/>
      <c r="C596" s="150"/>
      <c r="D596" s="150"/>
      <c r="E596" s="150"/>
      <c r="F596" s="155"/>
      <c r="G596" s="152"/>
      <c r="H596" s="153"/>
      <c r="I596" s="210"/>
      <c r="J596" s="201"/>
      <c r="K596" s="154"/>
      <c r="L596" s="193">
        <f t="shared" si="39"/>
        <v>0</v>
      </c>
      <c r="N596" s="33"/>
      <c r="P596" s="38" t="str">
        <f t="shared" si="44"/>
        <v/>
      </c>
      <c r="R596" s="33"/>
      <c r="S596" s="33"/>
      <c r="T596" s="207"/>
    </row>
    <row r="597" spans="1:20" s="147" customFormat="1" ht="15" x14ac:dyDescent="0.2">
      <c r="A597" s="32">
        <v>7</v>
      </c>
      <c r="B597" s="149"/>
      <c r="C597" s="150"/>
      <c r="D597" s="150"/>
      <c r="E597" s="150"/>
      <c r="F597" s="155"/>
      <c r="G597" s="152"/>
      <c r="H597" s="153"/>
      <c r="I597" s="210"/>
      <c r="J597" s="201"/>
      <c r="K597" s="154"/>
      <c r="L597" s="193">
        <f t="shared" si="39"/>
        <v>0</v>
      </c>
      <c r="N597" s="33"/>
      <c r="P597" s="38" t="str">
        <f t="shared" si="44"/>
        <v/>
      </c>
      <c r="R597" s="33"/>
      <c r="S597" s="33"/>
      <c r="T597" s="207"/>
    </row>
    <row r="598" spans="1:20" s="147" customFormat="1" ht="15" x14ac:dyDescent="0.2">
      <c r="A598" s="32">
        <v>7</v>
      </c>
      <c r="B598" s="149"/>
      <c r="C598" s="150"/>
      <c r="D598" s="150"/>
      <c r="E598" s="150"/>
      <c r="F598" s="155"/>
      <c r="G598" s="152"/>
      <c r="H598" s="153"/>
      <c r="I598" s="210"/>
      <c r="J598" s="201"/>
      <c r="K598" s="154"/>
      <c r="L598" s="193">
        <f t="shared" si="39"/>
        <v>0</v>
      </c>
      <c r="N598" s="33"/>
      <c r="P598" s="38" t="str">
        <f t="shared" si="44"/>
        <v/>
      </c>
      <c r="R598" s="33"/>
      <c r="S598" s="33"/>
      <c r="T598" s="207"/>
    </row>
    <row r="599" spans="1:20" s="147" customFormat="1" ht="15" x14ac:dyDescent="0.2">
      <c r="A599" s="32">
        <v>7</v>
      </c>
      <c r="B599" s="149"/>
      <c r="C599" s="150"/>
      <c r="D599" s="150"/>
      <c r="E599" s="150"/>
      <c r="F599" s="155"/>
      <c r="G599" s="152"/>
      <c r="H599" s="153"/>
      <c r="I599" s="210"/>
      <c r="J599" s="201"/>
      <c r="K599" s="154"/>
      <c r="L599" s="193">
        <f t="shared" si="39"/>
        <v>0</v>
      </c>
      <c r="N599" s="33"/>
      <c r="P599" s="38" t="str">
        <f t="shared" si="44"/>
        <v/>
      </c>
      <c r="R599" s="33"/>
      <c r="S599" s="33"/>
      <c r="T599" s="207"/>
    </row>
    <row r="600" spans="1:20" s="147" customFormat="1" ht="15" x14ac:dyDescent="0.2">
      <c r="A600" s="32">
        <v>7</v>
      </c>
      <c r="B600" s="149"/>
      <c r="C600" s="150"/>
      <c r="D600" s="150"/>
      <c r="E600" s="150"/>
      <c r="F600" s="155"/>
      <c r="G600" s="152"/>
      <c r="H600" s="153"/>
      <c r="I600" s="210"/>
      <c r="J600" s="201"/>
      <c r="K600" s="154"/>
      <c r="L600" s="193">
        <f t="shared" si="39"/>
        <v>0</v>
      </c>
      <c r="N600" s="33"/>
      <c r="P600" s="38" t="str">
        <f t="shared" si="44"/>
        <v/>
      </c>
      <c r="R600" s="33"/>
      <c r="S600" s="33"/>
      <c r="T600" s="207"/>
    </row>
    <row r="601" spans="1:20" s="147" customFormat="1" ht="15" x14ac:dyDescent="0.2">
      <c r="A601" s="32">
        <v>7</v>
      </c>
      <c r="B601" s="149"/>
      <c r="C601" s="150"/>
      <c r="D601" s="150"/>
      <c r="E601" s="150"/>
      <c r="F601" s="155"/>
      <c r="G601" s="152"/>
      <c r="H601" s="153"/>
      <c r="I601" s="210"/>
      <c r="J601" s="201"/>
      <c r="K601" s="154"/>
      <c r="L601" s="193">
        <f t="shared" si="39"/>
        <v>0</v>
      </c>
      <c r="N601" s="33"/>
      <c r="P601" s="38" t="str">
        <f t="shared" si="40"/>
        <v/>
      </c>
      <c r="R601" s="33"/>
      <c r="S601" s="33"/>
      <c r="T601" s="207"/>
    </row>
    <row r="602" spans="1:20" s="147" customFormat="1" ht="15" x14ac:dyDescent="0.2">
      <c r="A602" s="32">
        <v>7</v>
      </c>
      <c r="B602" s="149"/>
      <c r="C602" s="150"/>
      <c r="D602" s="150"/>
      <c r="E602" s="150"/>
      <c r="F602" s="155"/>
      <c r="G602" s="152"/>
      <c r="H602" s="153"/>
      <c r="I602" s="210"/>
      <c r="J602" s="201"/>
      <c r="K602" s="154"/>
      <c r="L602" s="193">
        <f t="shared" si="39"/>
        <v>0</v>
      </c>
      <c r="N602" s="33"/>
      <c r="P602" s="38" t="str">
        <f t="shared" si="40"/>
        <v/>
      </c>
      <c r="R602" s="33"/>
      <c r="S602" s="33"/>
      <c r="T602" s="207"/>
    </row>
    <row r="603" spans="1:20" s="147" customFormat="1" ht="15" x14ac:dyDescent="0.2">
      <c r="A603" s="32">
        <v>7</v>
      </c>
      <c r="B603" s="149"/>
      <c r="C603" s="150"/>
      <c r="D603" s="150"/>
      <c r="E603" s="150"/>
      <c r="F603" s="155"/>
      <c r="G603" s="152"/>
      <c r="H603" s="153"/>
      <c r="I603" s="210"/>
      <c r="J603" s="201"/>
      <c r="K603" s="154"/>
      <c r="L603" s="193">
        <f t="shared" si="39"/>
        <v>0</v>
      </c>
      <c r="N603" s="33"/>
      <c r="P603" s="38" t="str">
        <f t="shared" si="40"/>
        <v/>
      </c>
      <c r="R603" s="33"/>
      <c r="S603" s="33"/>
      <c r="T603" s="207"/>
    </row>
    <row r="604" spans="1:20" s="147" customFormat="1" ht="15" x14ac:dyDescent="0.2">
      <c r="A604" s="32">
        <v>7</v>
      </c>
      <c r="B604" s="149"/>
      <c r="C604" s="150"/>
      <c r="D604" s="150"/>
      <c r="E604" s="150"/>
      <c r="F604" s="155"/>
      <c r="G604" s="152"/>
      <c r="H604" s="153"/>
      <c r="I604" s="210"/>
      <c r="J604" s="201"/>
      <c r="K604" s="154"/>
      <c r="L604" s="193">
        <f t="shared" si="39"/>
        <v>0</v>
      </c>
      <c r="N604" s="33"/>
      <c r="P604" s="38" t="str">
        <f t="shared" si="40"/>
        <v/>
      </c>
      <c r="R604" s="33"/>
      <c r="S604" s="33"/>
      <c r="T604" s="207"/>
    </row>
    <row r="605" spans="1:20" s="147" customFormat="1" ht="15" x14ac:dyDescent="0.2">
      <c r="A605" s="32">
        <v>7</v>
      </c>
      <c r="B605" s="149"/>
      <c r="C605" s="150"/>
      <c r="D605" s="150"/>
      <c r="E605" s="150"/>
      <c r="F605" s="155"/>
      <c r="G605" s="152"/>
      <c r="H605" s="153"/>
      <c r="I605" s="210"/>
      <c r="J605" s="201"/>
      <c r="K605" s="154"/>
      <c r="L605" s="193">
        <f t="shared" si="39"/>
        <v>0</v>
      </c>
      <c r="N605" s="33"/>
      <c r="P605" s="38" t="str">
        <f t="shared" si="40"/>
        <v/>
      </c>
      <c r="R605" s="33"/>
      <c r="S605" s="33"/>
      <c r="T605" s="207"/>
    </row>
    <row r="606" spans="1:20" s="147" customFormat="1" ht="15" x14ac:dyDescent="0.2">
      <c r="A606" s="32">
        <v>7</v>
      </c>
      <c r="B606" s="149"/>
      <c r="C606" s="150"/>
      <c r="D606" s="150"/>
      <c r="E606" s="150"/>
      <c r="F606" s="155"/>
      <c r="G606" s="152"/>
      <c r="H606" s="153"/>
      <c r="I606" s="210"/>
      <c r="J606" s="201"/>
      <c r="K606" s="154"/>
      <c r="L606" s="193">
        <f t="shared" si="39"/>
        <v>0</v>
      </c>
      <c r="N606" s="33"/>
      <c r="P606" s="38" t="str">
        <f t="shared" si="40"/>
        <v/>
      </c>
      <c r="R606" s="33"/>
      <c r="S606" s="33"/>
      <c r="T606" s="207"/>
    </row>
    <row r="607" spans="1:20" s="147" customFormat="1" ht="15" x14ac:dyDescent="0.2">
      <c r="A607" s="32">
        <v>7</v>
      </c>
      <c r="B607" s="149"/>
      <c r="C607" s="150"/>
      <c r="D607" s="150"/>
      <c r="E607" s="150"/>
      <c r="F607" s="155"/>
      <c r="G607" s="152"/>
      <c r="H607" s="153"/>
      <c r="I607" s="210"/>
      <c r="J607" s="201"/>
      <c r="K607" s="154"/>
      <c r="L607" s="193">
        <f t="shared" si="39"/>
        <v>0</v>
      </c>
      <c r="N607" s="33"/>
      <c r="P607" s="38" t="str">
        <f t="shared" si="40"/>
        <v/>
      </c>
      <c r="R607" s="33"/>
      <c r="S607" s="33"/>
      <c r="T607" s="207"/>
    </row>
    <row r="608" spans="1:20" s="147" customFormat="1" ht="15" x14ac:dyDescent="0.2">
      <c r="A608" s="32">
        <v>7</v>
      </c>
      <c r="B608" s="149"/>
      <c r="C608" s="150"/>
      <c r="D608" s="150"/>
      <c r="E608" s="150"/>
      <c r="F608" s="155"/>
      <c r="G608" s="152"/>
      <c r="H608" s="153"/>
      <c r="I608" s="210"/>
      <c r="J608" s="201"/>
      <c r="K608" s="154"/>
      <c r="L608" s="193">
        <f t="shared" si="39"/>
        <v>0</v>
      </c>
      <c r="N608" s="33"/>
      <c r="P608" s="38" t="str">
        <f t="shared" si="40"/>
        <v/>
      </c>
      <c r="R608" s="33"/>
      <c r="S608" s="33"/>
      <c r="T608" s="207"/>
    </row>
    <row r="609" spans="1:20" s="147" customFormat="1" ht="15" x14ac:dyDescent="0.2">
      <c r="A609" s="32">
        <v>7</v>
      </c>
      <c r="B609" s="149"/>
      <c r="C609" s="150"/>
      <c r="D609" s="150"/>
      <c r="E609" s="150"/>
      <c r="F609" s="155"/>
      <c r="G609" s="152"/>
      <c r="H609" s="153"/>
      <c r="I609" s="210"/>
      <c r="J609" s="201"/>
      <c r="K609" s="154"/>
      <c r="L609" s="193">
        <f t="shared" si="39"/>
        <v>0</v>
      </c>
      <c r="N609" s="33"/>
      <c r="P609" s="38" t="str">
        <f t="shared" si="40"/>
        <v/>
      </c>
      <c r="R609" s="33"/>
      <c r="S609" s="33"/>
      <c r="T609" s="207"/>
    </row>
    <row r="610" spans="1:20" s="147" customFormat="1" ht="15" x14ac:dyDescent="0.2">
      <c r="A610" s="32">
        <v>7</v>
      </c>
      <c r="B610" s="149"/>
      <c r="C610" s="150"/>
      <c r="D610" s="150"/>
      <c r="E610" s="150"/>
      <c r="F610" s="155"/>
      <c r="G610" s="152"/>
      <c r="H610" s="153"/>
      <c r="I610" s="210"/>
      <c r="J610" s="201"/>
      <c r="K610" s="154"/>
      <c r="L610" s="193">
        <f t="shared" si="39"/>
        <v>0</v>
      </c>
      <c r="N610" s="33"/>
      <c r="P610" s="38" t="str">
        <f t="shared" si="40"/>
        <v/>
      </c>
      <c r="R610" s="33"/>
      <c r="S610" s="33"/>
      <c r="T610" s="207"/>
    </row>
    <row r="611" spans="1:20" s="147" customFormat="1" ht="15" x14ac:dyDescent="0.2">
      <c r="A611" s="32">
        <v>7</v>
      </c>
      <c r="B611" s="149"/>
      <c r="C611" s="150"/>
      <c r="D611" s="150"/>
      <c r="E611" s="150"/>
      <c r="F611" s="155"/>
      <c r="G611" s="152"/>
      <c r="H611" s="153"/>
      <c r="I611" s="210"/>
      <c r="J611" s="201"/>
      <c r="K611" s="154"/>
      <c r="L611" s="193">
        <f t="shared" si="39"/>
        <v>0</v>
      </c>
      <c r="N611" s="33"/>
      <c r="P611" s="38" t="str">
        <f t="shared" si="40"/>
        <v/>
      </c>
      <c r="R611" s="33"/>
      <c r="S611" s="33"/>
      <c r="T611" s="207"/>
    </row>
    <row r="612" spans="1:20" s="147" customFormat="1" ht="15" x14ac:dyDescent="0.2">
      <c r="A612" s="32">
        <v>7</v>
      </c>
      <c r="B612" s="149"/>
      <c r="C612" s="150"/>
      <c r="D612" s="150"/>
      <c r="E612" s="150"/>
      <c r="F612" s="155"/>
      <c r="G612" s="152"/>
      <c r="H612" s="153"/>
      <c r="I612" s="210"/>
      <c r="J612" s="201"/>
      <c r="K612" s="154"/>
      <c r="L612" s="193">
        <f t="shared" si="39"/>
        <v>0</v>
      </c>
      <c r="N612" s="33"/>
      <c r="P612" s="38" t="str">
        <f t="shared" si="40"/>
        <v/>
      </c>
      <c r="R612" s="33"/>
      <c r="S612" s="33"/>
      <c r="T612" s="207"/>
    </row>
    <row r="613" spans="1:20" s="147" customFormat="1" ht="15" x14ac:dyDescent="0.2">
      <c r="A613" s="32">
        <v>7</v>
      </c>
      <c r="B613" s="149"/>
      <c r="C613" s="150"/>
      <c r="D613" s="150"/>
      <c r="E613" s="150"/>
      <c r="F613" s="155"/>
      <c r="G613" s="152"/>
      <c r="H613" s="153"/>
      <c r="I613" s="210"/>
      <c r="J613" s="201"/>
      <c r="K613" s="154"/>
      <c r="L613" s="193">
        <f t="shared" si="39"/>
        <v>0</v>
      </c>
      <c r="N613" s="33"/>
      <c r="P613" s="38" t="str">
        <f t="shared" si="40"/>
        <v/>
      </c>
      <c r="R613" s="33"/>
      <c r="S613" s="33"/>
      <c r="T613" s="207"/>
    </row>
    <row r="614" spans="1:20" s="147" customFormat="1" ht="15.75" thickBot="1" x14ac:dyDescent="0.25">
      <c r="A614" s="32"/>
      <c r="B614" s="161"/>
      <c r="C614" s="166"/>
      <c r="D614" s="162"/>
      <c r="E614" s="162"/>
      <c r="F614" s="162"/>
      <c r="G614" s="208"/>
      <c r="H614" s="156"/>
      <c r="I614" s="77"/>
      <c r="J614" s="205"/>
      <c r="K614" s="163"/>
      <c r="L614" s="195"/>
      <c r="N614" s="34"/>
      <c r="O614" s="156"/>
      <c r="P614" s="39" t="str">
        <f t="shared" si="40"/>
        <v/>
      </c>
      <c r="R614" s="33"/>
      <c r="S614" s="33"/>
      <c r="T614" s="207"/>
    </row>
    <row r="615" spans="1:20" s="147" customFormat="1" ht="15.75" thickBot="1" x14ac:dyDescent="0.25">
      <c r="A615" s="32"/>
      <c r="B615" s="157"/>
      <c r="C615" s="168"/>
      <c r="D615" s="109"/>
      <c r="E615" s="109"/>
      <c r="F615" s="109"/>
      <c r="G615" s="158"/>
      <c r="H615" s="159" t="s">
        <v>19</v>
      </c>
      <c r="I615" s="160">
        <f>SUM(I494:I614)</f>
        <v>0</v>
      </c>
      <c r="J615" s="203"/>
      <c r="K615" s="78"/>
      <c r="L615" s="160">
        <f>SUM(L494:L614)</f>
        <v>0</v>
      </c>
      <c r="N615" s="76"/>
      <c r="P615" s="160">
        <f>SUM(P494:P614)</f>
        <v>0</v>
      </c>
      <c r="Q615" s="40" t="e">
        <f>P615/$P$3</f>
        <v>#DIV/0!</v>
      </c>
      <c r="R615" s="76"/>
      <c r="S615" s="76"/>
      <c r="T615" s="148"/>
    </row>
    <row r="616" spans="1:20" s="147" customFormat="1" ht="9" customHeight="1" x14ac:dyDescent="0.2">
      <c r="A616" s="32"/>
      <c r="B616" s="157"/>
      <c r="C616" s="168"/>
      <c r="D616" s="109"/>
      <c r="E616" s="109"/>
      <c r="F616" s="109"/>
      <c r="G616" s="158"/>
      <c r="H616" s="116"/>
      <c r="I616" s="199"/>
      <c r="J616" s="203"/>
      <c r="K616" s="78"/>
      <c r="L616" s="77"/>
      <c r="N616" s="76"/>
      <c r="P616" s="77"/>
      <c r="R616" s="76"/>
      <c r="S616" s="76"/>
      <c r="T616" s="148"/>
    </row>
    <row r="617" spans="1:20" s="147" customFormat="1" ht="19.5" customHeight="1" x14ac:dyDescent="0.2">
      <c r="A617" s="32"/>
      <c r="B617" s="50" t="s">
        <v>55</v>
      </c>
      <c r="C617" s="142"/>
      <c r="D617" s="142"/>
      <c r="E617" s="142"/>
      <c r="F617" s="171"/>
      <c r="G617" s="172"/>
      <c r="H617" s="145"/>
      <c r="I617" s="192"/>
      <c r="J617" s="204"/>
      <c r="K617" s="146"/>
      <c r="L617" s="192"/>
      <c r="N617" s="76"/>
      <c r="P617" s="77"/>
      <c r="R617" s="76"/>
      <c r="S617" s="76"/>
      <c r="T617" s="148"/>
    </row>
    <row r="618" spans="1:20" s="147" customFormat="1" ht="15" x14ac:dyDescent="0.2">
      <c r="A618" s="32">
        <v>8</v>
      </c>
      <c r="B618" s="149"/>
      <c r="C618" s="150"/>
      <c r="D618" s="150"/>
      <c r="E618" s="150"/>
      <c r="F618" s="155"/>
      <c r="G618" s="152"/>
      <c r="H618" s="153"/>
      <c r="I618" s="210"/>
      <c r="J618" s="201"/>
      <c r="K618" s="154"/>
      <c r="L618" s="193">
        <f t="shared" ref="L618:L656" si="47">IF(D618="SÍ",I618,0)</f>
        <v>0</v>
      </c>
      <c r="N618" s="33"/>
      <c r="P618" s="38" t="str">
        <f t="shared" ref="P618:P657" si="48">IF(N618="x",I618,"")</f>
        <v/>
      </c>
      <c r="R618" s="33"/>
      <c r="S618" s="33"/>
      <c r="T618" s="207"/>
    </row>
    <row r="619" spans="1:20" s="147" customFormat="1" ht="15" x14ac:dyDescent="0.2">
      <c r="A619" s="32">
        <v>8</v>
      </c>
      <c r="B619" s="149"/>
      <c r="C619" s="150"/>
      <c r="D619" s="150"/>
      <c r="E619" s="150"/>
      <c r="F619" s="155"/>
      <c r="G619" s="152"/>
      <c r="H619" s="153"/>
      <c r="I619" s="210"/>
      <c r="J619" s="201"/>
      <c r="K619" s="154"/>
      <c r="L619" s="193">
        <f t="shared" si="47"/>
        <v>0</v>
      </c>
      <c r="N619" s="33"/>
      <c r="P619" s="38" t="str">
        <f t="shared" si="48"/>
        <v/>
      </c>
      <c r="R619" s="33"/>
      <c r="S619" s="33"/>
      <c r="T619" s="207"/>
    </row>
    <row r="620" spans="1:20" s="147" customFormat="1" ht="15" x14ac:dyDescent="0.2">
      <c r="A620" s="32">
        <v>8</v>
      </c>
      <c r="B620" s="149"/>
      <c r="C620" s="150"/>
      <c r="D620" s="150"/>
      <c r="E620" s="150"/>
      <c r="F620" s="155"/>
      <c r="G620" s="152"/>
      <c r="H620" s="153"/>
      <c r="I620" s="210"/>
      <c r="J620" s="201"/>
      <c r="K620" s="154"/>
      <c r="L620" s="193">
        <f t="shared" si="47"/>
        <v>0</v>
      </c>
      <c r="N620" s="33"/>
      <c r="P620" s="38" t="str">
        <f t="shared" si="48"/>
        <v/>
      </c>
      <c r="R620" s="33"/>
      <c r="S620" s="33"/>
      <c r="T620" s="207"/>
    </row>
    <row r="621" spans="1:20" s="147" customFormat="1" ht="15" x14ac:dyDescent="0.2">
      <c r="A621" s="32">
        <v>8</v>
      </c>
      <c r="B621" s="149"/>
      <c r="C621" s="150"/>
      <c r="D621" s="150"/>
      <c r="E621" s="150"/>
      <c r="F621" s="155"/>
      <c r="G621" s="152"/>
      <c r="H621" s="153"/>
      <c r="I621" s="210"/>
      <c r="J621" s="201"/>
      <c r="K621" s="154"/>
      <c r="L621" s="193">
        <f t="shared" si="47"/>
        <v>0</v>
      </c>
      <c r="N621" s="33"/>
      <c r="P621" s="38" t="str">
        <f t="shared" si="48"/>
        <v/>
      </c>
      <c r="R621" s="33"/>
      <c r="S621" s="33"/>
      <c r="T621" s="207"/>
    </row>
    <row r="622" spans="1:20" s="147" customFormat="1" ht="15" x14ac:dyDescent="0.2">
      <c r="A622" s="32">
        <v>8</v>
      </c>
      <c r="B622" s="149"/>
      <c r="C622" s="150"/>
      <c r="D622" s="150"/>
      <c r="E622" s="150"/>
      <c r="F622" s="155"/>
      <c r="G622" s="152"/>
      <c r="H622" s="153"/>
      <c r="I622" s="210"/>
      <c r="J622" s="201"/>
      <c r="K622" s="154"/>
      <c r="L622" s="193">
        <f t="shared" si="47"/>
        <v>0</v>
      </c>
      <c r="N622" s="33"/>
      <c r="P622" s="38" t="str">
        <f t="shared" si="48"/>
        <v/>
      </c>
      <c r="R622" s="33"/>
      <c r="S622" s="33"/>
      <c r="T622" s="207"/>
    </row>
    <row r="623" spans="1:20" s="147" customFormat="1" ht="15" x14ac:dyDescent="0.2">
      <c r="A623" s="32">
        <v>8</v>
      </c>
      <c r="B623" s="149"/>
      <c r="C623" s="150"/>
      <c r="D623" s="150"/>
      <c r="E623" s="150"/>
      <c r="F623" s="155"/>
      <c r="G623" s="152"/>
      <c r="H623" s="153"/>
      <c r="I623" s="210"/>
      <c r="J623" s="201"/>
      <c r="K623" s="154"/>
      <c r="L623" s="193">
        <f t="shared" si="47"/>
        <v>0</v>
      </c>
      <c r="N623" s="33"/>
      <c r="P623" s="38" t="str">
        <f t="shared" si="48"/>
        <v/>
      </c>
      <c r="R623" s="33"/>
      <c r="S623" s="33"/>
      <c r="T623" s="207"/>
    </row>
    <row r="624" spans="1:20" s="147" customFormat="1" ht="15" x14ac:dyDescent="0.2">
      <c r="A624" s="32">
        <v>8</v>
      </c>
      <c r="B624" s="149"/>
      <c r="C624" s="150"/>
      <c r="D624" s="150"/>
      <c r="E624" s="150"/>
      <c r="F624" s="155"/>
      <c r="G624" s="152"/>
      <c r="H624" s="153"/>
      <c r="I624" s="210"/>
      <c r="J624" s="201"/>
      <c r="K624" s="154"/>
      <c r="L624" s="193">
        <f t="shared" si="47"/>
        <v>0</v>
      </c>
      <c r="N624" s="33"/>
      <c r="P624" s="38" t="str">
        <f t="shared" si="48"/>
        <v/>
      </c>
      <c r="R624" s="33"/>
      <c r="S624" s="33"/>
      <c r="T624" s="207"/>
    </row>
    <row r="625" spans="1:20" s="147" customFormat="1" ht="15" x14ac:dyDescent="0.2">
      <c r="A625" s="32">
        <v>8</v>
      </c>
      <c r="B625" s="149"/>
      <c r="C625" s="150"/>
      <c r="D625" s="150"/>
      <c r="E625" s="150"/>
      <c r="F625" s="155"/>
      <c r="G625" s="152"/>
      <c r="H625" s="153"/>
      <c r="I625" s="210"/>
      <c r="J625" s="201"/>
      <c r="K625" s="154"/>
      <c r="L625" s="193">
        <f t="shared" si="47"/>
        <v>0</v>
      </c>
      <c r="N625" s="33"/>
      <c r="P625" s="38" t="str">
        <f t="shared" si="48"/>
        <v/>
      </c>
      <c r="R625" s="33"/>
      <c r="S625" s="33"/>
      <c r="T625" s="207"/>
    </row>
    <row r="626" spans="1:20" s="147" customFormat="1" ht="15" x14ac:dyDescent="0.2">
      <c r="A626" s="32">
        <v>8</v>
      </c>
      <c r="B626" s="149"/>
      <c r="C626" s="150"/>
      <c r="D626" s="150"/>
      <c r="E626" s="150"/>
      <c r="F626" s="155"/>
      <c r="G626" s="152"/>
      <c r="H626" s="153"/>
      <c r="I626" s="210"/>
      <c r="J626" s="201"/>
      <c r="K626" s="154"/>
      <c r="L626" s="193">
        <f t="shared" si="47"/>
        <v>0</v>
      </c>
      <c r="N626" s="33"/>
      <c r="P626" s="38" t="str">
        <f t="shared" si="48"/>
        <v/>
      </c>
      <c r="R626" s="33"/>
      <c r="S626" s="33"/>
      <c r="T626" s="207"/>
    </row>
    <row r="627" spans="1:20" s="147" customFormat="1" ht="15" x14ac:dyDescent="0.2">
      <c r="A627" s="32">
        <v>8</v>
      </c>
      <c r="B627" s="149"/>
      <c r="C627" s="150"/>
      <c r="D627" s="150"/>
      <c r="E627" s="150"/>
      <c r="F627" s="155"/>
      <c r="G627" s="152"/>
      <c r="H627" s="153"/>
      <c r="I627" s="210"/>
      <c r="J627" s="201"/>
      <c r="K627" s="154"/>
      <c r="L627" s="193">
        <f t="shared" si="47"/>
        <v>0</v>
      </c>
      <c r="N627" s="33"/>
      <c r="P627" s="38" t="str">
        <f t="shared" si="48"/>
        <v/>
      </c>
      <c r="R627" s="33"/>
      <c r="S627" s="33"/>
      <c r="T627" s="207"/>
    </row>
    <row r="628" spans="1:20" s="147" customFormat="1" ht="15" x14ac:dyDescent="0.2">
      <c r="A628" s="32">
        <v>8</v>
      </c>
      <c r="B628" s="149"/>
      <c r="C628" s="150"/>
      <c r="D628" s="150"/>
      <c r="E628" s="150"/>
      <c r="F628" s="155"/>
      <c r="G628" s="152"/>
      <c r="H628" s="153"/>
      <c r="I628" s="210"/>
      <c r="J628" s="201"/>
      <c r="K628" s="154"/>
      <c r="L628" s="193">
        <f t="shared" si="47"/>
        <v>0</v>
      </c>
      <c r="N628" s="33"/>
      <c r="P628" s="38" t="str">
        <f t="shared" si="48"/>
        <v/>
      </c>
      <c r="R628" s="33"/>
      <c r="S628" s="33"/>
      <c r="T628" s="207"/>
    </row>
    <row r="629" spans="1:20" s="147" customFormat="1" ht="15" x14ac:dyDescent="0.2">
      <c r="A629" s="32">
        <v>8</v>
      </c>
      <c r="B629" s="149"/>
      <c r="C629" s="150"/>
      <c r="D629" s="150"/>
      <c r="E629" s="150"/>
      <c r="F629" s="155"/>
      <c r="G629" s="152"/>
      <c r="H629" s="153"/>
      <c r="I629" s="210"/>
      <c r="J629" s="201"/>
      <c r="K629" s="154"/>
      <c r="L629" s="193">
        <f t="shared" si="47"/>
        <v>0</v>
      </c>
      <c r="N629" s="33"/>
      <c r="P629" s="38" t="str">
        <f t="shared" si="48"/>
        <v/>
      </c>
      <c r="R629" s="33"/>
      <c r="S629" s="33"/>
      <c r="T629" s="207"/>
    </row>
    <row r="630" spans="1:20" s="147" customFormat="1" ht="15" x14ac:dyDescent="0.2">
      <c r="A630" s="32">
        <v>8</v>
      </c>
      <c r="B630" s="149"/>
      <c r="C630" s="150"/>
      <c r="D630" s="150"/>
      <c r="E630" s="150"/>
      <c r="F630" s="155"/>
      <c r="G630" s="152"/>
      <c r="H630" s="153"/>
      <c r="I630" s="210"/>
      <c r="J630" s="201"/>
      <c r="K630" s="154"/>
      <c r="L630" s="193">
        <f t="shared" si="47"/>
        <v>0</v>
      </c>
      <c r="N630" s="33"/>
      <c r="P630" s="38" t="str">
        <f t="shared" si="48"/>
        <v/>
      </c>
      <c r="R630" s="33"/>
      <c r="S630" s="33"/>
      <c r="T630" s="207"/>
    </row>
    <row r="631" spans="1:20" s="147" customFormat="1" ht="15" x14ac:dyDescent="0.2">
      <c r="A631" s="32">
        <v>8</v>
      </c>
      <c r="B631" s="149"/>
      <c r="C631" s="150"/>
      <c r="D631" s="150"/>
      <c r="E631" s="150"/>
      <c r="F631" s="155"/>
      <c r="G631" s="152"/>
      <c r="H631" s="153"/>
      <c r="I631" s="210"/>
      <c r="J631" s="201"/>
      <c r="K631" s="154"/>
      <c r="L631" s="193">
        <f t="shared" si="47"/>
        <v>0</v>
      </c>
      <c r="N631" s="33"/>
      <c r="P631" s="38" t="str">
        <f t="shared" si="48"/>
        <v/>
      </c>
      <c r="R631" s="33"/>
      <c r="S631" s="33"/>
      <c r="T631" s="207"/>
    </row>
    <row r="632" spans="1:20" s="147" customFormat="1" ht="15" x14ac:dyDescent="0.2">
      <c r="A632" s="32">
        <v>8</v>
      </c>
      <c r="B632" s="149"/>
      <c r="C632" s="150"/>
      <c r="D632" s="150"/>
      <c r="E632" s="150"/>
      <c r="F632" s="155"/>
      <c r="G632" s="152"/>
      <c r="H632" s="153"/>
      <c r="I632" s="210"/>
      <c r="J632" s="201"/>
      <c r="K632" s="154"/>
      <c r="L632" s="193">
        <f t="shared" si="47"/>
        <v>0</v>
      </c>
      <c r="N632" s="33"/>
      <c r="P632" s="38" t="str">
        <f t="shared" si="48"/>
        <v/>
      </c>
      <c r="R632" s="33"/>
      <c r="S632" s="33"/>
      <c r="T632" s="207"/>
    </row>
    <row r="633" spans="1:20" s="147" customFormat="1" ht="15" x14ac:dyDescent="0.2">
      <c r="A633" s="32">
        <v>8</v>
      </c>
      <c r="B633" s="149"/>
      <c r="C633" s="150"/>
      <c r="D633" s="150"/>
      <c r="E633" s="150"/>
      <c r="F633" s="155"/>
      <c r="G633" s="152"/>
      <c r="H633" s="153"/>
      <c r="I633" s="210"/>
      <c r="J633" s="201"/>
      <c r="K633" s="154"/>
      <c r="L633" s="193">
        <f t="shared" si="47"/>
        <v>0</v>
      </c>
      <c r="N633" s="33"/>
      <c r="P633" s="38" t="str">
        <f t="shared" si="48"/>
        <v/>
      </c>
      <c r="R633" s="33"/>
      <c r="S633" s="33"/>
      <c r="T633" s="207"/>
    </row>
    <row r="634" spans="1:20" s="147" customFormat="1" ht="15" x14ac:dyDescent="0.2">
      <c r="A634" s="32">
        <v>8</v>
      </c>
      <c r="B634" s="149"/>
      <c r="C634" s="150"/>
      <c r="D634" s="150"/>
      <c r="E634" s="150"/>
      <c r="F634" s="155"/>
      <c r="G634" s="152"/>
      <c r="H634" s="153"/>
      <c r="I634" s="210"/>
      <c r="J634" s="201"/>
      <c r="K634" s="154"/>
      <c r="L634" s="193">
        <f t="shared" si="47"/>
        <v>0</v>
      </c>
      <c r="N634" s="33"/>
      <c r="P634" s="38" t="str">
        <f t="shared" ref="P634:P654" si="49">IF(N634="x",I634,"")</f>
        <v/>
      </c>
      <c r="R634" s="33"/>
      <c r="S634" s="33"/>
      <c r="T634" s="207"/>
    </row>
    <row r="635" spans="1:20" s="147" customFormat="1" ht="15" x14ac:dyDescent="0.2">
      <c r="A635" s="32">
        <v>8</v>
      </c>
      <c r="B635" s="149"/>
      <c r="C635" s="150"/>
      <c r="D635" s="150"/>
      <c r="E635" s="150"/>
      <c r="F635" s="155"/>
      <c r="G635" s="152"/>
      <c r="H635" s="153"/>
      <c r="I635" s="210"/>
      <c r="J635" s="201"/>
      <c r="K635" s="154"/>
      <c r="L635" s="193">
        <f t="shared" ref="L635:L646" si="50">IF(D635="SÍ",I635,0)</f>
        <v>0</v>
      </c>
      <c r="N635" s="33"/>
      <c r="P635" s="38" t="str">
        <f t="shared" ref="P635:P646" si="51">IF(N635="x",I635,"")</f>
        <v/>
      </c>
      <c r="R635" s="33"/>
      <c r="S635" s="33"/>
      <c r="T635" s="207"/>
    </row>
    <row r="636" spans="1:20" s="147" customFormat="1" ht="15" x14ac:dyDescent="0.2">
      <c r="A636" s="32">
        <v>8</v>
      </c>
      <c r="B636" s="149"/>
      <c r="C636" s="150"/>
      <c r="D636" s="150"/>
      <c r="E636" s="150"/>
      <c r="F636" s="155"/>
      <c r="G636" s="152"/>
      <c r="H636" s="153"/>
      <c r="I636" s="210"/>
      <c r="J636" s="201"/>
      <c r="K636" s="154"/>
      <c r="L636" s="193">
        <f t="shared" si="50"/>
        <v>0</v>
      </c>
      <c r="N636" s="33"/>
      <c r="P636" s="38" t="str">
        <f t="shared" si="51"/>
        <v/>
      </c>
      <c r="R636" s="33"/>
      <c r="S636" s="33"/>
      <c r="T636" s="207"/>
    </row>
    <row r="637" spans="1:20" s="147" customFormat="1" ht="15" x14ac:dyDescent="0.2">
      <c r="A637" s="32">
        <v>8</v>
      </c>
      <c r="B637" s="149"/>
      <c r="C637" s="150"/>
      <c r="D637" s="150"/>
      <c r="E637" s="150"/>
      <c r="F637" s="155"/>
      <c r="G637" s="152"/>
      <c r="H637" s="153"/>
      <c r="I637" s="210"/>
      <c r="J637" s="201"/>
      <c r="K637" s="154"/>
      <c r="L637" s="193">
        <f t="shared" si="50"/>
        <v>0</v>
      </c>
      <c r="N637" s="33"/>
      <c r="P637" s="38" t="str">
        <f t="shared" si="51"/>
        <v/>
      </c>
      <c r="R637" s="33"/>
      <c r="S637" s="33"/>
      <c r="T637" s="207"/>
    </row>
    <row r="638" spans="1:20" s="147" customFormat="1" ht="15" x14ac:dyDescent="0.2">
      <c r="A638" s="32">
        <v>8</v>
      </c>
      <c r="B638" s="149"/>
      <c r="C638" s="150"/>
      <c r="D638" s="150"/>
      <c r="E638" s="150"/>
      <c r="F638" s="155"/>
      <c r="G638" s="152"/>
      <c r="H638" s="153"/>
      <c r="I638" s="210"/>
      <c r="J638" s="201"/>
      <c r="K638" s="154"/>
      <c r="L638" s="193">
        <f t="shared" si="50"/>
        <v>0</v>
      </c>
      <c r="N638" s="33"/>
      <c r="P638" s="38" t="str">
        <f t="shared" si="51"/>
        <v/>
      </c>
      <c r="R638" s="33"/>
      <c r="S638" s="33"/>
      <c r="T638" s="207"/>
    </row>
    <row r="639" spans="1:20" s="147" customFormat="1" ht="15" x14ac:dyDescent="0.2">
      <c r="A639" s="32">
        <v>8</v>
      </c>
      <c r="B639" s="149"/>
      <c r="C639" s="150"/>
      <c r="D639" s="150"/>
      <c r="E639" s="150"/>
      <c r="F639" s="155"/>
      <c r="G639" s="152"/>
      <c r="H639" s="153"/>
      <c r="I639" s="210"/>
      <c r="J639" s="201"/>
      <c r="K639" s="154"/>
      <c r="L639" s="193">
        <f t="shared" si="50"/>
        <v>0</v>
      </c>
      <c r="N639" s="33"/>
      <c r="P639" s="38" t="str">
        <f t="shared" si="51"/>
        <v/>
      </c>
      <c r="R639" s="33"/>
      <c r="S639" s="33"/>
      <c r="T639" s="207"/>
    </row>
    <row r="640" spans="1:20" s="147" customFormat="1" ht="15" x14ac:dyDescent="0.2">
      <c r="A640" s="32">
        <v>8</v>
      </c>
      <c r="B640" s="149"/>
      <c r="C640" s="150"/>
      <c r="D640" s="150"/>
      <c r="E640" s="150"/>
      <c r="F640" s="155"/>
      <c r="G640" s="152"/>
      <c r="H640" s="153"/>
      <c r="I640" s="210"/>
      <c r="J640" s="201"/>
      <c r="K640" s="154"/>
      <c r="L640" s="193">
        <f t="shared" si="50"/>
        <v>0</v>
      </c>
      <c r="N640" s="33"/>
      <c r="P640" s="38" t="str">
        <f t="shared" si="51"/>
        <v/>
      </c>
      <c r="R640" s="33"/>
      <c r="S640" s="33"/>
      <c r="T640" s="207"/>
    </row>
    <row r="641" spans="1:20" s="147" customFormat="1" ht="15" x14ac:dyDescent="0.2">
      <c r="A641" s="32">
        <v>8</v>
      </c>
      <c r="B641" s="149"/>
      <c r="C641" s="150"/>
      <c r="D641" s="150"/>
      <c r="E641" s="150"/>
      <c r="F641" s="155"/>
      <c r="G641" s="152"/>
      <c r="H641" s="153"/>
      <c r="I641" s="210"/>
      <c r="J641" s="201"/>
      <c r="K641" s="154"/>
      <c r="L641" s="193">
        <f t="shared" si="50"/>
        <v>0</v>
      </c>
      <c r="N641" s="33"/>
      <c r="P641" s="38" t="str">
        <f t="shared" si="51"/>
        <v/>
      </c>
      <c r="R641" s="33"/>
      <c r="S641" s="33"/>
      <c r="T641" s="207"/>
    </row>
    <row r="642" spans="1:20" s="147" customFormat="1" ht="15" x14ac:dyDescent="0.2">
      <c r="A642" s="32">
        <v>8</v>
      </c>
      <c r="B642" s="149"/>
      <c r="C642" s="150"/>
      <c r="D642" s="150"/>
      <c r="E642" s="150"/>
      <c r="F642" s="155"/>
      <c r="G642" s="152"/>
      <c r="H642" s="153"/>
      <c r="I642" s="210"/>
      <c r="J642" s="201"/>
      <c r="K642" s="154"/>
      <c r="L642" s="193">
        <f t="shared" si="50"/>
        <v>0</v>
      </c>
      <c r="N642" s="33"/>
      <c r="P642" s="38" t="str">
        <f t="shared" si="51"/>
        <v/>
      </c>
      <c r="R642" s="33"/>
      <c r="S642" s="33"/>
      <c r="T642" s="207"/>
    </row>
    <row r="643" spans="1:20" s="147" customFormat="1" ht="15" x14ac:dyDescent="0.2">
      <c r="A643" s="32">
        <v>8</v>
      </c>
      <c r="B643" s="149"/>
      <c r="C643" s="150"/>
      <c r="D643" s="150"/>
      <c r="E643" s="150"/>
      <c r="F643" s="155"/>
      <c r="G643" s="152"/>
      <c r="H643" s="153"/>
      <c r="I643" s="210"/>
      <c r="J643" s="201"/>
      <c r="K643" s="154"/>
      <c r="L643" s="193">
        <f t="shared" si="50"/>
        <v>0</v>
      </c>
      <c r="N643" s="33"/>
      <c r="P643" s="38" t="str">
        <f t="shared" si="51"/>
        <v/>
      </c>
      <c r="R643" s="33"/>
      <c r="S643" s="33"/>
      <c r="T643" s="207"/>
    </row>
    <row r="644" spans="1:20" s="147" customFormat="1" ht="15" x14ac:dyDescent="0.2">
      <c r="A644" s="32">
        <v>8</v>
      </c>
      <c r="B644" s="149"/>
      <c r="C644" s="150"/>
      <c r="D644" s="150"/>
      <c r="E644" s="150"/>
      <c r="F644" s="155"/>
      <c r="G644" s="152"/>
      <c r="H644" s="153"/>
      <c r="I644" s="210"/>
      <c r="J644" s="201"/>
      <c r="K644" s="154"/>
      <c r="L644" s="193">
        <f t="shared" si="50"/>
        <v>0</v>
      </c>
      <c r="N644" s="33"/>
      <c r="P644" s="38" t="str">
        <f t="shared" si="51"/>
        <v/>
      </c>
      <c r="R644" s="33"/>
      <c r="S644" s="33"/>
      <c r="T644" s="207"/>
    </row>
    <row r="645" spans="1:20" s="147" customFormat="1" ht="15" x14ac:dyDescent="0.2">
      <c r="A645" s="32">
        <v>8</v>
      </c>
      <c r="B645" s="149"/>
      <c r="C645" s="150"/>
      <c r="D645" s="150"/>
      <c r="E645" s="150"/>
      <c r="F645" s="155"/>
      <c r="G645" s="152"/>
      <c r="H645" s="153"/>
      <c r="I645" s="210"/>
      <c r="J645" s="201"/>
      <c r="K645" s="154"/>
      <c r="L645" s="193">
        <f t="shared" si="50"/>
        <v>0</v>
      </c>
      <c r="N645" s="33"/>
      <c r="P645" s="38" t="str">
        <f t="shared" si="51"/>
        <v/>
      </c>
      <c r="R645" s="33"/>
      <c r="S645" s="33"/>
      <c r="T645" s="207"/>
    </row>
    <row r="646" spans="1:20" s="147" customFormat="1" ht="15" x14ac:dyDescent="0.2">
      <c r="A646" s="32">
        <v>8</v>
      </c>
      <c r="B646" s="149"/>
      <c r="C646" s="150"/>
      <c r="D646" s="150"/>
      <c r="E646" s="150"/>
      <c r="F646" s="155"/>
      <c r="G646" s="152"/>
      <c r="H646" s="153"/>
      <c r="I646" s="210"/>
      <c r="J646" s="201"/>
      <c r="K646" s="154"/>
      <c r="L646" s="193">
        <f t="shared" si="50"/>
        <v>0</v>
      </c>
      <c r="N646" s="33"/>
      <c r="P646" s="38" t="str">
        <f t="shared" si="51"/>
        <v/>
      </c>
      <c r="R646" s="33"/>
      <c r="S646" s="33"/>
      <c r="T646" s="207"/>
    </row>
    <row r="647" spans="1:20" s="147" customFormat="1" ht="15" x14ac:dyDescent="0.2">
      <c r="A647" s="32">
        <v>8</v>
      </c>
      <c r="B647" s="149"/>
      <c r="C647" s="150"/>
      <c r="D647" s="150"/>
      <c r="E647" s="150"/>
      <c r="F647" s="155"/>
      <c r="G647" s="152"/>
      <c r="H647" s="153"/>
      <c r="I647" s="210"/>
      <c r="J647" s="201"/>
      <c r="K647" s="154"/>
      <c r="L647" s="193">
        <f t="shared" si="47"/>
        <v>0</v>
      </c>
      <c r="N647" s="33"/>
      <c r="P647" s="38" t="str">
        <f t="shared" si="49"/>
        <v/>
      </c>
      <c r="R647" s="33"/>
      <c r="S647" s="33"/>
      <c r="T647" s="207"/>
    </row>
    <row r="648" spans="1:20" s="147" customFormat="1" ht="15" x14ac:dyDescent="0.2">
      <c r="A648" s="32">
        <v>8</v>
      </c>
      <c r="B648" s="149"/>
      <c r="C648" s="150"/>
      <c r="D648" s="150"/>
      <c r="E648" s="150"/>
      <c r="F648" s="155"/>
      <c r="G648" s="152"/>
      <c r="H648" s="153"/>
      <c r="I648" s="210"/>
      <c r="J648" s="201"/>
      <c r="K648" s="154"/>
      <c r="L648" s="193">
        <f t="shared" si="47"/>
        <v>0</v>
      </c>
      <c r="N648" s="33"/>
      <c r="P648" s="38" t="str">
        <f t="shared" si="49"/>
        <v/>
      </c>
      <c r="R648" s="33"/>
      <c r="S648" s="33"/>
      <c r="T648" s="207"/>
    </row>
    <row r="649" spans="1:20" s="147" customFormat="1" ht="15" x14ac:dyDescent="0.2">
      <c r="A649" s="32">
        <v>8</v>
      </c>
      <c r="B649" s="149"/>
      <c r="C649" s="150"/>
      <c r="D649" s="150"/>
      <c r="E649" s="150"/>
      <c r="F649" s="155"/>
      <c r="G649" s="152"/>
      <c r="H649" s="153"/>
      <c r="I649" s="210"/>
      <c r="J649" s="201"/>
      <c r="K649" s="154"/>
      <c r="L649" s="193">
        <f t="shared" si="47"/>
        <v>0</v>
      </c>
      <c r="N649" s="33"/>
      <c r="P649" s="38" t="str">
        <f t="shared" si="49"/>
        <v/>
      </c>
      <c r="R649" s="33"/>
      <c r="S649" s="33"/>
      <c r="T649" s="207"/>
    </row>
    <row r="650" spans="1:20" s="147" customFormat="1" ht="15" x14ac:dyDescent="0.2">
      <c r="A650" s="32">
        <v>8</v>
      </c>
      <c r="B650" s="149"/>
      <c r="C650" s="150"/>
      <c r="D650" s="150"/>
      <c r="E650" s="150"/>
      <c r="F650" s="155"/>
      <c r="G650" s="152"/>
      <c r="H650" s="153"/>
      <c r="I650" s="210"/>
      <c r="J650" s="201"/>
      <c r="K650" s="154"/>
      <c r="L650" s="193">
        <f t="shared" si="47"/>
        <v>0</v>
      </c>
      <c r="N650" s="33"/>
      <c r="P650" s="38" t="str">
        <f t="shared" si="49"/>
        <v/>
      </c>
      <c r="R650" s="33"/>
      <c r="S650" s="33"/>
      <c r="T650" s="207"/>
    </row>
    <row r="651" spans="1:20" s="147" customFormat="1" ht="15" x14ac:dyDescent="0.2">
      <c r="A651" s="32">
        <v>8</v>
      </c>
      <c r="B651" s="149"/>
      <c r="C651" s="150"/>
      <c r="D651" s="150"/>
      <c r="E651" s="150"/>
      <c r="F651" s="155"/>
      <c r="G651" s="152"/>
      <c r="H651" s="153"/>
      <c r="I651" s="210"/>
      <c r="J651" s="201"/>
      <c r="K651" s="154"/>
      <c r="L651" s="193">
        <f t="shared" si="47"/>
        <v>0</v>
      </c>
      <c r="N651" s="33"/>
      <c r="P651" s="38" t="str">
        <f t="shared" si="49"/>
        <v/>
      </c>
      <c r="R651" s="33"/>
      <c r="S651" s="33"/>
      <c r="T651" s="207"/>
    </row>
    <row r="652" spans="1:20" s="147" customFormat="1" ht="15" x14ac:dyDescent="0.2">
      <c r="A652" s="32">
        <v>8</v>
      </c>
      <c r="B652" s="149"/>
      <c r="C652" s="150"/>
      <c r="D652" s="150"/>
      <c r="E652" s="150"/>
      <c r="F652" s="155"/>
      <c r="G652" s="152"/>
      <c r="H652" s="153"/>
      <c r="I652" s="210"/>
      <c r="J652" s="201"/>
      <c r="K652" s="154"/>
      <c r="L652" s="193">
        <f t="shared" si="47"/>
        <v>0</v>
      </c>
      <c r="N652" s="33"/>
      <c r="P652" s="38" t="str">
        <f t="shared" si="49"/>
        <v/>
      </c>
      <c r="R652" s="33"/>
      <c r="S652" s="33"/>
      <c r="T652" s="207"/>
    </row>
    <row r="653" spans="1:20" s="147" customFormat="1" ht="15" x14ac:dyDescent="0.2">
      <c r="A653" s="32">
        <v>8</v>
      </c>
      <c r="B653" s="149"/>
      <c r="C653" s="150"/>
      <c r="D653" s="150"/>
      <c r="E653" s="150"/>
      <c r="F653" s="155"/>
      <c r="G653" s="152"/>
      <c r="H653" s="153"/>
      <c r="I653" s="210"/>
      <c r="J653" s="201"/>
      <c r="K653" s="154"/>
      <c r="L653" s="193">
        <f t="shared" si="47"/>
        <v>0</v>
      </c>
      <c r="N653" s="33"/>
      <c r="P653" s="38" t="str">
        <f t="shared" si="49"/>
        <v/>
      </c>
      <c r="R653" s="33"/>
      <c r="S653" s="33"/>
      <c r="T653" s="207"/>
    </row>
    <row r="654" spans="1:20" s="147" customFormat="1" ht="15" x14ac:dyDescent="0.2">
      <c r="A654" s="32">
        <v>8</v>
      </c>
      <c r="B654" s="149"/>
      <c r="C654" s="150"/>
      <c r="D654" s="150"/>
      <c r="E654" s="150"/>
      <c r="F654" s="155"/>
      <c r="G654" s="152"/>
      <c r="H654" s="153"/>
      <c r="I654" s="210"/>
      <c r="J654" s="201"/>
      <c r="K654" s="154"/>
      <c r="L654" s="193">
        <f t="shared" si="47"/>
        <v>0</v>
      </c>
      <c r="N654" s="33"/>
      <c r="P654" s="38" t="str">
        <f t="shared" si="49"/>
        <v/>
      </c>
      <c r="R654" s="33"/>
      <c r="S654" s="33"/>
      <c r="T654" s="207"/>
    </row>
    <row r="655" spans="1:20" s="147" customFormat="1" ht="15" x14ac:dyDescent="0.2">
      <c r="A655" s="32">
        <v>8</v>
      </c>
      <c r="B655" s="149"/>
      <c r="C655" s="150"/>
      <c r="D655" s="150"/>
      <c r="E655" s="150"/>
      <c r="F655" s="155"/>
      <c r="G655" s="152"/>
      <c r="H655" s="153"/>
      <c r="I655" s="210"/>
      <c r="J655" s="201"/>
      <c r="K655" s="154"/>
      <c r="L655" s="193">
        <f t="shared" si="47"/>
        <v>0</v>
      </c>
      <c r="N655" s="33"/>
      <c r="P655" s="38" t="str">
        <f t="shared" si="48"/>
        <v/>
      </c>
      <c r="R655" s="33"/>
      <c r="S655" s="33"/>
      <c r="T655" s="207"/>
    </row>
    <row r="656" spans="1:20" s="147" customFormat="1" ht="15" x14ac:dyDescent="0.2">
      <c r="A656" s="32">
        <v>8</v>
      </c>
      <c r="B656" s="149"/>
      <c r="C656" s="150"/>
      <c r="D656" s="150"/>
      <c r="E656" s="150"/>
      <c r="F656" s="155"/>
      <c r="G656" s="152"/>
      <c r="H656" s="153"/>
      <c r="I656" s="210"/>
      <c r="J656" s="201"/>
      <c r="K656" s="154"/>
      <c r="L656" s="193">
        <f t="shared" si="47"/>
        <v>0</v>
      </c>
      <c r="N656" s="33"/>
      <c r="P656" s="38" t="str">
        <f t="shared" si="48"/>
        <v/>
      </c>
      <c r="R656" s="33"/>
      <c r="S656" s="33"/>
      <c r="T656" s="207"/>
    </row>
    <row r="657" spans="1:20" s="147" customFormat="1" ht="15.75" thickBot="1" x14ac:dyDescent="0.25">
      <c r="A657" s="32"/>
      <c r="B657" s="161"/>
      <c r="C657" s="166"/>
      <c r="D657" s="162"/>
      <c r="E657" s="162"/>
      <c r="F657" s="162"/>
      <c r="G657" s="208"/>
      <c r="H657" s="156"/>
      <c r="I657" s="196"/>
      <c r="J657" s="205"/>
      <c r="K657" s="163"/>
      <c r="L657" s="195"/>
      <c r="N657" s="34"/>
      <c r="O657" s="156"/>
      <c r="P657" s="39" t="str">
        <f t="shared" si="48"/>
        <v/>
      </c>
      <c r="R657" s="33"/>
      <c r="S657" s="33"/>
      <c r="T657" s="207"/>
    </row>
    <row r="658" spans="1:20" s="147" customFormat="1" ht="15.75" thickBot="1" x14ac:dyDescent="0.25">
      <c r="A658" s="32"/>
      <c r="B658" s="157"/>
      <c r="C658" s="168"/>
      <c r="D658" s="109"/>
      <c r="E658" s="109"/>
      <c r="F658" s="109"/>
      <c r="G658" s="158"/>
      <c r="H658" s="159" t="s">
        <v>20</v>
      </c>
      <c r="I658" s="160">
        <f>SUM(I618:I657)</f>
        <v>0</v>
      </c>
      <c r="J658" s="203"/>
      <c r="K658" s="78"/>
      <c r="L658" s="160">
        <f>SUM(L618:L657)</f>
        <v>0</v>
      </c>
      <c r="N658" s="76"/>
      <c r="P658" s="160">
        <f>SUM(P618:P657)</f>
        <v>0</v>
      </c>
      <c r="Q658" s="40" t="e">
        <f>P658/$P$3</f>
        <v>#DIV/0!</v>
      </c>
      <c r="R658" s="33"/>
      <c r="S658" s="33"/>
      <c r="T658" s="207"/>
    </row>
    <row r="659" spans="1:20" s="147" customFormat="1" ht="9" customHeight="1" x14ac:dyDescent="0.2">
      <c r="A659" s="32"/>
      <c r="B659" s="157"/>
      <c r="C659" s="168"/>
      <c r="D659" s="109"/>
      <c r="E659" s="109"/>
      <c r="F659" s="109"/>
      <c r="G659" s="158"/>
      <c r="H659" s="116"/>
      <c r="I659" s="199"/>
      <c r="J659" s="203"/>
      <c r="K659" s="78"/>
      <c r="L659" s="77"/>
      <c r="N659" s="76"/>
      <c r="P659" s="77"/>
      <c r="R659" s="76"/>
      <c r="S659" s="76"/>
      <c r="T659" s="148"/>
    </row>
    <row r="660" spans="1:20" s="147" customFormat="1" ht="12.75" customHeight="1" x14ac:dyDescent="0.2">
      <c r="A660" s="32"/>
      <c r="B660" s="50" t="s">
        <v>53</v>
      </c>
      <c r="C660" s="142"/>
      <c r="D660" s="142"/>
      <c r="E660" s="142"/>
      <c r="F660" s="171"/>
      <c r="G660" s="172"/>
      <c r="H660" s="145"/>
      <c r="I660" s="192"/>
      <c r="J660" s="204"/>
      <c r="K660" s="146"/>
      <c r="L660" s="192"/>
      <c r="N660" s="76"/>
      <c r="P660" s="77"/>
      <c r="R660" s="33"/>
      <c r="S660" s="33"/>
      <c r="T660" s="207"/>
    </row>
    <row r="661" spans="1:20" s="147" customFormat="1" ht="15" x14ac:dyDescent="0.2">
      <c r="A661" s="32">
        <v>9</v>
      </c>
      <c r="B661" s="149"/>
      <c r="C661" s="150"/>
      <c r="D661" s="150"/>
      <c r="E661" s="150"/>
      <c r="F661" s="155"/>
      <c r="G661" s="152"/>
      <c r="H661" s="153"/>
      <c r="I661" s="210"/>
      <c r="J661" s="201"/>
      <c r="K661" s="154"/>
      <c r="L661" s="193">
        <f t="shared" ref="L661:L693" si="52">IF(D661="SÍ",I661,0)</f>
        <v>0</v>
      </c>
      <c r="N661" s="33"/>
      <c r="P661" s="38" t="str">
        <f t="shared" ref="P661:P694" si="53">IF(N661="x",I661,"")</f>
        <v/>
      </c>
      <c r="R661" s="33"/>
      <c r="S661" s="33"/>
      <c r="T661" s="207"/>
    </row>
    <row r="662" spans="1:20" s="147" customFormat="1" ht="15" x14ac:dyDescent="0.2">
      <c r="A662" s="32">
        <v>9</v>
      </c>
      <c r="B662" s="149"/>
      <c r="C662" s="150"/>
      <c r="D662" s="150"/>
      <c r="E662" s="150"/>
      <c r="F662" s="155"/>
      <c r="G662" s="152"/>
      <c r="H662" s="153"/>
      <c r="I662" s="210"/>
      <c r="J662" s="201"/>
      <c r="K662" s="154"/>
      <c r="L662" s="193">
        <f t="shared" si="52"/>
        <v>0</v>
      </c>
      <c r="N662" s="33"/>
      <c r="P662" s="38" t="str">
        <f t="shared" si="53"/>
        <v/>
      </c>
      <c r="R662" s="33"/>
      <c r="S662" s="33"/>
      <c r="T662" s="207"/>
    </row>
    <row r="663" spans="1:20" s="147" customFormat="1" ht="15" x14ac:dyDescent="0.2">
      <c r="A663" s="32">
        <v>9</v>
      </c>
      <c r="B663" s="149"/>
      <c r="C663" s="150"/>
      <c r="D663" s="150"/>
      <c r="E663" s="150"/>
      <c r="F663" s="155"/>
      <c r="G663" s="152"/>
      <c r="H663" s="153"/>
      <c r="I663" s="210"/>
      <c r="J663" s="201"/>
      <c r="K663" s="154"/>
      <c r="L663" s="193">
        <f t="shared" si="52"/>
        <v>0</v>
      </c>
      <c r="N663" s="33"/>
      <c r="P663" s="38" t="str">
        <f t="shared" si="53"/>
        <v/>
      </c>
      <c r="R663" s="33"/>
      <c r="S663" s="33"/>
      <c r="T663" s="207"/>
    </row>
    <row r="664" spans="1:20" s="147" customFormat="1" ht="15" x14ac:dyDescent="0.2">
      <c r="A664" s="32">
        <v>9</v>
      </c>
      <c r="B664" s="149"/>
      <c r="C664" s="150"/>
      <c r="D664" s="150"/>
      <c r="E664" s="150"/>
      <c r="F664" s="155"/>
      <c r="G664" s="152"/>
      <c r="H664" s="153"/>
      <c r="I664" s="210"/>
      <c r="J664" s="201"/>
      <c r="K664" s="154"/>
      <c r="L664" s="193">
        <f t="shared" si="52"/>
        <v>0</v>
      </c>
      <c r="N664" s="33"/>
      <c r="P664" s="38" t="str">
        <f t="shared" si="53"/>
        <v/>
      </c>
      <c r="R664" s="33"/>
      <c r="S664" s="33"/>
      <c r="T664" s="207"/>
    </row>
    <row r="665" spans="1:20" s="147" customFormat="1" ht="15" x14ac:dyDescent="0.2">
      <c r="A665" s="32">
        <v>9</v>
      </c>
      <c r="B665" s="149"/>
      <c r="C665" s="150"/>
      <c r="D665" s="150"/>
      <c r="E665" s="150"/>
      <c r="F665" s="155"/>
      <c r="G665" s="152"/>
      <c r="H665" s="153"/>
      <c r="I665" s="210"/>
      <c r="J665" s="201"/>
      <c r="K665" s="154"/>
      <c r="L665" s="193">
        <f t="shared" ref="L665:L682" si="54">IF(D665="SÍ",I665,0)</f>
        <v>0</v>
      </c>
      <c r="N665" s="33"/>
      <c r="P665" s="38" t="str">
        <f t="shared" ref="P665:P682" si="55">IF(N665="x",I665,"")</f>
        <v/>
      </c>
      <c r="R665" s="33"/>
      <c r="S665" s="33"/>
      <c r="T665" s="207"/>
    </row>
    <row r="666" spans="1:20" s="147" customFormat="1" ht="15" x14ac:dyDescent="0.2">
      <c r="A666" s="32">
        <v>9</v>
      </c>
      <c r="B666" s="149"/>
      <c r="C666" s="150"/>
      <c r="D666" s="150"/>
      <c r="E666" s="150"/>
      <c r="F666" s="155"/>
      <c r="G666" s="152"/>
      <c r="H666" s="153"/>
      <c r="I666" s="210"/>
      <c r="J666" s="201"/>
      <c r="K666" s="154"/>
      <c r="L666" s="193">
        <f t="shared" si="54"/>
        <v>0</v>
      </c>
      <c r="N666" s="33"/>
      <c r="P666" s="38" t="str">
        <f t="shared" si="55"/>
        <v/>
      </c>
      <c r="R666" s="33"/>
      <c r="S666" s="33"/>
      <c r="T666" s="207"/>
    </row>
    <row r="667" spans="1:20" s="147" customFormat="1" ht="15" x14ac:dyDescent="0.2">
      <c r="A667" s="32">
        <v>9</v>
      </c>
      <c r="B667" s="149"/>
      <c r="C667" s="150"/>
      <c r="D667" s="150"/>
      <c r="E667" s="150"/>
      <c r="F667" s="155"/>
      <c r="G667" s="152"/>
      <c r="H667" s="153"/>
      <c r="I667" s="210"/>
      <c r="J667" s="201"/>
      <c r="K667" s="154"/>
      <c r="L667" s="193">
        <f t="shared" si="54"/>
        <v>0</v>
      </c>
      <c r="N667" s="33"/>
      <c r="P667" s="38" t="str">
        <f t="shared" si="55"/>
        <v/>
      </c>
      <c r="R667" s="33"/>
      <c r="S667" s="33"/>
      <c r="T667" s="207"/>
    </row>
    <row r="668" spans="1:20" s="147" customFormat="1" ht="15" x14ac:dyDescent="0.2">
      <c r="A668" s="32">
        <v>9</v>
      </c>
      <c r="B668" s="149"/>
      <c r="C668" s="150"/>
      <c r="D668" s="150"/>
      <c r="E668" s="150"/>
      <c r="F668" s="155"/>
      <c r="G668" s="152"/>
      <c r="H668" s="153"/>
      <c r="I668" s="210"/>
      <c r="J668" s="201"/>
      <c r="K668" s="154"/>
      <c r="L668" s="193">
        <f t="shared" si="54"/>
        <v>0</v>
      </c>
      <c r="N668" s="33"/>
      <c r="P668" s="38" t="str">
        <f t="shared" si="55"/>
        <v/>
      </c>
      <c r="R668" s="33"/>
      <c r="S668" s="33"/>
      <c r="T668" s="207"/>
    </row>
    <row r="669" spans="1:20" s="147" customFormat="1" ht="15" x14ac:dyDescent="0.2">
      <c r="A669" s="32">
        <v>9</v>
      </c>
      <c r="B669" s="149"/>
      <c r="C669" s="150"/>
      <c r="D669" s="150"/>
      <c r="E669" s="150"/>
      <c r="F669" s="155"/>
      <c r="G669" s="152"/>
      <c r="H669" s="153"/>
      <c r="I669" s="210"/>
      <c r="J669" s="201"/>
      <c r="K669" s="154"/>
      <c r="L669" s="193">
        <f t="shared" si="54"/>
        <v>0</v>
      </c>
      <c r="N669" s="33"/>
      <c r="P669" s="38" t="str">
        <f t="shared" si="55"/>
        <v/>
      </c>
      <c r="R669" s="33"/>
      <c r="S669" s="33"/>
      <c r="T669" s="207"/>
    </row>
    <row r="670" spans="1:20" s="147" customFormat="1" ht="15" x14ac:dyDescent="0.2">
      <c r="A670" s="32">
        <v>9</v>
      </c>
      <c r="B670" s="149"/>
      <c r="C670" s="150"/>
      <c r="D670" s="150"/>
      <c r="E670" s="150"/>
      <c r="F670" s="155"/>
      <c r="G670" s="152"/>
      <c r="H670" s="153"/>
      <c r="I670" s="210"/>
      <c r="J670" s="201"/>
      <c r="K670" s="154"/>
      <c r="L670" s="193">
        <f t="shared" si="54"/>
        <v>0</v>
      </c>
      <c r="N670" s="33"/>
      <c r="P670" s="38" t="str">
        <f t="shared" si="55"/>
        <v/>
      </c>
      <c r="R670" s="33"/>
      <c r="S670" s="33"/>
      <c r="T670" s="207"/>
    </row>
    <row r="671" spans="1:20" s="147" customFormat="1" ht="15" x14ac:dyDescent="0.2">
      <c r="A671" s="32">
        <v>9</v>
      </c>
      <c r="B671" s="149"/>
      <c r="C671" s="150"/>
      <c r="D671" s="150"/>
      <c r="E671" s="150"/>
      <c r="F671" s="155"/>
      <c r="G671" s="152"/>
      <c r="H671" s="153"/>
      <c r="I671" s="210"/>
      <c r="J671" s="201"/>
      <c r="K671" s="154"/>
      <c r="L671" s="193">
        <f t="shared" si="54"/>
        <v>0</v>
      </c>
      <c r="N671" s="33"/>
      <c r="P671" s="38" t="str">
        <f t="shared" si="55"/>
        <v/>
      </c>
      <c r="R671" s="33"/>
      <c r="S671" s="33"/>
      <c r="T671" s="207"/>
    </row>
    <row r="672" spans="1:20" s="147" customFormat="1" ht="15" x14ac:dyDescent="0.2">
      <c r="A672" s="32">
        <v>9</v>
      </c>
      <c r="B672" s="149"/>
      <c r="C672" s="150"/>
      <c r="D672" s="150"/>
      <c r="E672" s="150"/>
      <c r="F672" s="155"/>
      <c r="G672" s="152"/>
      <c r="H672" s="153"/>
      <c r="I672" s="210"/>
      <c r="J672" s="201"/>
      <c r="K672" s="154"/>
      <c r="L672" s="193">
        <f t="shared" si="54"/>
        <v>0</v>
      </c>
      <c r="N672" s="33"/>
      <c r="P672" s="38" t="str">
        <f t="shared" si="55"/>
        <v/>
      </c>
      <c r="R672" s="33"/>
      <c r="S672" s="33"/>
      <c r="T672" s="207"/>
    </row>
    <row r="673" spans="1:20" s="147" customFormat="1" ht="15" x14ac:dyDescent="0.2">
      <c r="A673" s="32">
        <v>9</v>
      </c>
      <c r="B673" s="149"/>
      <c r="C673" s="150"/>
      <c r="D673" s="150"/>
      <c r="E673" s="150"/>
      <c r="F673" s="155"/>
      <c r="G673" s="152"/>
      <c r="H673" s="153"/>
      <c r="I673" s="210"/>
      <c r="J673" s="201"/>
      <c r="K673" s="154"/>
      <c r="L673" s="193">
        <f t="shared" si="54"/>
        <v>0</v>
      </c>
      <c r="N673" s="33"/>
      <c r="P673" s="38" t="str">
        <f t="shared" si="55"/>
        <v/>
      </c>
      <c r="R673" s="33"/>
      <c r="S673" s="33"/>
      <c r="T673" s="207"/>
    </row>
    <row r="674" spans="1:20" s="147" customFormat="1" ht="15" x14ac:dyDescent="0.2">
      <c r="A674" s="32">
        <v>9</v>
      </c>
      <c r="B674" s="149"/>
      <c r="C674" s="150"/>
      <c r="D674" s="150"/>
      <c r="E674" s="150"/>
      <c r="F674" s="155"/>
      <c r="G674" s="152"/>
      <c r="H674" s="153"/>
      <c r="I674" s="210"/>
      <c r="J674" s="201"/>
      <c r="K674" s="154"/>
      <c r="L674" s="193">
        <f t="shared" si="54"/>
        <v>0</v>
      </c>
      <c r="N674" s="33"/>
      <c r="P674" s="38" t="str">
        <f t="shared" si="55"/>
        <v/>
      </c>
      <c r="R674" s="33"/>
      <c r="S674" s="33"/>
      <c r="T674" s="207"/>
    </row>
    <row r="675" spans="1:20" s="147" customFormat="1" ht="15" x14ac:dyDescent="0.2">
      <c r="A675" s="32">
        <v>9</v>
      </c>
      <c r="B675" s="149"/>
      <c r="C675" s="150"/>
      <c r="D675" s="150"/>
      <c r="E675" s="150"/>
      <c r="F675" s="155"/>
      <c r="G675" s="152"/>
      <c r="H675" s="153"/>
      <c r="I675" s="210"/>
      <c r="J675" s="201"/>
      <c r="K675" s="154"/>
      <c r="L675" s="193">
        <f t="shared" si="54"/>
        <v>0</v>
      </c>
      <c r="N675" s="33"/>
      <c r="P675" s="38" t="str">
        <f t="shared" si="55"/>
        <v/>
      </c>
      <c r="R675" s="33"/>
      <c r="S675" s="33"/>
      <c r="T675" s="207"/>
    </row>
    <row r="676" spans="1:20" s="147" customFormat="1" ht="15" x14ac:dyDescent="0.2">
      <c r="A676" s="32">
        <v>9</v>
      </c>
      <c r="B676" s="149"/>
      <c r="C676" s="150"/>
      <c r="D676" s="150"/>
      <c r="E676" s="150"/>
      <c r="F676" s="155"/>
      <c r="G676" s="152"/>
      <c r="H676" s="153"/>
      <c r="I676" s="210"/>
      <c r="J676" s="201"/>
      <c r="K676" s="154"/>
      <c r="L676" s="193">
        <f t="shared" si="54"/>
        <v>0</v>
      </c>
      <c r="N676" s="33"/>
      <c r="P676" s="38" t="str">
        <f t="shared" si="55"/>
        <v/>
      </c>
      <c r="R676" s="33"/>
      <c r="S676" s="33"/>
      <c r="T676" s="207"/>
    </row>
    <row r="677" spans="1:20" s="147" customFormat="1" ht="15" x14ac:dyDescent="0.2">
      <c r="A677" s="32">
        <v>9</v>
      </c>
      <c r="B677" s="149"/>
      <c r="C677" s="150"/>
      <c r="D677" s="150"/>
      <c r="E677" s="150"/>
      <c r="F677" s="155"/>
      <c r="G677" s="152"/>
      <c r="H677" s="153"/>
      <c r="I677" s="210"/>
      <c r="J677" s="201"/>
      <c r="K677" s="154"/>
      <c r="L677" s="193">
        <f t="shared" si="54"/>
        <v>0</v>
      </c>
      <c r="N677" s="33"/>
      <c r="P677" s="38" t="str">
        <f t="shared" si="55"/>
        <v/>
      </c>
      <c r="R677" s="33"/>
      <c r="S677" s="33"/>
      <c r="T677" s="207"/>
    </row>
    <row r="678" spans="1:20" s="147" customFormat="1" ht="15" x14ac:dyDescent="0.2">
      <c r="A678" s="32">
        <v>9</v>
      </c>
      <c r="B678" s="149"/>
      <c r="C678" s="150"/>
      <c r="D678" s="150"/>
      <c r="E678" s="150"/>
      <c r="F678" s="155"/>
      <c r="G678" s="152"/>
      <c r="H678" s="153"/>
      <c r="I678" s="210"/>
      <c r="J678" s="201"/>
      <c r="K678" s="154"/>
      <c r="L678" s="193">
        <f t="shared" si="54"/>
        <v>0</v>
      </c>
      <c r="N678" s="33"/>
      <c r="P678" s="38" t="str">
        <f t="shared" si="55"/>
        <v/>
      </c>
      <c r="R678" s="33"/>
      <c r="S678" s="33"/>
      <c r="T678" s="207"/>
    </row>
    <row r="679" spans="1:20" s="147" customFormat="1" ht="15" x14ac:dyDescent="0.2">
      <c r="A679" s="32">
        <v>9</v>
      </c>
      <c r="B679" s="149"/>
      <c r="C679" s="150"/>
      <c r="D679" s="150"/>
      <c r="E679" s="150"/>
      <c r="F679" s="155"/>
      <c r="G679" s="152"/>
      <c r="H679" s="153"/>
      <c r="I679" s="210"/>
      <c r="J679" s="201"/>
      <c r="K679" s="154"/>
      <c r="L679" s="193">
        <f t="shared" si="54"/>
        <v>0</v>
      </c>
      <c r="N679" s="33"/>
      <c r="P679" s="38" t="str">
        <f t="shared" si="55"/>
        <v/>
      </c>
      <c r="R679" s="33"/>
      <c r="S679" s="33"/>
      <c r="T679" s="207"/>
    </row>
    <row r="680" spans="1:20" s="147" customFormat="1" ht="15" x14ac:dyDescent="0.2">
      <c r="A680" s="32">
        <v>9</v>
      </c>
      <c r="B680" s="149"/>
      <c r="C680" s="150"/>
      <c r="D680" s="150"/>
      <c r="E680" s="150"/>
      <c r="F680" s="155"/>
      <c r="G680" s="152"/>
      <c r="H680" s="153"/>
      <c r="I680" s="210"/>
      <c r="J680" s="201"/>
      <c r="K680" s="154"/>
      <c r="L680" s="193">
        <f t="shared" si="54"/>
        <v>0</v>
      </c>
      <c r="N680" s="33"/>
      <c r="P680" s="38" t="str">
        <f t="shared" si="55"/>
        <v/>
      </c>
      <c r="R680" s="33"/>
      <c r="S680" s="33"/>
      <c r="T680" s="207"/>
    </row>
    <row r="681" spans="1:20" s="147" customFormat="1" ht="15" x14ac:dyDescent="0.2">
      <c r="A681" s="32">
        <v>9</v>
      </c>
      <c r="B681" s="149"/>
      <c r="C681" s="150"/>
      <c r="D681" s="150"/>
      <c r="E681" s="150"/>
      <c r="F681" s="155"/>
      <c r="G681" s="152"/>
      <c r="H681" s="153"/>
      <c r="I681" s="210"/>
      <c r="J681" s="201"/>
      <c r="K681" s="154"/>
      <c r="L681" s="193">
        <f t="shared" si="54"/>
        <v>0</v>
      </c>
      <c r="N681" s="33"/>
      <c r="P681" s="38" t="str">
        <f t="shared" si="55"/>
        <v/>
      </c>
      <c r="R681" s="33"/>
      <c r="S681" s="33"/>
      <c r="T681" s="207"/>
    </row>
    <row r="682" spans="1:20" s="147" customFormat="1" ht="15" x14ac:dyDescent="0.2">
      <c r="A682" s="32">
        <v>9</v>
      </c>
      <c r="B682" s="149"/>
      <c r="C682" s="150"/>
      <c r="D682" s="150"/>
      <c r="E682" s="150"/>
      <c r="F682" s="155"/>
      <c r="G682" s="152"/>
      <c r="H682" s="153"/>
      <c r="I682" s="210"/>
      <c r="J682" s="201"/>
      <c r="K682" s="154"/>
      <c r="L682" s="193">
        <f t="shared" si="54"/>
        <v>0</v>
      </c>
      <c r="N682" s="33"/>
      <c r="P682" s="38" t="str">
        <f t="shared" si="55"/>
        <v/>
      </c>
      <c r="R682" s="33"/>
      <c r="S682" s="33"/>
      <c r="T682" s="207"/>
    </row>
    <row r="683" spans="1:20" s="147" customFormat="1" ht="15" x14ac:dyDescent="0.2">
      <c r="A683" s="32">
        <v>9</v>
      </c>
      <c r="B683" s="149"/>
      <c r="C683" s="150"/>
      <c r="D683" s="150"/>
      <c r="E683" s="150"/>
      <c r="F683" s="155"/>
      <c r="G683" s="152"/>
      <c r="H683" s="153"/>
      <c r="I683" s="210"/>
      <c r="J683" s="201"/>
      <c r="K683" s="154"/>
      <c r="L683" s="193">
        <f t="shared" si="52"/>
        <v>0</v>
      </c>
      <c r="N683" s="33"/>
      <c r="P683" s="38" t="str">
        <f t="shared" si="53"/>
        <v/>
      </c>
      <c r="R683" s="33"/>
      <c r="S683" s="33"/>
      <c r="T683" s="207"/>
    </row>
    <row r="684" spans="1:20" s="147" customFormat="1" ht="15" x14ac:dyDescent="0.2">
      <c r="A684" s="32">
        <v>9</v>
      </c>
      <c r="B684" s="149"/>
      <c r="C684" s="150"/>
      <c r="D684" s="150"/>
      <c r="E684" s="150"/>
      <c r="F684" s="155"/>
      <c r="G684" s="152"/>
      <c r="H684" s="153"/>
      <c r="I684" s="210"/>
      <c r="J684" s="201"/>
      <c r="K684" s="154"/>
      <c r="L684" s="193">
        <f t="shared" si="52"/>
        <v>0</v>
      </c>
      <c r="N684" s="33"/>
      <c r="P684" s="38" t="str">
        <f t="shared" si="53"/>
        <v/>
      </c>
      <c r="R684" s="33"/>
      <c r="S684" s="33"/>
      <c r="T684" s="207"/>
    </row>
    <row r="685" spans="1:20" s="147" customFormat="1" ht="15" x14ac:dyDescent="0.2">
      <c r="A685" s="32">
        <v>9</v>
      </c>
      <c r="B685" s="149"/>
      <c r="C685" s="150"/>
      <c r="D685" s="150"/>
      <c r="E685" s="150"/>
      <c r="F685" s="155"/>
      <c r="G685" s="152"/>
      <c r="H685" s="153"/>
      <c r="I685" s="210"/>
      <c r="J685" s="201"/>
      <c r="K685" s="154"/>
      <c r="L685" s="193">
        <f t="shared" si="52"/>
        <v>0</v>
      </c>
      <c r="N685" s="33"/>
      <c r="P685" s="38" t="str">
        <f t="shared" ref="P685:P691" si="56">IF(N685="x",I685,"")</f>
        <v/>
      </c>
      <c r="R685" s="33"/>
      <c r="S685" s="33"/>
      <c r="T685" s="207"/>
    </row>
    <row r="686" spans="1:20" s="147" customFormat="1" ht="15" x14ac:dyDescent="0.2">
      <c r="A686" s="32">
        <v>9</v>
      </c>
      <c r="B686" s="149"/>
      <c r="C686" s="150"/>
      <c r="D686" s="150"/>
      <c r="E686" s="150"/>
      <c r="F686" s="155"/>
      <c r="G686" s="152"/>
      <c r="H686" s="153"/>
      <c r="I686" s="210"/>
      <c r="J686" s="201"/>
      <c r="K686" s="154"/>
      <c r="L686" s="193">
        <f t="shared" si="52"/>
        <v>0</v>
      </c>
      <c r="N686" s="33"/>
      <c r="P686" s="38" t="str">
        <f t="shared" si="56"/>
        <v/>
      </c>
      <c r="R686" s="33"/>
      <c r="S686" s="33"/>
      <c r="T686" s="207"/>
    </row>
    <row r="687" spans="1:20" s="147" customFormat="1" ht="15" x14ac:dyDescent="0.2">
      <c r="A687" s="32">
        <v>9</v>
      </c>
      <c r="B687" s="149"/>
      <c r="C687" s="150"/>
      <c r="D687" s="150"/>
      <c r="E687" s="150"/>
      <c r="F687" s="155"/>
      <c r="G687" s="152"/>
      <c r="H687" s="153"/>
      <c r="I687" s="210"/>
      <c r="J687" s="201"/>
      <c r="K687" s="154"/>
      <c r="L687" s="193">
        <f t="shared" si="52"/>
        <v>0</v>
      </c>
      <c r="N687" s="33"/>
      <c r="P687" s="38" t="str">
        <f t="shared" si="56"/>
        <v/>
      </c>
      <c r="R687" s="33"/>
      <c r="S687" s="33"/>
      <c r="T687" s="207"/>
    </row>
    <row r="688" spans="1:20" s="147" customFormat="1" ht="15" x14ac:dyDescent="0.2">
      <c r="A688" s="32">
        <v>9</v>
      </c>
      <c r="B688" s="149"/>
      <c r="C688" s="150"/>
      <c r="D688" s="150"/>
      <c r="E688" s="150"/>
      <c r="F688" s="155"/>
      <c r="G688" s="152"/>
      <c r="H688" s="153"/>
      <c r="I688" s="210"/>
      <c r="J688" s="201"/>
      <c r="K688" s="154"/>
      <c r="L688" s="193">
        <f t="shared" si="52"/>
        <v>0</v>
      </c>
      <c r="N688" s="33"/>
      <c r="P688" s="38" t="str">
        <f t="shared" si="56"/>
        <v/>
      </c>
      <c r="R688" s="33"/>
      <c r="S688" s="33"/>
      <c r="T688" s="207"/>
    </row>
    <row r="689" spans="1:20" s="147" customFormat="1" ht="15" x14ac:dyDescent="0.2">
      <c r="A689" s="32">
        <v>9</v>
      </c>
      <c r="B689" s="149"/>
      <c r="C689" s="150"/>
      <c r="D689" s="150"/>
      <c r="E689" s="150"/>
      <c r="F689" s="155"/>
      <c r="G689" s="152"/>
      <c r="H689" s="153"/>
      <c r="I689" s="210"/>
      <c r="J689" s="201"/>
      <c r="K689" s="154"/>
      <c r="L689" s="193">
        <f t="shared" si="52"/>
        <v>0</v>
      </c>
      <c r="N689" s="33"/>
      <c r="P689" s="38" t="str">
        <f t="shared" si="56"/>
        <v/>
      </c>
      <c r="R689" s="33"/>
      <c r="S689" s="33"/>
      <c r="T689" s="207"/>
    </row>
    <row r="690" spans="1:20" s="147" customFormat="1" ht="15" x14ac:dyDescent="0.2">
      <c r="A690" s="32">
        <v>9</v>
      </c>
      <c r="B690" s="149"/>
      <c r="C690" s="150"/>
      <c r="D690" s="150"/>
      <c r="E690" s="150"/>
      <c r="F690" s="155"/>
      <c r="G690" s="152"/>
      <c r="H690" s="153"/>
      <c r="I690" s="210"/>
      <c r="J690" s="201"/>
      <c r="K690" s="154"/>
      <c r="L690" s="193">
        <f t="shared" si="52"/>
        <v>0</v>
      </c>
      <c r="N690" s="33"/>
      <c r="P690" s="38" t="str">
        <f t="shared" si="56"/>
        <v/>
      </c>
      <c r="R690" s="33"/>
      <c r="S690" s="33"/>
      <c r="T690" s="207"/>
    </row>
    <row r="691" spans="1:20" s="147" customFormat="1" ht="15" x14ac:dyDescent="0.2">
      <c r="A691" s="32">
        <v>9</v>
      </c>
      <c r="B691" s="149"/>
      <c r="C691" s="150"/>
      <c r="D691" s="150"/>
      <c r="E691" s="150"/>
      <c r="F691" s="155"/>
      <c r="G691" s="152"/>
      <c r="H691" s="153"/>
      <c r="I691" s="210"/>
      <c r="J691" s="201"/>
      <c r="K691" s="154"/>
      <c r="L691" s="193">
        <f t="shared" si="52"/>
        <v>0</v>
      </c>
      <c r="N691" s="33"/>
      <c r="P691" s="38" t="str">
        <f t="shared" si="56"/>
        <v/>
      </c>
      <c r="R691" s="33"/>
      <c r="S691" s="33"/>
      <c r="T691" s="207"/>
    </row>
    <row r="692" spans="1:20" s="147" customFormat="1" ht="15" x14ac:dyDescent="0.2">
      <c r="A692" s="32">
        <v>9</v>
      </c>
      <c r="B692" s="149"/>
      <c r="C692" s="150"/>
      <c r="D692" s="150"/>
      <c r="E692" s="150"/>
      <c r="F692" s="155"/>
      <c r="G692" s="152"/>
      <c r="H692" s="153"/>
      <c r="I692" s="210"/>
      <c r="J692" s="201"/>
      <c r="K692" s="154"/>
      <c r="L692" s="193">
        <f t="shared" si="52"/>
        <v>0</v>
      </c>
      <c r="N692" s="33"/>
      <c r="P692" s="38" t="str">
        <f t="shared" si="53"/>
        <v/>
      </c>
      <c r="R692" s="33"/>
      <c r="S692" s="33"/>
      <c r="T692" s="207"/>
    </row>
    <row r="693" spans="1:20" s="147" customFormat="1" ht="15" x14ac:dyDescent="0.2">
      <c r="A693" s="32">
        <v>9</v>
      </c>
      <c r="B693" s="149"/>
      <c r="C693" s="150"/>
      <c r="D693" s="150"/>
      <c r="E693" s="150"/>
      <c r="F693" s="155"/>
      <c r="G693" s="152"/>
      <c r="H693" s="153"/>
      <c r="I693" s="210"/>
      <c r="J693" s="201"/>
      <c r="K693" s="154"/>
      <c r="L693" s="193">
        <f t="shared" si="52"/>
        <v>0</v>
      </c>
      <c r="N693" s="33"/>
      <c r="P693" s="38" t="str">
        <f t="shared" si="53"/>
        <v/>
      </c>
      <c r="R693" s="33"/>
      <c r="S693" s="33"/>
      <c r="T693" s="207"/>
    </row>
    <row r="694" spans="1:20" s="147" customFormat="1" ht="15.75" thickBot="1" x14ac:dyDescent="0.25">
      <c r="A694" s="32"/>
      <c r="B694" s="161"/>
      <c r="C694" s="162"/>
      <c r="D694" s="162"/>
      <c r="E694" s="162"/>
      <c r="F694" s="162"/>
      <c r="G694" s="208"/>
      <c r="H694" s="156"/>
      <c r="I694" s="77"/>
      <c r="J694" s="205"/>
      <c r="K694" s="163"/>
      <c r="L694" s="195"/>
      <c r="N694" s="34"/>
      <c r="O694" s="156"/>
      <c r="P694" s="39" t="str">
        <f t="shared" si="53"/>
        <v/>
      </c>
      <c r="R694" s="33"/>
      <c r="S694" s="33"/>
      <c r="T694" s="207"/>
    </row>
    <row r="695" spans="1:20" s="147" customFormat="1" ht="15.75" thickBot="1" x14ac:dyDescent="0.25">
      <c r="A695" s="32"/>
      <c r="B695" s="157"/>
      <c r="C695" s="109"/>
      <c r="D695" s="109"/>
      <c r="E695" s="109"/>
      <c r="F695" s="109"/>
      <c r="G695" s="158"/>
      <c r="H695" s="159" t="s">
        <v>21</v>
      </c>
      <c r="I695" s="160">
        <f>SUM(I661:I694)</f>
        <v>0</v>
      </c>
      <c r="J695" s="203"/>
      <c r="K695" s="78"/>
      <c r="L695" s="160">
        <f>SUM(L661:L694)</f>
        <v>0</v>
      </c>
      <c r="N695" s="76"/>
      <c r="P695" s="160">
        <f>SUM(P661:P694)</f>
        <v>0</v>
      </c>
      <c r="Q695" s="40" t="e">
        <f>P695/$P$3</f>
        <v>#DIV/0!</v>
      </c>
      <c r="R695" s="76"/>
      <c r="S695" s="76"/>
      <c r="T695" s="148"/>
    </row>
    <row r="696" spans="1:20" s="147" customFormat="1" ht="9" customHeight="1" x14ac:dyDescent="0.2">
      <c r="A696" s="32"/>
      <c r="B696" s="157"/>
      <c r="C696" s="109"/>
      <c r="D696" s="109"/>
      <c r="E696" s="109"/>
      <c r="F696" s="109"/>
      <c r="G696" s="158"/>
      <c r="H696" s="116"/>
      <c r="I696" s="199"/>
      <c r="J696" s="203"/>
      <c r="K696" s="78"/>
      <c r="L696" s="77"/>
      <c r="N696" s="76"/>
      <c r="P696" s="77"/>
      <c r="R696" s="76"/>
      <c r="S696" s="76"/>
      <c r="T696" s="148"/>
    </row>
    <row r="697" spans="1:20" s="147" customFormat="1" ht="19.5" customHeight="1" x14ac:dyDescent="0.2">
      <c r="A697" s="32"/>
      <c r="B697" s="50" t="s">
        <v>59</v>
      </c>
      <c r="C697" s="142"/>
      <c r="D697" s="142"/>
      <c r="E697" s="142"/>
      <c r="F697" s="171"/>
      <c r="G697" s="172"/>
      <c r="H697" s="145"/>
      <c r="I697" s="192"/>
      <c r="J697" s="204"/>
      <c r="K697" s="146"/>
      <c r="L697" s="192"/>
      <c r="N697" s="76"/>
      <c r="P697" s="77"/>
      <c r="R697" s="76"/>
      <c r="S697" s="76"/>
      <c r="T697" s="148"/>
    </row>
    <row r="698" spans="1:20" s="147" customFormat="1" ht="15" x14ac:dyDescent="0.2">
      <c r="A698" s="32">
        <v>10</v>
      </c>
      <c r="B698" s="149"/>
      <c r="C698" s="150"/>
      <c r="D698" s="150"/>
      <c r="E698" s="150"/>
      <c r="F698" s="155"/>
      <c r="G698" s="152"/>
      <c r="H698" s="153"/>
      <c r="I698" s="210"/>
      <c r="J698" s="201"/>
      <c r="K698" s="154"/>
      <c r="L698" s="193">
        <f t="shared" ref="L698:L811" si="57">IF(D698="SÍ",I698,0)</f>
        <v>0</v>
      </c>
      <c r="N698" s="33"/>
      <c r="P698" s="38" t="str">
        <f t="shared" ref="P698:P811" si="58">IF(N698="x",I698,"")</f>
        <v/>
      </c>
      <c r="R698" s="33"/>
      <c r="S698" s="33"/>
      <c r="T698" s="207"/>
    </row>
    <row r="699" spans="1:20" s="147" customFormat="1" ht="15" x14ac:dyDescent="0.2">
      <c r="A699" s="32">
        <v>10</v>
      </c>
      <c r="B699" s="149"/>
      <c r="C699" s="150"/>
      <c r="D699" s="150"/>
      <c r="E699" s="150"/>
      <c r="F699" s="155"/>
      <c r="G699" s="152"/>
      <c r="H699" s="153"/>
      <c r="I699" s="210"/>
      <c r="J699" s="201"/>
      <c r="K699" s="154"/>
      <c r="L699" s="193">
        <f t="shared" si="57"/>
        <v>0</v>
      </c>
      <c r="N699" s="33"/>
      <c r="P699" s="38" t="str">
        <f t="shared" si="58"/>
        <v/>
      </c>
      <c r="R699" s="33"/>
      <c r="S699" s="33"/>
      <c r="T699" s="207"/>
    </row>
    <row r="700" spans="1:20" s="147" customFormat="1" ht="15" x14ac:dyDescent="0.2">
      <c r="A700" s="32">
        <v>10</v>
      </c>
      <c r="B700" s="149"/>
      <c r="C700" s="150"/>
      <c r="D700" s="150"/>
      <c r="E700" s="150"/>
      <c r="F700" s="155"/>
      <c r="G700" s="152"/>
      <c r="H700" s="153"/>
      <c r="I700" s="210"/>
      <c r="J700" s="201"/>
      <c r="K700" s="154"/>
      <c r="L700" s="193">
        <f t="shared" si="57"/>
        <v>0</v>
      </c>
      <c r="N700" s="33"/>
      <c r="P700" s="38" t="str">
        <f t="shared" si="58"/>
        <v/>
      </c>
      <c r="R700" s="33"/>
      <c r="S700" s="33"/>
      <c r="T700" s="207"/>
    </row>
    <row r="701" spans="1:20" s="147" customFormat="1" ht="15" x14ac:dyDescent="0.2">
      <c r="A701" s="32">
        <v>10</v>
      </c>
      <c r="B701" s="149"/>
      <c r="C701" s="150"/>
      <c r="D701" s="150"/>
      <c r="E701" s="150"/>
      <c r="F701" s="155"/>
      <c r="G701" s="152"/>
      <c r="H701" s="153"/>
      <c r="I701" s="210"/>
      <c r="J701" s="201"/>
      <c r="K701" s="154"/>
      <c r="L701" s="193">
        <f t="shared" si="57"/>
        <v>0</v>
      </c>
      <c r="N701" s="33"/>
      <c r="P701" s="38" t="str">
        <f t="shared" si="58"/>
        <v/>
      </c>
      <c r="R701" s="33"/>
      <c r="S701" s="33"/>
      <c r="T701" s="207"/>
    </row>
    <row r="702" spans="1:20" s="147" customFormat="1" ht="15" x14ac:dyDescent="0.2">
      <c r="A702" s="32">
        <v>10</v>
      </c>
      <c r="B702" s="149"/>
      <c r="C702" s="150"/>
      <c r="D702" s="150"/>
      <c r="E702" s="150"/>
      <c r="F702" s="155"/>
      <c r="G702" s="152"/>
      <c r="H702" s="153"/>
      <c r="I702" s="210"/>
      <c r="J702" s="201"/>
      <c r="K702" s="154"/>
      <c r="L702" s="193">
        <f t="shared" si="57"/>
        <v>0</v>
      </c>
      <c r="N702" s="33"/>
      <c r="P702" s="38" t="str">
        <f t="shared" si="58"/>
        <v/>
      </c>
      <c r="R702" s="33"/>
      <c r="S702" s="33"/>
      <c r="T702" s="207"/>
    </row>
    <row r="703" spans="1:20" s="147" customFormat="1" ht="15" x14ac:dyDescent="0.2">
      <c r="A703" s="32">
        <v>10</v>
      </c>
      <c r="B703" s="149"/>
      <c r="C703" s="150"/>
      <c r="D703" s="150"/>
      <c r="E703" s="150"/>
      <c r="F703" s="155"/>
      <c r="G703" s="152"/>
      <c r="H703" s="153"/>
      <c r="I703" s="210"/>
      <c r="J703" s="201"/>
      <c r="K703" s="154"/>
      <c r="L703" s="193">
        <f t="shared" si="57"/>
        <v>0</v>
      </c>
      <c r="N703" s="33"/>
      <c r="P703" s="38" t="str">
        <f t="shared" si="58"/>
        <v/>
      </c>
      <c r="R703" s="33"/>
      <c r="S703" s="33"/>
      <c r="T703" s="207"/>
    </row>
    <row r="704" spans="1:20" s="147" customFormat="1" ht="15" x14ac:dyDescent="0.2">
      <c r="A704" s="32">
        <v>10</v>
      </c>
      <c r="B704" s="149"/>
      <c r="C704" s="150"/>
      <c r="D704" s="150"/>
      <c r="E704" s="150"/>
      <c r="F704" s="155"/>
      <c r="G704" s="152"/>
      <c r="H704" s="153"/>
      <c r="I704" s="210"/>
      <c r="J704" s="201"/>
      <c r="K704" s="154"/>
      <c r="L704" s="193">
        <f t="shared" si="57"/>
        <v>0</v>
      </c>
      <c r="N704" s="33"/>
      <c r="P704" s="38" t="str">
        <f t="shared" si="58"/>
        <v/>
      </c>
      <c r="R704" s="33"/>
      <c r="S704" s="33"/>
      <c r="T704" s="207"/>
    </row>
    <row r="705" spans="1:20" s="147" customFormat="1" ht="15" x14ac:dyDescent="0.2">
      <c r="A705" s="32">
        <v>10</v>
      </c>
      <c r="B705" s="149"/>
      <c r="C705" s="150"/>
      <c r="D705" s="150"/>
      <c r="E705" s="150"/>
      <c r="F705" s="155"/>
      <c r="G705" s="152"/>
      <c r="H705" s="153"/>
      <c r="I705" s="210"/>
      <c r="J705" s="201"/>
      <c r="K705" s="154"/>
      <c r="L705" s="193">
        <f t="shared" si="57"/>
        <v>0</v>
      </c>
      <c r="N705" s="33"/>
      <c r="P705" s="38" t="str">
        <f t="shared" si="58"/>
        <v/>
      </c>
      <c r="R705" s="33"/>
      <c r="S705" s="33"/>
      <c r="T705" s="207"/>
    </row>
    <row r="706" spans="1:20" s="147" customFormat="1" ht="15" x14ac:dyDescent="0.2">
      <c r="A706" s="32">
        <v>10</v>
      </c>
      <c r="B706" s="149"/>
      <c r="C706" s="150"/>
      <c r="D706" s="150"/>
      <c r="E706" s="150"/>
      <c r="F706" s="155"/>
      <c r="G706" s="152"/>
      <c r="H706" s="153"/>
      <c r="I706" s="210"/>
      <c r="J706" s="201"/>
      <c r="K706" s="154"/>
      <c r="L706" s="193">
        <f t="shared" si="57"/>
        <v>0</v>
      </c>
      <c r="N706" s="33"/>
      <c r="P706" s="38" t="str">
        <f t="shared" si="58"/>
        <v/>
      </c>
      <c r="R706" s="33"/>
      <c r="S706" s="33"/>
      <c r="T706" s="207"/>
    </row>
    <row r="707" spans="1:20" s="147" customFormat="1" ht="15" x14ac:dyDescent="0.2">
      <c r="A707" s="32">
        <v>10</v>
      </c>
      <c r="B707" s="149"/>
      <c r="C707" s="150"/>
      <c r="D707" s="150"/>
      <c r="E707" s="150"/>
      <c r="F707" s="155"/>
      <c r="G707" s="152"/>
      <c r="H707" s="153"/>
      <c r="I707" s="210"/>
      <c r="J707" s="201"/>
      <c r="K707" s="154"/>
      <c r="L707" s="193">
        <f t="shared" si="57"/>
        <v>0</v>
      </c>
      <c r="N707" s="33"/>
      <c r="P707" s="38" t="str">
        <f t="shared" si="58"/>
        <v/>
      </c>
      <c r="R707" s="33"/>
      <c r="S707" s="33"/>
      <c r="T707" s="207"/>
    </row>
    <row r="708" spans="1:20" s="147" customFormat="1" ht="15" x14ac:dyDescent="0.2">
      <c r="A708" s="32">
        <v>10</v>
      </c>
      <c r="B708" s="149"/>
      <c r="C708" s="150"/>
      <c r="D708" s="150"/>
      <c r="E708" s="150"/>
      <c r="F708" s="155"/>
      <c r="G708" s="152"/>
      <c r="H708" s="153"/>
      <c r="I708" s="210"/>
      <c r="J708" s="201"/>
      <c r="K708" s="154"/>
      <c r="L708" s="193">
        <f t="shared" si="57"/>
        <v>0</v>
      </c>
      <c r="N708" s="33"/>
      <c r="P708" s="38" t="str">
        <f t="shared" si="58"/>
        <v/>
      </c>
      <c r="R708" s="33"/>
      <c r="S708" s="33"/>
      <c r="T708" s="207"/>
    </row>
    <row r="709" spans="1:20" s="147" customFormat="1" ht="15" x14ac:dyDescent="0.2">
      <c r="A709" s="32">
        <v>10</v>
      </c>
      <c r="B709" s="149"/>
      <c r="C709" s="150"/>
      <c r="D709" s="150"/>
      <c r="E709" s="150"/>
      <c r="F709" s="155"/>
      <c r="G709" s="152"/>
      <c r="H709" s="153"/>
      <c r="I709" s="210"/>
      <c r="J709" s="201"/>
      <c r="K709" s="154"/>
      <c r="L709" s="193">
        <f t="shared" si="57"/>
        <v>0</v>
      </c>
      <c r="N709" s="33"/>
      <c r="P709" s="38" t="str">
        <f t="shared" si="58"/>
        <v/>
      </c>
      <c r="R709" s="33"/>
      <c r="S709" s="33"/>
      <c r="T709" s="207"/>
    </row>
    <row r="710" spans="1:20" s="147" customFormat="1" ht="15" x14ac:dyDescent="0.2">
      <c r="A710" s="32">
        <v>10</v>
      </c>
      <c r="B710" s="149"/>
      <c r="C710" s="150"/>
      <c r="D710" s="150"/>
      <c r="E710" s="150"/>
      <c r="F710" s="155"/>
      <c r="G710" s="152"/>
      <c r="H710" s="153"/>
      <c r="I710" s="210"/>
      <c r="J710" s="201"/>
      <c r="K710" s="154"/>
      <c r="L710" s="193">
        <f t="shared" si="57"/>
        <v>0</v>
      </c>
      <c r="N710" s="33"/>
      <c r="P710" s="38" t="str">
        <f t="shared" si="58"/>
        <v/>
      </c>
      <c r="R710" s="33"/>
      <c r="S710" s="33"/>
      <c r="T710" s="207"/>
    </row>
    <row r="711" spans="1:20" s="147" customFormat="1" ht="15" x14ac:dyDescent="0.2">
      <c r="A711" s="32">
        <v>10</v>
      </c>
      <c r="B711" s="149"/>
      <c r="C711" s="150"/>
      <c r="D711" s="150"/>
      <c r="E711" s="150"/>
      <c r="F711" s="155"/>
      <c r="G711" s="152"/>
      <c r="H711" s="153"/>
      <c r="I711" s="210"/>
      <c r="J711" s="201"/>
      <c r="K711" s="154"/>
      <c r="L711" s="193">
        <f t="shared" si="57"/>
        <v>0</v>
      </c>
      <c r="N711" s="33"/>
      <c r="P711" s="38" t="str">
        <f t="shared" si="58"/>
        <v/>
      </c>
      <c r="R711" s="33"/>
      <c r="S711" s="33"/>
      <c r="T711" s="207"/>
    </row>
    <row r="712" spans="1:20" s="147" customFormat="1" ht="15" x14ac:dyDescent="0.2">
      <c r="A712" s="32">
        <v>10</v>
      </c>
      <c r="B712" s="149"/>
      <c r="C712" s="150"/>
      <c r="D712" s="150"/>
      <c r="E712" s="150"/>
      <c r="F712" s="155"/>
      <c r="G712" s="152"/>
      <c r="H712" s="153"/>
      <c r="I712" s="210"/>
      <c r="J712" s="201"/>
      <c r="K712" s="154"/>
      <c r="L712" s="193">
        <f t="shared" si="57"/>
        <v>0</v>
      </c>
      <c r="N712" s="33"/>
      <c r="P712" s="38" t="str">
        <f t="shared" si="58"/>
        <v/>
      </c>
      <c r="R712" s="33"/>
      <c r="S712" s="33"/>
      <c r="T712" s="207"/>
    </row>
    <row r="713" spans="1:20" s="147" customFormat="1" ht="15" x14ac:dyDescent="0.2">
      <c r="A713" s="32">
        <v>10</v>
      </c>
      <c r="B713" s="149"/>
      <c r="C713" s="150"/>
      <c r="D713" s="150"/>
      <c r="E713" s="150"/>
      <c r="F713" s="155"/>
      <c r="G713" s="152"/>
      <c r="H713" s="153"/>
      <c r="I713" s="210"/>
      <c r="J713" s="201"/>
      <c r="K713" s="154"/>
      <c r="L713" s="193">
        <f t="shared" si="57"/>
        <v>0</v>
      </c>
      <c r="N713" s="33"/>
      <c r="P713" s="38" t="str">
        <f t="shared" si="58"/>
        <v/>
      </c>
      <c r="R713" s="33"/>
      <c r="S713" s="33"/>
      <c r="T713" s="207"/>
    </row>
    <row r="714" spans="1:20" s="147" customFormat="1" ht="15" x14ac:dyDescent="0.2">
      <c r="A714" s="32">
        <v>10</v>
      </c>
      <c r="B714" s="149"/>
      <c r="C714" s="150"/>
      <c r="D714" s="150"/>
      <c r="E714" s="150"/>
      <c r="F714" s="155"/>
      <c r="G714" s="152"/>
      <c r="H714" s="153"/>
      <c r="I714" s="210"/>
      <c r="J714" s="201"/>
      <c r="K714" s="154"/>
      <c r="L714" s="193">
        <f t="shared" si="57"/>
        <v>0</v>
      </c>
      <c r="N714" s="33"/>
      <c r="P714" s="38" t="str">
        <f t="shared" si="58"/>
        <v/>
      </c>
      <c r="R714" s="33"/>
      <c r="S714" s="33"/>
      <c r="T714" s="207"/>
    </row>
    <row r="715" spans="1:20" s="147" customFormat="1" ht="15" x14ac:dyDescent="0.2">
      <c r="A715" s="32">
        <v>10</v>
      </c>
      <c r="B715" s="149"/>
      <c r="C715" s="150"/>
      <c r="D715" s="150"/>
      <c r="E715" s="150"/>
      <c r="F715" s="155"/>
      <c r="G715" s="152"/>
      <c r="H715" s="153"/>
      <c r="I715" s="210"/>
      <c r="J715" s="201"/>
      <c r="K715" s="154"/>
      <c r="L715" s="193">
        <f t="shared" si="57"/>
        <v>0</v>
      </c>
      <c r="N715" s="33"/>
      <c r="P715" s="38" t="str">
        <f t="shared" si="58"/>
        <v/>
      </c>
      <c r="R715" s="33"/>
      <c r="S715" s="33"/>
      <c r="T715" s="207"/>
    </row>
    <row r="716" spans="1:20" s="147" customFormat="1" ht="15" x14ac:dyDescent="0.2">
      <c r="A716" s="32">
        <v>10</v>
      </c>
      <c r="B716" s="149"/>
      <c r="C716" s="150"/>
      <c r="D716" s="150"/>
      <c r="E716" s="150"/>
      <c r="F716" s="155"/>
      <c r="G716" s="152"/>
      <c r="H716" s="153"/>
      <c r="I716" s="210"/>
      <c r="J716" s="201"/>
      <c r="K716" s="154"/>
      <c r="L716" s="193">
        <f t="shared" si="57"/>
        <v>0</v>
      </c>
      <c r="N716" s="33"/>
      <c r="P716" s="38" t="str">
        <f t="shared" si="58"/>
        <v/>
      </c>
      <c r="R716" s="33"/>
      <c r="S716" s="33"/>
      <c r="T716" s="207"/>
    </row>
    <row r="717" spans="1:20" s="147" customFormat="1" ht="15" x14ac:dyDescent="0.2">
      <c r="A717" s="32">
        <v>10</v>
      </c>
      <c r="B717" s="149"/>
      <c r="C717" s="150"/>
      <c r="D717" s="150"/>
      <c r="E717" s="150"/>
      <c r="F717" s="155"/>
      <c r="G717" s="152"/>
      <c r="H717" s="153"/>
      <c r="I717" s="210"/>
      <c r="J717" s="201"/>
      <c r="K717" s="154"/>
      <c r="L717" s="193">
        <f t="shared" si="57"/>
        <v>0</v>
      </c>
      <c r="N717" s="33"/>
      <c r="P717" s="38" t="str">
        <f t="shared" si="58"/>
        <v/>
      </c>
      <c r="R717" s="33"/>
      <c r="S717" s="33"/>
      <c r="T717" s="207"/>
    </row>
    <row r="718" spans="1:20" s="147" customFormat="1" ht="15" x14ac:dyDescent="0.2">
      <c r="A718" s="32">
        <v>10</v>
      </c>
      <c r="B718" s="149"/>
      <c r="C718" s="150"/>
      <c r="D718" s="150"/>
      <c r="E718" s="150"/>
      <c r="F718" s="155"/>
      <c r="G718" s="152"/>
      <c r="H718" s="153"/>
      <c r="I718" s="210"/>
      <c r="J718" s="201"/>
      <c r="K718" s="154"/>
      <c r="L718" s="193">
        <f t="shared" si="57"/>
        <v>0</v>
      </c>
      <c r="N718" s="33"/>
      <c r="P718" s="38" t="str">
        <f t="shared" si="58"/>
        <v/>
      </c>
      <c r="R718" s="33"/>
      <c r="S718" s="33"/>
      <c r="T718" s="207"/>
    </row>
    <row r="719" spans="1:20" s="147" customFormat="1" ht="15" x14ac:dyDescent="0.2">
      <c r="A719" s="32">
        <v>10</v>
      </c>
      <c r="B719" s="149"/>
      <c r="C719" s="150"/>
      <c r="D719" s="150"/>
      <c r="E719" s="150"/>
      <c r="F719" s="155"/>
      <c r="G719" s="152"/>
      <c r="H719" s="153"/>
      <c r="I719" s="210"/>
      <c r="J719" s="201"/>
      <c r="K719" s="154"/>
      <c r="L719" s="193">
        <f t="shared" si="57"/>
        <v>0</v>
      </c>
      <c r="N719" s="33"/>
      <c r="P719" s="38" t="str">
        <f t="shared" si="58"/>
        <v/>
      </c>
      <c r="R719" s="33"/>
      <c r="S719" s="33"/>
      <c r="T719" s="207"/>
    </row>
    <row r="720" spans="1:20" s="147" customFormat="1" ht="15" x14ac:dyDescent="0.2">
      <c r="A720" s="32">
        <v>10</v>
      </c>
      <c r="B720" s="149"/>
      <c r="C720" s="150"/>
      <c r="D720" s="150"/>
      <c r="E720" s="150"/>
      <c r="F720" s="155"/>
      <c r="G720" s="152"/>
      <c r="H720" s="153"/>
      <c r="I720" s="210"/>
      <c r="J720" s="201"/>
      <c r="K720" s="154"/>
      <c r="L720" s="193">
        <f t="shared" si="57"/>
        <v>0</v>
      </c>
      <c r="N720" s="33"/>
      <c r="P720" s="38" t="str">
        <f t="shared" si="58"/>
        <v/>
      </c>
      <c r="R720" s="33"/>
      <c r="S720" s="33"/>
      <c r="T720" s="207"/>
    </row>
    <row r="721" spans="1:20" s="147" customFormat="1" ht="15" x14ac:dyDescent="0.2">
      <c r="A721" s="32">
        <v>10</v>
      </c>
      <c r="B721" s="149"/>
      <c r="C721" s="150"/>
      <c r="D721" s="150"/>
      <c r="E721" s="150"/>
      <c r="F721" s="155"/>
      <c r="G721" s="152"/>
      <c r="H721" s="153"/>
      <c r="I721" s="210"/>
      <c r="J721" s="201"/>
      <c r="K721" s="154"/>
      <c r="L721" s="193">
        <f t="shared" si="57"/>
        <v>0</v>
      </c>
      <c r="N721" s="33"/>
      <c r="P721" s="38" t="str">
        <f t="shared" si="58"/>
        <v/>
      </c>
      <c r="R721" s="33"/>
      <c r="S721" s="33"/>
      <c r="T721" s="207"/>
    </row>
    <row r="722" spans="1:20" s="147" customFormat="1" ht="15" x14ac:dyDescent="0.2">
      <c r="A722" s="32">
        <v>10</v>
      </c>
      <c r="B722" s="149"/>
      <c r="C722" s="150"/>
      <c r="D722" s="150"/>
      <c r="E722" s="150"/>
      <c r="F722" s="155"/>
      <c r="G722" s="152"/>
      <c r="H722" s="153"/>
      <c r="I722" s="210"/>
      <c r="J722" s="201"/>
      <c r="K722" s="154"/>
      <c r="L722" s="193">
        <f t="shared" si="57"/>
        <v>0</v>
      </c>
      <c r="N722" s="33"/>
      <c r="P722" s="38" t="str">
        <f t="shared" si="58"/>
        <v/>
      </c>
      <c r="R722" s="33"/>
      <c r="S722" s="33"/>
      <c r="T722" s="207"/>
    </row>
    <row r="723" spans="1:20" s="147" customFormat="1" ht="15" x14ac:dyDescent="0.2">
      <c r="A723" s="32">
        <v>10</v>
      </c>
      <c r="B723" s="149"/>
      <c r="C723" s="150"/>
      <c r="D723" s="150"/>
      <c r="E723" s="150"/>
      <c r="F723" s="155"/>
      <c r="G723" s="152"/>
      <c r="H723" s="153"/>
      <c r="I723" s="210"/>
      <c r="J723" s="201"/>
      <c r="K723" s="154"/>
      <c r="L723" s="193">
        <f t="shared" si="57"/>
        <v>0</v>
      </c>
      <c r="N723" s="33"/>
      <c r="P723" s="38" t="str">
        <f t="shared" si="58"/>
        <v/>
      </c>
      <c r="R723" s="33"/>
      <c r="S723" s="33"/>
      <c r="T723" s="207"/>
    </row>
    <row r="724" spans="1:20" s="147" customFormat="1" ht="15" x14ac:dyDescent="0.2">
      <c r="A724" s="32">
        <v>10</v>
      </c>
      <c r="B724" s="149"/>
      <c r="C724" s="150"/>
      <c r="D724" s="150"/>
      <c r="E724" s="150"/>
      <c r="F724" s="155"/>
      <c r="G724" s="152"/>
      <c r="H724" s="153"/>
      <c r="I724" s="210"/>
      <c r="J724" s="201"/>
      <c r="K724" s="154"/>
      <c r="L724" s="193">
        <f t="shared" si="57"/>
        <v>0</v>
      </c>
      <c r="N724" s="33"/>
      <c r="P724" s="38" t="str">
        <f t="shared" si="58"/>
        <v/>
      </c>
      <c r="R724" s="33"/>
      <c r="S724" s="33"/>
      <c r="T724" s="207"/>
    </row>
    <row r="725" spans="1:20" s="147" customFormat="1" ht="15" x14ac:dyDescent="0.2">
      <c r="A725" s="32">
        <v>10</v>
      </c>
      <c r="B725" s="149"/>
      <c r="C725" s="150"/>
      <c r="D725" s="150"/>
      <c r="E725" s="150"/>
      <c r="F725" s="155"/>
      <c r="G725" s="152"/>
      <c r="H725" s="153"/>
      <c r="I725" s="210"/>
      <c r="J725" s="201"/>
      <c r="K725" s="154"/>
      <c r="L725" s="193">
        <f t="shared" si="57"/>
        <v>0</v>
      </c>
      <c r="N725" s="33"/>
      <c r="P725" s="38" t="str">
        <f t="shared" si="58"/>
        <v/>
      </c>
      <c r="R725" s="33"/>
      <c r="S725" s="33"/>
      <c r="T725" s="207"/>
    </row>
    <row r="726" spans="1:20" s="147" customFormat="1" ht="15" x14ac:dyDescent="0.2">
      <c r="A726" s="32">
        <v>10</v>
      </c>
      <c r="B726" s="149"/>
      <c r="C726" s="150"/>
      <c r="D726" s="150"/>
      <c r="E726" s="150"/>
      <c r="F726" s="155"/>
      <c r="G726" s="152"/>
      <c r="H726" s="153"/>
      <c r="I726" s="210"/>
      <c r="J726" s="201"/>
      <c r="K726" s="154"/>
      <c r="L726" s="193">
        <f t="shared" si="57"/>
        <v>0</v>
      </c>
      <c r="N726" s="33"/>
      <c r="P726" s="38" t="str">
        <f t="shared" si="58"/>
        <v/>
      </c>
      <c r="R726" s="33"/>
      <c r="S726" s="33"/>
      <c r="T726" s="207"/>
    </row>
    <row r="727" spans="1:20" s="147" customFormat="1" ht="15" x14ac:dyDescent="0.2">
      <c r="A727" s="32">
        <v>10</v>
      </c>
      <c r="B727" s="149"/>
      <c r="C727" s="150"/>
      <c r="D727" s="150"/>
      <c r="E727" s="150"/>
      <c r="F727" s="155"/>
      <c r="G727" s="152"/>
      <c r="H727" s="153"/>
      <c r="I727" s="210"/>
      <c r="J727" s="201"/>
      <c r="K727" s="154"/>
      <c r="L727" s="193">
        <f t="shared" si="57"/>
        <v>0</v>
      </c>
      <c r="N727" s="33"/>
      <c r="P727" s="38" t="str">
        <f t="shared" si="58"/>
        <v/>
      </c>
      <c r="R727" s="33"/>
      <c r="S727" s="33"/>
      <c r="T727" s="207"/>
    </row>
    <row r="728" spans="1:20" s="147" customFormat="1" ht="15" x14ac:dyDescent="0.2">
      <c r="A728" s="32">
        <v>10</v>
      </c>
      <c r="B728" s="149"/>
      <c r="C728" s="150"/>
      <c r="D728" s="150"/>
      <c r="E728" s="150"/>
      <c r="F728" s="155"/>
      <c r="G728" s="152"/>
      <c r="H728" s="153"/>
      <c r="I728" s="210"/>
      <c r="J728" s="201"/>
      <c r="K728" s="154"/>
      <c r="L728" s="193">
        <f t="shared" ref="L728:L753" si="59">IF(D728="SÍ",I728,0)</f>
        <v>0</v>
      </c>
      <c r="N728" s="33"/>
      <c r="P728" s="38" t="str">
        <f t="shared" ref="P728:P753" si="60">IF(N728="x",I728,"")</f>
        <v/>
      </c>
      <c r="R728" s="33"/>
      <c r="S728" s="33"/>
      <c r="T728" s="207"/>
    </row>
    <row r="729" spans="1:20" s="147" customFormat="1" ht="15" x14ac:dyDescent="0.2">
      <c r="A729" s="32">
        <v>10</v>
      </c>
      <c r="B729" s="149"/>
      <c r="C729" s="150"/>
      <c r="D729" s="150"/>
      <c r="E729" s="150"/>
      <c r="F729" s="155"/>
      <c r="G729" s="152"/>
      <c r="H729" s="153"/>
      <c r="I729" s="210"/>
      <c r="J729" s="201"/>
      <c r="K729" s="154"/>
      <c r="L729" s="193">
        <f t="shared" si="59"/>
        <v>0</v>
      </c>
      <c r="N729" s="33"/>
      <c r="P729" s="38" t="str">
        <f t="shared" si="60"/>
        <v/>
      </c>
      <c r="R729" s="33"/>
      <c r="S729" s="33"/>
      <c r="T729" s="207"/>
    </row>
    <row r="730" spans="1:20" s="147" customFormat="1" ht="15" x14ac:dyDescent="0.2">
      <c r="A730" s="32">
        <v>10</v>
      </c>
      <c r="B730" s="149"/>
      <c r="C730" s="150"/>
      <c r="D730" s="150"/>
      <c r="E730" s="150"/>
      <c r="F730" s="155"/>
      <c r="G730" s="152"/>
      <c r="H730" s="153"/>
      <c r="I730" s="210"/>
      <c r="J730" s="201"/>
      <c r="K730" s="154"/>
      <c r="L730" s="193">
        <f t="shared" si="59"/>
        <v>0</v>
      </c>
      <c r="N730" s="33"/>
      <c r="P730" s="38" t="str">
        <f t="shared" si="60"/>
        <v/>
      </c>
      <c r="R730" s="33"/>
      <c r="S730" s="33"/>
      <c r="T730" s="207"/>
    </row>
    <row r="731" spans="1:20" s="147" customFormat="1" ht="15" x14ac:dyDescent="0.2">
      <c r="A731" s="32">
        <v>10</v>
      </c>
      <c r="B731" s="149"/>
      <c r="C731" s="150"/>
      <c r="D731" s="150"/>
      <c r="E731" s="150"/>
      <c r="F731" s="155"/>
      <c r="G731" s="152"/>
      <c r="H731" s="153"/>
      <c r="I731" s="210"/>
      <c r="J731" s="201"/>
      <c r="K731" s="154"/>
      <c r="L731" s="193">
        <f t="shared" si="59"/>
        <v>0</v>
      </c>
      <c r="N731" s="33"/>
      <c r="P731" s="38" t="str">
        <f t="shared" si="60"/>
        <v/>
      </c>
      <c r="R731" s="33"/>
      <c r="S731" s="33"/>
      <c r="T731" s="207"/>
    </row>
    <row r="732" spans="1:20" s="147" customFormat="1" ht="15" x14ac:dyDescent="0.2">
      <c r="A732" s="32">
        <v>10</v>
      </c>
      <c r="B732" s="149"/>
      <c r="C732" s="150"/>
      <c r="D732" s="150"/>
      <c r="E732" s="150"/>
      <c r="F732" s="155"/>
      <c r="G732" s="152"/>
      <c r="H732" s="153"/>
      <c r="I732" s="210"/>
      <c r="J732" s="201"/>
      <c r="K732" s="154"/>
      <c r="L732" s="193">
        <f t="shared" si="59"/>
        <v>0</v>
      </c>
      <c r="N732" s="33"/>
      <c r="P732" s="38" t="str">
        <f t="shared" si="60"/>
        <v/>
      </c>
      <c r="R732" s="33"/>
      <c r="S732" s="33"/>
      <c r="T732" s="207"/>
    </row>
    <row r="733" spans="1:20" s="147" customFormat="1" ht="15" x14ac:dyDescent="0.2">
      <c r="A733" s="32">
        <v>10</v>
      </c>
      <c r="B733" s="149"/>
      <c r="C733" s="150"/>
      <c r="D733" s="150"/>
      <c r="E733" s="150"/>
      <c r="F733" s="155"/>
      <c r="G733" s="152"/>
      <c r="H733" s="153"/>
      <c r="I733" s="210"/>
      <c r="J733" s="201"/>
      <c r="K733" s="154"/>
      <c r="L733" s="193">
        <f t="shared" si="59"/>
        <v>0</v>
      </c>
      <c r="N733" s="33"/>
      <c r="P733" s="38" t="str">
        <f t="shared" si="60"/>
        <v/>
      </c>
      <c r="R733" s="33"/>
      <c r="S733" s="33"/>
      <c r="T733" s="207"/>
    </row>
    <row r="734" spans="1:20" s="147" customFormat="1" ht="15" x14ac:dyDescent="0.2">
      <c r="A734" s="32">
        <v>10</v>
      </c>
      <c r="B734" s="149"/>
      <c r="C734" s="150"/>
      <c r="D734" s="150"/>
      <c r="E734" s="150"/>
      <c r="F734" s="155"/>
      <c r="G734" s="152"/>
      <c r="H734" s="153"/>
      <c r="I734" s="210"/>
      <c r="J734" s="201"/>
      <c r="K734" s="154"/>
      <c r="L734" s="193">
        <f t="shared" si="59"/>
        <v>0</v>
      </c>
      <c r="N734" s="33"/>
      <c r="P734" s="38" t="str">
        <f t="shared" si="60"/>
        <v/>
      </c>
      <c r="R734" s="33"/>
      <c r="S734" s="33"/>
      <c r="T734" s="207"/>
    </row>
    <row r="735" spans="1:20" s="147" customFormat="1" ht="15" x14ac:dyDescent="0.2">
      <c r="A735" s="32">
        <v>10</v>
      </c>
      <c r="B735" s="149"/>
      <c r="C735" s="150"/>
      <c r="D735" s="150"/>
      <c r="E735" s="150"/>
      <c r="F735" s="155"/>
      <c r="G735" s="152"/>
      <c r="H735" s="153"/>
      <c r="I735" s="210"/>
      <c r="J735" s="201"/>
      <c r="K735" s="154"/>
      <c r="L735" s="193">
        <f t="shared" si="59"/>
        <v>0</v>
      </c>
      <c r="N735" s="33"/>
      <c r="P735" s="38" t="str">
        <f t="shared" si="60"/>
        <v/>
      </c>
      <c r="R735" s="33"/>
      <c r="S735" s="33"/>
      <c r="T735" s="207"/>
    </row>
    <row r="736" spans="1:20" s="147" customFormat="1" ht="15" x14ac:dyDescent="0.2">
      <c r="A736" s="32">
        <v>10</v>
      </c>
      <c r="B736" s="149"/>
      <c r="C736" s="150"/>
      <c r="D736" s="150"/>
      <c r="E736" s="150"/>
      <c r="F736" s="155"/>
      <c r="G736" s="152"/>
      <c r="H736" s="153"/>
      <c r="I736" s="210"/>
      <c r="J736" s="201"/>
      <c r="K736" s="154"/>
      <c r="L736" s="193">
        <f t="shared" si="59"/>
        <v>0</v>
      </c>
      <c r="N736" s="33"/>
      <c r="P736" s="38" t="str">
        <f t="shared" si="60"/>
        <v/>
      </c>
      <c r="R736" s="33"/>
      <c r="S736" s="33"/>
      <c r="T736" s="207"/>
    </row>
    <row r="737" spans="1:20" s="147" customFormat="1" ht="15" x14ac:dyDescent="0.2">
      <c r="A737" s="32">
        <v>10</v>
      </c>
      <c r="B737" s="149"/>
      <c r="C737" s="150"/>
      <c r="D737" s="150"/>
      <c r="E737" s="150"/>
      <c r="F737" s="155"/>
      <c r="G737" s="152"/>
      <c r="H737" s="153"/>
      <c r="I737" s="210"/>
      <c r="J737" s="201"/>
      <c r="K737" s="154"/>
      <c r="L737" s="193">
        <f t="shared" si="59"/>
        <v>0</v>
      </c>
      <c r="N737" s="33"/>
      <c r="P737" s="38" t="str">
        <f t="shared" si="60"/>
        <v/>
      </c>
      <c r="R737" s="33"/>
      <c r="S737" s="33"/>
      <c r="T737" s="207"/>
    </row>
    <row r="738" spans="1:20" s="147" customFormat="1" ht="15" x14ac:dyDescent="0.2">
      <c r="A738" s="32">
        <v>10</v>
      </c>
      <c r="B738" s="149"/>
      <c r="C738" s="150"/>
      <c r="D738" s="150"/>
      <c r="E738" s="150"/>
      <c r="F738" s="155"/>
      <c r="G738" s="152"/>
      <c r="H738" s="153"/>
      <c r="I738" s="210"/>
      <c r="J738" s="201"/>
      <c r="K738" s="154"/>
      <c r="L738" s="193">
        <f t="shared" si="59"/>
        <v>0</v>
      </c>
      <c r="N738" s="33"/>
      <c r="P738" s="38" t="str">
        <f t="shared" si="60"/>
        <v/>
      </c>
      <c r="R738" s="33"/>
      <c r="S738" s="33"/>
      <c r="T738" s="207"/>
    </row>
    <row r="739" spans="1:20" s="147" customFormat="1" ht="15" x14ac:dyDescent="0.2">
      <c r="A739" s="32">
        <v>10</v>
      </c>
      <c r="B739" s="149"/>
      <c r="C739" s="150"/>
      <c r="D739" s="150"/>
      <c r="E739" s="150"/>
      <c r="F739" s="155"/>
      <c r="G739" s="152"/>
      <c r="H739" s="153"/>
      <c r="I739" s="210"/>
      <c r="J739" s="201"/>
      <c r="K739" s="154"/>
      <c r="L739" s="193">
        <f t="shared" si="59"/>
        <v>0</v>
      </c>
      <c r="N739" s="33"/>
      <c r="P739" s="38" t="str">
        <f t="shared" si="60"/>
        <v/>
      </c>
      <c r="R739" s="33"/>
      <c r="S739" s="33"/>
      <c r="T739" s="207"/>
    </row>
    <row r="740" spans="1:20" s="147" customFormat="1" ht="15" x14ac:dyDescent="0.2">
      <c r="A740" s="32">
        <v>10</v>
      </c>
      <c r="B740" s="149"/>
      <c r="C740" s="150"/>
      <c r="D740" s="150"/>
      <c r="E740" s="150"/>
      <c r="F740" s="155"/>
      <c r="G740" s="152"/>
      <c r="H740" s="153"/>
      <c r="I740" s="210"/>
      <c r="J740" s="201"/>
      <c r="K740" s="154"/>
      <c r="L740" s="193">
        <f t="shared" si="59"/>
        <v>0</v>
      </c>
      <c r="N740" s="33"/>
      <c r="P740" s="38" t="str">
        <f t="shared" si="60"/>
        <v/>
      </c>
      <c r="R740" s="33"/>
      <c r="S740" s="33"/>
      <c r="T740" s="207"/>
    </row>
    <row r="741" spans="1:20" s="147" customFormat="1" ht="15" x14ac:dyDescent="0.2">
      <c r="A741" s="32">
        <v>10</v>
      </c>
      <c r="B741" s="149"/>
      <c r="C741" s="150"/>
      <c r="D741" s="150"/>
      <c r="E741" s="150"/>
      <c r="F741" s="155"/>
      <c r="G741" s="152"/>
      <c r="H741" s="153"/>
      <c r="I741" s="210"/>
      <c r="J741" s="201"/>
      <c r="K741" s="154"/>
      <c r="L741" s="193">
        <f t="shared" si="59"/>
        <v>0</v>
      </c>
      <c r="N741" s="33"/>
      <c r="P741" s="38" t="str">
        <f t="shared" si="60"/>
        <v/>
      </c>
      <c r="R741" s="33"/>
      <c r="S741" s="33"/>
      <c r="T741" s="207"/>
    </row>
    <row r="742" spans="1:20" s="147" customFormat="1" ht="15" x14ac:dyDescent="0.2">
      <c r="A742" s="32">
        <v>10</v>
      </c>
      <c r="B742" s="149"/>
      <c r="C742" s="150"/>
      <c r="D742" s="150"/>
      <c r="E742" s="150"/>
      <c r="F742" s="155"/>
      <c r="G742" s="152"/>
      <c r="H742" s="153"/>
      <c r="I742" s="210"/>
      <c r="J742" s="201"/>
      <c r="K742" s="154"/>
      <c r="L742" s="193">
        <f t="shared" si="59"/>
        <v>0</v>
      </c>
      <c r="N742" s="33"/>
      <c r="P742" s="38" t="str">
        <f t="shared" si="60"/>
        <v/>
      </c>
      <c r="R742" s="33"/>
      <c r="S742" s="33"/>
      <c r="T742" s="207"/>
    </row>
    <row r="743" spans="1:20" s="147" customFormat="1" ht="15" x14ac:dyDescent="0.2">
      <c r="A743" s="32">
        <v>10</v>
      </c>
      <c r="B743" s="149"/>
      <c r="C743" s="150"/>
      <c r="D743" s="150"/>
      <c r="E743" s="150"/>
      <c r="F743" s="155"/>
      <c r="G743" s="152"/>
      <c r="H743" s="153"/>
      <c r="I743" s="210"/>
      <c r="J743" s="201"/>
      <c r="K743" s="154"/>
      <c r="L743" s="193">
        <f t="shared" si="59"/>
        <v>0</v>
      </c>
      <c r="N743" s="33"/>
      <c r="P743" s="38" t="str">
        <f t="shared" si="60"/>
        <v/>
      </c>
      <c r="R743" s="33"/>
      <c r="S743" s="33"/>
      <c r="T743" s="207"/>
    </row>
    <row r="744" spans="1:20" s="147" customFormat="1" ht="15" x14ac:dyDescent="0.2">
      <c r="A744" s="32">
        <v>10</v>
      </c>
      <c r="B744" s="149"/>
      <c r="C744" s="150"/>
      <c r="D744" s="150"/>
      <c r="E744" s="150"/>
      <c r="F744" s="155"/>
      <c r="G744" s="152"/>
      <c r="H744" s="153"/>
      <c r="I744" s="210"/>
      <c r="J744" s="201"/>
      <c r="K744" s="154"/>
      <c r="L744" s="193">
        <f t="shared" si="59"/>
        <v>0</v>
      </c>
      <c r="N744" s="33"/>
      <c r="P744" s="38" t="str">
        <f t="shared" si="60"/>
        <v/>
      </c>
      <c r="R744" s="33"/>
      <c r="S744" s="33"/>
      <c r="T744" s="207"/>
    </row>
    <row r="745" spans="1:20" s="147" customFormat="1" ht="15" x14ac:dyDescent="0.2">
      <c r="A745" s="32">
        <v>10</v>
      </c>
      <c r="B745" s="149"/>
      <c r="C745" s="150"/>
      <c r="D745" s="150"/>
      <c r="E745" s="150"/>
      <c r="F745" s="155"/>
      <c r="G745" s="152"/>
      <c r="H745" s="153"/>
      <c r="I745" s="210"/>
      <c r="J745" s="201"/>
      <c r="K745" s="154"/>
      <c r="L745" s="193">
        <f t="shared" si="59"/>
        <v>0</v>
      </c>
      <c r="N745" s="33"/>
      <c r="P745" s="38" t="str">
        <f t="shared" si="60"/>
        <v/>
      </c>
      <c r="R745" s="33"/>
      <c r="S745" s="33"/>
      <c r="T745" s="207"/>
    </row>
    <row r="746" spans="1:20" s="147" customFormat="1" ht="15" x14ac:dyDescent="0.2">
      <c r="A746" s="32">
        <v>10</v>
      </c>
      <c r="B746" s="149"/>
      <c r="C746" s="150"/>
      <c r="D746" s="150"/>
      <c r="E746" s="150"/>
      <c r="F746" s="155"/>
      <c r="G746" s="152"/>
      <c r="H746" s="153"/>
      <c r="I746" s="210"/>
      <c r="J746" s="201"/>
      <c r="K746" s="154"/>
      <c r="L746" s="193">
        <f t="shared" si="59"/>
        <v>0</v>
      </c>
      <c r="N746" s="33"/>
      <c r="P746" s="38" t="str">
        <f t="shared" si="60"/>
        <v/>
      </c>
      <c r="R746" s="33"/>
      <c r="S746" s="33"/>
      <c r="T746" s="207"/>
    </row>
    <row r="747" spans="1:20" s="147" customFormat="1" ht="15" x14ac:dyDescent="0.2">
      <c r="A747" s="32">
        <v>10</v>
      </c>
      <c r="B747" s="149"/>
      <c r="C747" s="150"/>
      <c r="D747" s="150"/>
      <c r="E747" s="150"/>
      <c r="F747" s="155"/>
      <c r="G747" s="152"/>
      <c r="H747" s="153"/>
      <c r="I747" s="210"/>
      <c r="J747" s="201"/>
      <c r="K747" s="154"/>
      <c r="L747" s="193">
        <f t="shared" si="59"/>
        <v>0</v>
      </c>
      <c r="N747" s="33"/>
      <c r="P747" s="38" t="str">
        <f t="shared" si="60"/>
        <v/>
      </c>
      <c r="R747" s="33"/>
      <c r="S747" s="33"/>
      <c r="T747" s="207"/>
    </row>
    <row r="748" spans="1:20" s="147" customFormat="1" ht="15" x14ac:dyDescent="0.2">
      <c r="A748" s="32">
        <v>10</v>
      </c>
      <c r="B748" s="149"/>
      <c r="C748" s="150"/>
      <c r="D748" s="150"/>
      <c r="E748" s="150"/>
      <c r="F748" s="155"/>
      <c r="G748" s="152"/>
      <c r="H748" s="153"/>
      <c r="I748" s="210"/>
      <c r="J748" s="201"/>
      <c r="K748" s="154"/>
      <c r="L748" s="193">
        <f t="shared" si="59"/>
        <v>0</v>
      </c>
      <c r="N748" s="33"/>
      <c r="P748" s="38" t="str">
        <f t="shared" si="60"/>
        <v/>
      </c>
      <c r="R748" s="33"/>
      <c r="S748" s="33"/>
      <c r="T748" s="207"/>
    </row>
    <row r="749" spans="1:20" s="147" customFormat="1" ht="15" x14ac:dyDescent="0.2">
      <c r="A749" s="32">
        <v>10</v>
      </c>
      <c r="B749" s="149"/>
      <c r="C749" s="150"/>
      <c r="D749" s="150"/>
      <c r="E749" s="150"/>
      <c r="F749" s="155"/>
      <c r="G749" s="152"/>
      <c r="H749" s="153"/>
      <c r="I749" s="210"/>
      <c r="J749" s="201"/>
      <c r="K749" s="154"/>
      <c r="L749" s="193">
        <f t="shared" si="59"/>
        <v>0</v>
      </c>
      <c r="N749" s="33"/>
      <c r="P749" s="38" t="str">
        <f t="shared" si="60"/>
        <v/>
      </c>
      <c r="R749" s="33"/>
      <c r="S749" s="33"/>
      <c r="T749" s="207"/>
    </row>
    <row r="750" spans="1:20" s="147" customFormat="1" ht="15" x14ac:dyDescent="0.2">
      <c r="A750" s="32">
        <v>10</v>
      </c>
      <c r="B750" s="149"/>
      <c r="C750" s="150"/>
      <c r="D750" s="150"/>
      <c r="E750" s="150"/>
      <c r="F750" s="155"/>
      <c r="G750" s="152"/>
      <c r="H750" s="153"/>
      <c r="I750" s="210"/>
      <c r="J750" s="201"/>
      <c r="K750" s="154"/>
      <c r="L750" s="193">
        <f t="shared" si="59"/>
        <v>0</v>
      </c>
      <c r="N750" s="33"/>
      <c r="P750" s="38" t="str">
        <f t="shared" si="60"/>
        <v/>
      </c>
      <c r="R750" s="33"/>
      <c r="S750" s="33"/>
      <c r="T750" s="207"/>
    </row>
    <row r="751" spans="1:20" s="147" customFormat="1" ht="15" x14ac:dyDescent="0.2">
      <c r="A751" s="32">
        <v>10</v>
      </c>
      <c r="B751" s="149"/>
      <c r="C751" s="150"/>
      <c r="D751" s="150"/>
      <c r="E751" s="150"/>
      <c r="F751" s="155"/>
      <c r="G751" s="152"/>
      <c r="H751" s="153"/>
      <c r="I751" s="210"/>
      <c r="J751" s="201"/>
      <c r="K751" s="154"/>
      <c r="L751" s="193">
        <f t="shared" si="59"/>
        <v>0</v>
      </c>
      <c r="N751" s="33"/>
      <c r="P751" s="38" t="str">
        <f t="shared" si="60"/>
        <v/>
      </c>
      <c r="R751" s="33"/>
      <c r="S751" s="33"/>
      <c r="T751" s="207"/>
    </row>
    <row r="752" spans="1:20" s="147" customFormat="1" ht="15" x14ac:dyDescent="0.2">
      <c r="A752" s="32">
        <v>10</v>
      </c>
      <c r="B752" s="149"/>
      <c r="C752" s="150"/>
      <c r="D752" s="150"/>
      <c r="E752" s="150"/>
      <c r="F752" s="155"/>
      <c r="G752" s="152"/>
      <c r="H752" s="153"/>
      <c r="I752" s="210"/>
      <c r="J752" s="201"/>
      <c r="K752" s="154"/>
      <c r="L752" s="193">
        <f t="shared" si="59"/>
        <v>0</v>
      </c>
      <c r="N752" s="33"/>
      <c r="P752" s="38" t="str">
        <f t="shared" si="60"/>
        <v/>
      </c>
      <c r="R752" s="33"/>
      <c r="S752" s="33"/>
      <c r="T752" s="207"/>
    </row>
    <row r="753" spans="1:20" s="147" customFormat="1" ht="15" x14ac:dyDescent="0.2">
      <c r="A753" s="32">
        <v>10</v>
      </c>
      <c r="B753" s="149"/>
      <c r="C753" s="150"/>
      <c r="D753" s="150"/>
      <c r="E753" s="150"/>
      <c r="F753" s="155"/>
      <c r="G753" s="152"/>
      <c r="H753" s="153"/>
      <c r="I753" s="210"/>
      <c r="J753" s="201"/>
      <c r="K753" s="154"/>
      <c r="L753" s="193">
        <f t="shared" si="59"/>
        <v>0</v>
      </c>
      <c r="N753" s="33"/>
      <c r="P753" s="38" t="str">
        <f t="shared" si="60"/>
        <v/>
      </c>
      <c r="R753" s="33"/>
      <c r="S753" s="33"/>
      <c r="T753" s="207"/>
    </row>
    <row r="754" spans="1:20" s="147" customFormat="1" ht="15" x14ac:dyDescent="0.2">
      <c r="A754" s="32">
        <v>10</v>
      </c>
      <c r="B754" s="149"/>
      <c r="C754" s="150"/>
      <c r="D754" s="150"/>
      <c r="E754" s="150"/>
      <c r="F754" s="155"/>
      <c r="G754" s="152"/>
      <c r="H754" s="153"/>
      <c r="I754" s="210"/>
      <c r="J754" s="201"/>
      <c r="K754" s="154"/>
      <c r="L754" s="193">
        <f t="shared" si="57"/>
        <v>0</v>
      </c>
      <c r="N754" s="33"/>
      <c r="P754" s="38" t="str">
        <f t="shared" si="58"/>
        <v/>
      </c>
      <c r="R754" s="33"/>
      <c r="S754" s="33"/>
      <c r="T754" s="207"/>
    </row>
    <row r="755" spans="1:20" s="147" customFormat="1" ht="15" x14ac:dyDescent="0.2">
      <c r="A755" s="32">
        <v>10</v>
      </c>
      <c r="B755" s="149"/>
      <c r="C755" s="150"/>
      <c r="D755" s="150"/>
      <c r="E755" s="150"/>
      <c r="F755" s="155"/>
      <c r="G755" s="152"/>
      <c r="H755" s="153"/>
      <c r="I755" s="210"/>
      <c r="J755" s="201"/>
      <c r="K755" s="154"/>
      <c r="L755" s="193">
        <f t="shared" si="57"/>
        <v>0</v>
      </c>
      <c r="N755" s="33"/>
      <c r="P755" s="38" t="str">
        <f t="shared" si="58"/>
        <v/>
      </c>
      <c r="R755" s="33"/>
      <c r="S755" s="33"/>
      <c r="T755" s="207"/>
    </row>
    <row r="756" spans="1:20" s="147" customFormat="1" ht="15" x14ac:dyDescent="0.2">
      <c r="A756" s="32">
        <v>10</v>
      </c>
      <c r="B756" s="149"/>
      <c r="C756" s="150"/>
      <c r="D756" s="150"/>
      <c r="E756" s="150"/>
      <c r="F756" s="155"/>
      <c r="G756" s="152"/>
      <c r="H756" s="153"/>
      <c r="I756" s="210"/>
      <c r="J756" s="201"/>
      <c r="K756" s="154"/>
      <c r="L756" s="193">
        <f t="shared" si="57"/>
        <v>0</v>
      </c>
      <c r="N756" s="33"/>
      <c r="P756" s="38" t="str">
        <f t="shared" si="58"/>
        <v/>
      </c>
      <c r="R756" s="33"/>
      <c r="S756" s="33"/>
      <c r="T756" s="207"/>
    </row>
    <row r="757" spans="1:20" s="147" customFormat="1" ht="15" x14ac:dyDescent="0.2">
      <c r="A757" s="32">
        <v>10</v>
      </c>
      <c r="B757" s="149"/>
      <c r="C757" s="150"/>
      <c r="D757" s="150"/>
      <c r="E757" s="150"/>
      <c r="F757" s="155"/>
      <c r="G757" s="152"/>
      <c r="H757" s="153"/>
      <c r="I757" s="210"/>
      <c r="J757" s="201"/>
      <c r="K757" s="154"/>
      <c r="L757" s="193">
        <f t="shared" si="57"/>
        <v>0</v>
      </c>
      <c r="N757" s="33"/>
      <c r="P757" s="38" t="str">
        <f t="shared" si="58"/>
        <v/>
      </c>
      <c r="R757" s="33"/>
      <c r="S757" s="33"/>
      <c r="T757" s="207"/>
    </row>
    <row r="758" spans="1:20" s="147" customFormat="1" ht="15" x14ac:dyDescent="0.2">
      <c r="A758" s="32">
        <v>10</v>
      </c>
      <c r="B758" s="149"/>
      <c r="C758" s="150"/>
      <c r="D758" s="150"/>
      <c r="E758" s="150"/>
      <c r="F758" s="155"/>
      <c r="G758" s="152"/>
      <c r="H758" s="153"/>
      <c r="I758" s="210"/>
      <c r="J758" s="201"/>
      <c r="K758" s="154"/>
      <c r="L758" s="193">
        <f t="shared" si="57"/>
        <v>0</v>
      </c>
      <c r="N758" s="33"/>
      <c r="P758" s="38" t="str">
        <f t="shared" si="58"/>
        <v/>
      </c>
      <c r="R758" s="33"/>
      <c r="S758" s="33"/>
      <c r="T758" s="207"/>
    </row>
    <row r="759" spans="1:20" s="147" customFormat="1" ht="15" x14ac:dyDescent="0.2">
      <c r="A759" s="32">
        <v>10</v>
      </c>
      <c r="B759" s="149"/>
      <c r="C759" s="150"/>
      <c r="D759" s="150"/>
      <c r="E759" s="150"/>
      <c r="F759" s="155"/>
      <c r="G759" s="152"/>
      <c r="H759" s="153"/>
      <c r="I759" s="210"/>
      <c r="J759" s="201"/>
      <c r="K759" s="154"/>
      <c r="L759" s="193">
        <f t="shared" si="57"/>
        <v>0</v>
      </c>
      <c r="N759" s="33"/>
      <c r="P759" s="38" t="str">
        <f t="shared" si="58"/>
        <v/>
      </c>
      <c r="R759" s="33"/>
      <c r="S759" s="33"/>
      <c r="T759" s="207"/>
    </row>
    <row r="760" spans="1:20" s="147" customFormat="1" ht="15" x14ac:dyDescent="0.2">
      <c r="A760" s="32">
        <v>10</v>
      </c>
      <c r="B760" s="149"/>
      <c r="C760" s="150"/>
      <c r="D760" s="150"/>
      <c r="E760" s="150"/>
      <c r="F760" s="155"/>
      <c r="G760" s="152"/>
      <c r="H760" s="153"/>
      <c r="I760" s="210"/>
      <c r="J760" s="201"/>
      <c r="K760" s="154"/>
      <c r="L760" s="193">
        <f t="shared" si="57"/>
        <v>0</v>
      </c>
      <c r="N760" s="33"/>
      <c r="P760" s="38" t="str">
        <f t="shared" si="58"/>
        <v/>
      </c>
      <c r="R760" s="33"/>
      <c r="S760" s="33"/>
      <c r="T760" s="207"/>
    </row>
    <row r="761" spans="1:20" s="147" customFormat="1" ht="15" x14ac:dyDescent="0.2">
      <c r="A761" s="32">
        <v>10</v>
      </c>
      <c r="B761" s="149"/>
      <c r="C761" s="150"/>
      <c r="D761" s="150"/>
      <c r="E761" s="150"/>
      <c r="F761" s="155"/>
      <c r="G761" s="152"/>
      <c r="H761" s="153"/>
      <c r="I761" s="210"/>
      <c r="J761" s="201"/>
      <c r="K761" s="154"/>
      <c r="L761" s="193">
        <f t="shared" si="57"/>
        <v>0</v>
      </c>
      <c r="N761" s="33"/>
      <c r="P761" s="38" t="str">
        <f t="shared" si="58"/>
        <v/>
      </c>
      <c r="R761" s="33"/>
      <c r="S761" s="33"/>
      <c r="T761" s="207"/>
    </row>
    <row r="762" spans="1:20" s="147" customFormat="1" ht="15" x14ac:dyDescent="0.2">
      <c r="A762" s="32">
        <v>10</v>
      </c>
      <c r="B762" s="149"/>
      <c r="C762" s="150"/>
      <c r="D762" s="150"/>
      <c r="E762" s="150"/>
      <c r="F762" s="155"/>
      <c r="G762" s="152"/>
      <c r="H762" s="153"/>
      <c r="I762" s="210"/>
      <c r="J762" s="201"/>
      <c r="K762" s="154"/>
      <c r="L762" s="193">
        <f t="shared" si="57"/>
        <v>0</v>
      </c>
      <c r="N762" s="33"/>
      <c r="P762" s="38" t="str">
        <f t="shared" si="58"/>
        <v/>
      </c>
      <c r="R762" s="33"/>
      <c r="S762" s="33"/>
      <c r="T762" s="207"/>
    </row>
    <row r="763" spans="1:20" s="147" customFormat="1" ht="15" x14ac:dyDescent="0.2">
      <c r="A763" s="32">
        <v>10</v>
      </c>
      <c r="B763" s="149"/>
      <c r="C763" s="150"/>
      <c r="D763" s="150"/>
      <c r="E763" s="150"/>
      <c r="F763" s="155"/>
      <c r="G763" s="152"/>
      <c r="H763" s="153"/>
      <c r="I763" s="210"/>
      <c r="J763" s="201"/>
      <c r="K763" s="154"/>
      <c r="L763" s="193">
        <f t="shared" si="57"/>
        <v>0</v>
      </c>
      <c r="N763" s="33"/>
      <c r="P763" s="38" t="str">
        <f t="shared" si="58"/>
        <v/>
      </c>
      <c r="R763" s="33"/>
      <c r="S763" s="33"/>
      <c r="T763" s="207"/>
    </row>
    <row r="764" spans="1:20" s="147" customFormat="1" ht="15" x14ac:dyDescent="0.2">
      <c r="A764" s="32">
        <v>10</v>
      </c>
      <c r="B764" s="149"/>
      <c r="C764" s="150"/>
      <c r="D764" s="150"/>
      <c r="E764" s="150"/>
      <c r="F764" s="155"/>
      <c r="G764" s="152"/>
      <c r="H764" s="153"/>
      <c r="I764" s="210"/>
      <c r="J764" s="201"/>
      <c r="K764" s="154"/>
      <c r="L764" s="193">
        <f t="shared" si="57"/>
        <v>0</v>
      </c>
      <c r="N764" s="33"/>
      <c r="P764" s="38" t="str">
        <f t="shared" si="58"/>
        <v/>
      </c>
      <c r="R764" s="33"/>
      <c r="S764" s="33"/>
      <c r="T764" s="207"/>
    </row>
    <row r="765" spans="1:20" s="147" customFormat="1" ht="15" x14ac:dyDescent="0.2">
      <c r="A765" s="32">
        <v>10</v>
      </c>
      <c r="B765" s="149"/>
      <c r="C765" s="150"/>
      <c r="D765" s="150"/>
      <c r="E765" s="150"/>
      <c r="F765" s="155"/>
      <c r="G765" s="152"/>
      <c r="H765" s="153"/>
      <c r="I765" s="210"/>
      <c r="J765" s="201"/>
      <c r="K765" s="154"/>
      <c r="L765" s="193">
        <f t="shared" si="57"/>
        <v>0</v>
      </c>
      <c r="N765" s="33"/>
      <c r="P765" s="38" t="str">
        <f t="shared" si="58"/>
        <v/>
      </c>
      <c r="R765" s="33"/>
      <c r="S765" s="33"/>
      <c r="T765" s="207"/>
    </row>
    <row r="766" spans="1:20" s="147" customFormat="1" ht="15" x14ac:dyDescent="0.2">
      <c r="A766" s="32">
        <v>10</v>
      </c>
      <c r="B766" s="149"/>
      <c r="C766" s="150"/>
      <c r="D766" s="150"/>
      <c r="E766" s="150"/>
      <c r="F766" s="155"/>
      <c r="G766" s="152"/>
      <c r="H766" s="153"/>
      <c r="I766" s="210"/>
      <c r="J766" s="201"/>
      <c r="K766" s="154"/>
      <c r="L766" s="193">
        <f t="shared" si="57"/>
        <v>0</v>
      </c>
      <c r="N766" s="33"/>
      <c r="P766" s="38" t="str">
        <f t="shared" si="58"/>
        <v/>
      </c>
      <c r="R766" s="33"/>
      <c r="S766" s="33"/>
      <c r="T766" s="207"/>
    </row>
    <row r="767" spans="1:20" s="147" customFormat="1" ht="15" x14ac:dyDescent="0.2">
      <c r="A767" s="32">
        <v>10</v>
      </c>
      <c r="B767" s="149"/>
      <c r="C767" s="150"/>
      <c r="D767" s="150"/>
      <c r="E767" s="150"/>
      <c r="F767" s="155"/>
      <c r="G767" s="152"/>
      <c r="H767" s="153"/>
      <c r="I767" s="210"/>
      <c r="J767" s="201"/>
      <c r="K767" s="154"/>
      <c r="L767" s="193">
        <f t="shared" si="57"/>
        <v>0</v>
      </c>
      <c r="N767" s="33"/>
      <c r="P767" s="38" t="str">
        <f t="shared" si="58"/>
        <v/>
      </c>
      <c r="R767" s="33"/>
      <c r="S767" s="33"/>
      <c r="T767" s="207"/>
    </row>
    <row r="768" spans="1:20" s="147" customFormat="1" ht="15" x14ac:dyDescent="0.2">
      <c r="A768" s="32">
        <v>10</v>
      </c>
      <c r="B768" s="149"/>
      <c r="C768" s="150"/>
      <c r="D768" s="150"/>
      <c r="E768" s="150"/>
      <c r="F768" s="155"/>
      <c r="G768" s="152"/>
      <c r="H768" s="153"/>
      <c r="I768" s="210"/>
      <c r="J768" s="201"/>
      <c r="K768" s="154"/>
      <c r="L768" s="193">
        <f t="shared" si="57"/>
        <v>0</v>
      </c>
      <c r="N768" s="33"/>
      <c r="P768" s="38" t="str">
        <f t="shared" si="58"/>
        <v/>
      </c>
      <c r="R768" s="33"/>
      <c r="S768" s="33"/>
      <c r="T768" s="207"/>
    </row>
    <row r="769" spans="1:20" s="147" customFormat="1" ht="15" x14ac:dyDescent="0.2">
      <c r="A769" s="32">
        <v>10</v>
      </c>
      <c r="B769" s="149"/>
      <c r="C769" s="150"/>
      <c r="D769" s="150"/>
      <c r="E769" s="150"/>
      <c r="F769" s="155"/>
      <c r="G769" s="152"/>
      <c r="H769" s="153"/>
      <c r="I769" s="210"/>
      <c r="J769" s="201"/>
      <c r="K769" s="154"/>
      <c r="L769" s="193">
        <f t="shared" si="57"/>
        <v>0</v>
      </c>
      <c r="N769" s="33"/>
      <c r="P769" s="38" t="str">
        <f t="shared" si="58"/>
        <v/>
      </c>
      <c r="R769" s="33"/>
      <c r="S769" s="33"/>
      <c r="T769" s="207"/>
    </row>
    <row r="770" spans="1:20" s="147" customFormat="1" ht="15" x14ac:dyDescent="0.2">
      <c r="A770" s="32">
        <v>10</v>
      </c>
      <c r="B770" s="149"/>
      <c r="C770" s="150"/>
      <c r="D770" s="150"/>
      <c r="E770" s="150"/>
      <c r="F770" s="155"/>
      <c r="G770" s="152"/>
      <c r="H770" s="153"/>
      <c r="I770" s="210"/>
      <c r="J770" s="201"/>
      <c r="K770" s="154"/>
      <c r="L770" s="193">
        <f t="shared" si="57"/>
        <v>0</v>
      </c>
      <c r="N770" s="33"/>
      <c r="P770" s="38" t="str">
        <f t="shared" si="58"/>
        <v/>
      </c>
      <c r="R770" s="33"/>
      <c r="S770" s="33"/>
      <c r="T770" s="207"/>
    </row>
    <row r="771" spans="1:20" s="147" customFormat="1" ht="15" x14ac:dyDescent="0.2">
      <c r="A771" s="32">
        <v>10</v>
      </c>
      <c r="B771" s="149"/>
      <c r="C771" s="150"/>
      <c r="D771" s="150"/>
      <c r="E771" s="150"/>
      <c r="F771" s="155"/>
      <c r="G771" s="152"/>
      <c r="H771" s="153"/>
      <c r="I771" s="210"/>
      <c r="J771" s="201"/>
      <c r="K771" s="154"/>
      <c r="L771" s="193">
        <f t="shared" si="57"/>
        <v>0</v>
      </c>
      <c r="N771" s="33"/>
      <c r="P771" s="38" t="str">
        <f t="shared" si="58"/>
        <v/>
      </c>
      <c r="R771" s="33"/>
      <c r="S771" s="33"/>
      <c r="T771" s="207"/>
    </row>
    <row r="772" spans="1:20" s="147" customFormat="1" ht="15" x14ac:dyDescent="0.2">
      <c r="A772" s="32">
        <v>10</v>
      </c>
      <c r="B772" s="149"/>
      <c r="C772" s="150"/>
      <c r="D772" s="150"/>
      <c r="E772" s="150"/>
      <c r="F772" s="155"/>
      <c r="G772" s="152"/>
      <c r="H772" s="153"/>
      <c r="I772" s="210"/>
      <c r="J772" s="201"/>
      <c r="K772" s="154"/>
      <c r="L772" s="193">
        <f t="shared" si="57"/>
        <v>0</v>
      </c>
      <c r="N772" s="33"/>
      <c r="P772" s="38" t="str">
        <f t="shared" si="58"/>
        <v/>
      </c>
      <c r="R772" s="33"/>
      <c r="S772" s="33"/>
      <c r="T772" s="207"/>
    </row>
    <row r="773" spans="1:20" s="147" customFormat="1" ht="15" x14ac:dyDescent="0.2">
      <c r="A773" s="32">
        <v>10</v>
      </c>
      <c r="B773" s="149"/>
      <c r="C773" s="150"/>
      <c r="D773" s="150"/>
      <c r="E773" s="150"/>
      <c r="F773" s="155"/>
      <c r="G773" s="152"/>
      <c r="H773" s="153"/>
      <c r="I773" s="210"/>
      <c r="J773" s="201"/>
      <c r="K773" s="154"/>
      <c r="L773" s="193">
        <f t="shared" si="57"/>
        <v>0</v>
      </c>
      <c r="N773" s="33"/>
      <c r="P773" s="38" t="str">
        <f t="shared" si="58"/>
        <v/>
      </c>
      <c r="R773" s="33"/>
      <c r="S773" s="33"/>
      <c r="T773" s="207"/>
    </row>
    <row r="774" spans="1:20" s="147" customFormat="1" ht="15" x14ac:dyDescent="0.2">
      <c r="A774" s="32">
        <v>10</v>
      </c>
      <c r="B774" s="149"/>
      <c r="C774" s="150"/>
      <c r="D774" s="150"/>
      <c r="E774" s="150"/>
      <c r="F774" s="155"/>
      <c r="G774" s="152"/>
      <c r="H774" s="153"/>
      <c r="I774" s="210"/>
      <c r="J774" s="201"/>
      <c r="K774" s="154"/>
      <c r="L774" s="193">
        <f t="shared" si="57"/>
        <v>0</v>
      </c>
      <c r="N774" s="33"/>
      <c r="P774" s="38" t="str">
        <f t="shared" si="58"/>
        <v/>
      </c>
      <c r="R774" s="33"/>
      <c r="S774" s="33"/>
      <c r="T774" s="207"/>
    </row>
    <row r="775" spans="1:20" s="147" customFormat="1" ht="15" x14ac:dyDescent="0.2">
      <c r="A775" s="32">
        <v>10</v>
      </c>
      <c r="B775" s="149"/>
      <c r="C775" s="150"/>
      <c r="D775" s="150"/>
      <c r="E775" s="150"/>
      <c r="F775" s="155"/>
      <c r="G775" s="152"/>
      <c r="H775" s="153"/>
      <c r="I775" s="210"/>
      <c r="J775" s="201"/>
      <c r="K775" s="154"/>
      <c r="L775" s="193">
        <f t="shared" si="57"/>
        <v>0</v>
      </c>
      <c r="N775" s="33"/>
      <c r="P775" s="38" t="str">
        <f t="shared" si="58"/>
        <v/>
      </c>
      <c r="R775" s="33"/>
      <c r="S775" s="33"/>
      <c r="T775" s="207"/>
    </row>
    <row r="776" spans="1:20" s="147" customFormat="1" ht="15" x14ac:dyDescent="0.2">
      <c r="A776" s="32">
        <v>10</v>
      </c>
      <c r="B776" s="149"/>
      <c r="C776" s="150"/>
      <c r="D776" s="150"/>
      <c r="E776" s="150"/>
      <c r="F776" s="155"/>
      <c r="G776" s="152"/>
      <c r="H776" s="153"/>
      <c r="I776" s="210"/>
      <c r="J776" s="201"/>
      <c r="K776" s="154"/>
      <c r="L776" s="193">
        <f t="shared" si="57"/>
        <v>0</v>
      </c>
      <c r="N776" s="33"/>
      <c r="P776" s="38" t="str">
        <f t="shared" si="58"/>
        <v/>
      </c>
      <c r="R776" s="33"/>
      <c r="S776" s="33"/>
      <c r="T776" s="207"/>
    </row>
    <row r="777" spans="1:20" s="147" customFormat="1" ht="15" x14ac:dyDescent="0.2">
      <c r="A777" s="32">
        <v>10</v>
      </c>
      <c r="B777" s="149"/>
      <c r="C777" s="150"/>
      <c r="D777" s="150"/>
      <c r="E777" s="150"/>
      <c r="F777" s="155"/>
      <c r="G777" s="152"/>
      <c r="H777" s="153"/>
      <c r="I777" s="210"/>
      <c r="J777" s="201"/>
      <c r="K777" s="154"/>
      <c r="L777" s="193">
        <f t="shared" si="57"/>
        <v>0</v>
      </c>
      <c r="N777" s="33"/>
      <c r="P777" s="38" t="str">
        <f t="shared" si="58"/>
        <v/>
      </c>
      <c r="R777" s="33"/>
      <c r="S777" s="33"/>
      <c r="T777" s="207"/>
    </row>
    <row r="778" spans="1:20" s="147" customFormat="1" ht="15" x14ac:dyDescent="0.2">
      <c r="A778" s="32">
        <v>10</v>
      </c>
      <c r="B778" s="149"/>
      <c r="C778" s="150"/>
      <c r="D778" s="150"/>
      <c r="E778" s="150"/>
      <c r="F778" s="155"/>
      <c r="G778" s="152"/>
      <c r="H778" s="153"/>
      <c r="I778" s="210"/>
      <c r="J778" s="201"/>
      <c r="K778" s="154"/>
      <c r="L778" s="193">
        <f t="shared" si="57"/>
        <v>0</v>
      </c>
      <c r="N778" s="33"/>
      <c r="P778" s="38" t="str">
        <f t="shared" si="58"/>
        <v/>
      </c>
      <c r="R778" s="33"/>
      <c r="S778" s="33"/>
      <c r="T778" s="207"/>
    </row>
    <row r="779" spans="1:20" s="147" customFormat="1" ht="15" x14ac:dyDescent="0.2">
      <c r="A779" s="32">
        <v>10</v>
      </c>
      <c r="B779" s="149"/>
      <c r="C779" s="150"/>
      <c r="D779" s="150"/>
      <c r="E779" s="150"/>
      <c r="F779" s="155"/>
      <c r="G779" s="152"/>
      <c r="H779" s="153"/>
      <c r="I779" s="210"/>
      <c r="J779" s="201"/>
      <c r="K779" s="154"/>
      <c r="L779" s="193">
        <f t="shared" si="57"/>
        <v>0</v>
      </c>
      <c r="N779" s="33"/>
      <c r="P779" s="38" t="str">
        <f t="shared" si="58"/>
        <v/>
      </c>
      <c r="R779" s="33"/>
      <c r="S779" s="33"/>
      <c r="T779" s="207"/>
    </row>
    <row r="780" spans="1:20" s="147" customFormat="1" ht="15" x14ac:dyDescent="0.2">
      <c r="A780" s="32">
        <v>10</v>
      </c>
      <c r="B780" s="149"/>
      <c r="C780" s="150"/>
      <c r="D780" s="150"/>
      <c r="E780" s="150"/>
      <c r="F780" s="155"/>
      <c r="G780" s="152"/>
      <c r="H780" s="153"/>
      <c r="I780" s="210"/>
      <c r="J780" s="201"/>
      <c r="K780" s="154"/>
      <c r="L780" s="193">
        <f t="shared" si="57"/>
        <v>0</v>
      </c>
      <c r="N780" s="33"/>
      <c r="P780" s="38" t="str">
        <f t="shared" si="58"/>
        <v/>
      </c>
      <c r="R780" s="33"/>
      <c r="S780" s="33"/>
      <c r="T780" s="207"/>
    </row>
    <row r="781" spans="1:20" s="147" customFormat="1" ht="15" x14ac:dyDescent="0.2">
      <c r="A781" s="32">
        <v>10</v>
      </c>
      <c r="B781" s="149"/>
      <c r="C781" s="150"/>
      <c r="D781" s="150"/>
      <c r="E781" s="150"/>
      <c r="F781" s="155"/>
      <c r="G781" s="152"/>
      <c r="H781" s="153"/>
      <c r="I781" s="210"/>
      <c r="J781" s="201"/>
      <c r="K781" s="154"/>
      <c r="L781" s="193">
        <f t="shared" si="57"/>
        <v>0</v>
      </c>
      <c r="N781" s="33"/>
      <c r="P781" s="38" t="str">
        <f t="shared" si="58"/>
        <v/>
      </c>
      <c r="R781" s="33"/>
      <c r="S781" s="33"/>
      <c r="T781" s="207"/>
    </row>
    <row r="782" spans="1:20" s="147" customFormat="1" ht="15" x14ac:dyDescent="0.2">
      <c r="A782" s="32">
        <v>10</v>
      </c>
      <c r="B782" s="149"/>
      <c r="C782" s="150"/>
      <c r="D782" s="150"/>
      <c r="E782" s="150"/>
      <c r="F782" s="155"/>
      <c r="G782" s="152"/>
      <c r="H782" s="153"/>
      <c r="I782" s="210"/>
      <c r="J782" s="201"/>
      <c r="K782" s="154"/>
      <c r="L782" s="193">
        <f t="shared" si="57"/>
        <v>0</v>
      </c>
      <c r="N782" s="33"/>
      <c r="P782" s="38" t="str">
        <f t="shared" si="58"/>
        <v/>
      </c>
      <c r="R782" s="33"/>
      <c r="S782" s="33"/>
      <c r="T782" s="207"/>
    </row>
    <row r="783" spans="1:20" s="147" customFormat="1" ht="15" x14ac:dyDescent="0.2">
      <c r="A783" s="32">
        <v>10</v>
      </c>
      <c r="B783" s="149"/>
      <c r="C783" s="150"/>
      <c r="D783" s="150"/>
      <c r="E783" s="150"/>
      <c r="F783" s="155"/>
      <c r="G783" s="152"/>
      <c r="H783" s="153"/>
      <c r="I783" s="210"/>
      <c r="J783" s="201"/>
      <c r="K783" s="154"/>
      <c r="L783" s="193">
        <f t="shared" si="57"/>
        <v>0</v>
      </c>
      <c r="N783" s="33"/>
      <c r="P783" s="38" t="str">
        <f t="shared" si="58"/>
        <v/>
      </c>
      <c r="R783" s="33"/>
      <c r="S783" s="33"/>
      <c r="T783" s="207"/>
    </row>
    <row r="784" spans="1:20" s="147" customFormat="1" ht="15" x14ac:dyDescent="0.2">
      <c r="A784" s="32">
        <v>10</v>
      </c>
      <c r="B784" s="149"/>
      <c r="C784" s="150"/>
      <c r="D784" s="150"/>
      <c r="E784" s="150"/>
      <c r="F784" s="155"/>
      <c r="G784" s="152"/>
      <c r="H784" s="153"/>
      <c r="I784" s="210"/>
      <c r="J784" s="201"/>
      <c r="K784" s="154"/>
      <c r="L784" s="193">
        <f t="shared" si="57"/>
        <v>0</v>
      </c>
      <c r="N784" s="33"/>
      <c r="P784" s="38" t="str">
        <f t="shared" si="58"/>
        <v/>
      </c>
      <c r="R784" s="33"/>
      <c r="S784" s="33"/>
      <c r="T784" s="207"/>
    </row>
    <row r="785" spans="1:20" s="147" customFormat="1" ht="15" x14ac:dyDescent="0.2">
      <c r="A785" s="32">
        <v>10</v>
      </c>
      <c r="B785" s="149"/>
      <c r="C785" s="150"/>
      <c r="D785" s="150"/>
      <c r="E785" s="150"/>
      <c r="F785" s="155"/>
      <c r="G785" s="152"/>
      <c r="H785" s="153"/>
      <c r="I785" s="210"/>
      <c r="J785" s="201"/>
      <c r="K785" s="154"/>
      <c r="L785" s="193">
        <f t="shared" si="57"/>
        <v>0</v>
      </c>
      <c r="N785" s="33"/>
      <c r="P785" s="38" t="str">
        <f t="shared" si="58"/>
        <v/>
      </c>
      <c r="R785" s="33"/>
      <c r="S785" s="33"/>
      <c r="T785" s="207"/>
    </row>
    <row r="786" spans="1:20" s="147" customFormat="1" ht="15" x14ac:dyDescent="0.2">
      <c r="A786" s="32">
        <v>10</v>
      </c>
      <c r="B786" s="149"/>
      <c r="C786" s="150"/>
      <c r="D786" s="150"/>
      <c r="E786" s="150"/>
      <c r="F786" s="155"/>
      <c r="G786" s="152"/>
      <c r="H786" s="153"/>
      <c r="I786" s="210"/>
      <c r="J786" s="201"/>
      <c r="K786" s="154"/>
      <c r="L786" s="193">
        <f t="shared" si="57"/>
        <v>0</v>
      </c>
      <c r="N786" s="33"/>
      <c r="P786" s="38" t="str">
        <f t="shared" si="58"/>
        <v/>
      </c>
      <c r="R786" s="33"/>
      <c r="S786" s="33"/>
      <c r="T786" s="207"/>
    </row>
    <row r="787" spans="1:20" s="147" customFormat="1" ht="15" x14ac:dyDescent="0.2">
      <c r="A787" s="32">
        <v>10</v>
      </c>
      <c r="B787" s="149"/>
      <c r="C787" s="150"/>
      <c r="D787" s="150"/>
      <c r="E787" s="150"/>
      <c r="F787" s="155"/>
      <c r="G787" s="152"/>
      <c r="H787" s="153"/>
      <c r="I787" s="210"/>
      <c r="J787" s="201"/>
      <c r="K787" s="154"/>
      <c r="L787" s="193">
        <f t="shared" si="57"/>
        <v>0</v>
      </c>
      <c r="N787" s="33"/>
      <c r="P787" s="38" t="str">
        <f t="shared" si="58"/>
        <v/>
      </c>
      <c r="R787" s="33"/>
      <c r="S787" s="33"/>
      <c r="T787" s="207"/>
    </row>
    <row r="788" spans="1:20" s="147" customFormat="1" ht="15" x14ac:dyDescent="0.2">
      <c r="A788" s="32">
        <v>10</v>
      </c>
      <c r="B788" s="149"/>
      <c r="C788" s="150"/>
      <c r="D788" s="150"/>
      <c r="E788" s="150"/>
      <c r="F788" s="155"/>
      <c r="G788" s="152"/>
      <c r="H788" s="153"/>
      <c r="I788" s="210"/>
      <c r="J788" s="201"/>
      <c r="K788" s="154"/>
      <c r="L788" s="193">
        <f t="shared" si="57"/>
        <v>0</v>
      </c>
      <c r="N788" s="33"/>
      <c r="P788" s="38" t="str">
        <f t="shared" si="58"/>
        <v/>
      </c>
      <c r="R788" s="33"/>
      <c r="S788" s="33"/>
      <c r="T788" s="207"/>
    </row>
    <row r="789" spans="1:20" s="147" customFormat="1" ht="15" x14ac:dyDescent="0.2">
      <c r="A789" s="32">
        <v>10</v>
      </c>
      <c r="B789" s="149"/>
      <c r="C789" s="150"/>
      <c r="D789" s="150"/>
      <c r="E789" s="150"/>
      <c r="F789" s="155"/>
      <c r="G789" s="152"/>
      <c r="H789" s="153"/>
      <c r="I789" s="210"/>
      <c r="J789" s="201"/>
      <c r="K789" s="154"/>
      <c r="L789" s="193">
        <f t="shared" si="57"/>
        <v>0</v>
      </c>
      <c r="N789" s="33"/>
      <c r="P789" s="38" t="str">
        <f t="shared" si="58"/>
        <v/>
      </c>
      <c r="R789" s="33"/>
      <c r="S789" s="33"/>
      <c r="T789" s="207"/>
    </row>
    <row r="790" spans="1:20" s="147" customFormat="1" ht="15" x14ac:dyDescent="0.2">
      <c r="A790" s="32">
        <v>10</v>
      </c>
      <c r="B790" s="149"/>
      <c r="C790" s="150"/>
      <c r="D790" s="150"/>
      <c r="E790" s="150"/>
      <c r="F790" s="155"/>
      <c r="G790" s="152"/>
      <c r="H790" s="153"/>
      <c r="I790" s="210"/>
      <c r="J790" s="201"/>
      <c r="K790" s="154"/>
      <c r="L790" s="193">
        <f t="shared" si="57"/>
        <v>0</v>
      </c>
      <c r="N790" s="33"/>
      <c r="P790" s="38" t="str">
        <f t="shared" si="58"/>
        <v/>
      </c>
      <c r="R790" s="33"/>
      <c r="S790" s="33"/>
      <c r="T790" s="207"/>
    </row>
    <row r="791" spans="1:20" s="147" customFormat="1" ht="15" x14ac:dyDescent="0.2">
      <c r="A791" s="32">
        <v>10</v>
      </c>
      <c r="B791" s="149"/>
      <c r="C791" s="150"/>
      <c r="D791" s="150"/>
      <c r="E791" s="150"/>
      <c r="F791" s="155"/>
      <c r="G791" s="152"/>
      <c r="H791" s="153"/>
      <c r="I791" s="210"/>
      <c r="J791" s="201"/>
      <c r="K791" s="154"/>
      <c r="L791" s="193">
        <f t="shared" si="57"/>
        <v>0</v>
      </c>
      <c r="N791" s="33"/>
      <c r="P791" s="38" t="str">
        <f t="shared" si="58"/>
        <v/>
      </c>
      <c r="R791" s="33"/>
      <c r="S791" s="33"/>
      <c r="T791" s="207"/>
    </row>
    <row r="792" spans="1:20" s="147" customFormat="1" ht="15" x14ac:dyDescent="0.2">
      <c r="A792" s="32">
        <v>10</v>
      </c>
      <c r="B792" s="149"/>
      <c r="C792" s="150"/>
      <c r="D792" s="150"/>
      <c r="E792" s="150"/>
      <c r="F792" s="155"/>
      <c r="G792" s="152"/>
      <c r="H792" s="153"/>
      <c r="I792" s="210"/>
      <c r="J792" s="201"/>
      <c r="K792" s="154"/>
      <c r="L792" s="193">
        <f t="shared" si="57"/>
        <v>0</v>
      </c>
      <c r="N792" s="33"/>
      <c r="P792" s="38" t="str">
        <f t="shared" si="58"/>
        <v/>
      </c>
      <c r="R792" s="33"/>
      <c r="S792" s="33"/>
      <c r="T792" s="207"/>
    </row>
    <row r="793" spans="1:20" s="147" customFormat="1" ht="15" x14ac:dyDescent="0.2">
      <c r="A793" s="32">
        <v>10</v>
      </c>
      <c r="B793" s="149"/>
      <c r="C793" s="150"/>
      <c r="D793" s="150"/>
      <c r="E793" s="150"/>
      <c r="F793" s="155"/>
      <c r="G793" s="152"/>
      <c r="H793" s="153"/>
      <c r="I793" s="210"/>
      <c r="J793" s="201"/>
      <c r="K793" s="154"/>
      <c r="L793" s="193">
        <f t="shared" si="57"/>
        <v>0</v>
      </c>
      <c r="N793" s="33"/>
      <c r="P793" s="38" t="str">
        <f t="shared" si="58"/>
        <v/>
      </c>
      <c r="R793" s="33"/>
      <c r="S793" s="33"/>
      <c r="T793" s="207"/>
    </row>
    <row r="794" spans="1:20" s="147" customFormat="1" ht="15" x14ac:dyDescent="0.2">
      <c r="A794" s="32">
        <v>10</v>
      </c>
      <c r="B794" s="149"/>
      <c r="C794" s="150"/>
      <c r="D794" s="150"/>
      <c r="E794" s="150"/>
      <c r="F794" s="155"/>
      <c r="G794" s="152"/>
      <c r="H794" s="153"/>
      <c r="I794" s="210"/>
      <c r="J794" s="201"/>
      <c r="K794" s="154"/>
      <c r="L794" s="193">
        <f t="shared" si="57"/>
        <v>0</v>
      </c>
      <c r="N794" s="33"/>
      <c r="P794" s="38" t="str">
        <f t="shared" si="58"/>
        <v/>
      </c>
      <c r="R794" s="33"/>
      <c r="S794" s="33"/>
      <c r="T794" s="207"/>
    </row>
    <row r="795" spans="1:20" s="147" customFormat="1" ht="15" x14ac:dyDescent="0.2">
      <c r="A795" s="32">
        <v>10</v>
      </c>
      <c r="B795" s="149"/>
      <c r="C795" s="150"/>
      <c r="D795" s="150"/>
      <c r="E795" s="150"/>
      <c r="F795" s="155"/>
      <c r="G795" s="152"/>
      <c r="H795" s="153"/>
      <c r="I795" s="210"/>
      <c r="J795" s="201"/>
      <c r="K795" s="154"/>
      <c r="L795" s="193">
        <f t="shared" si="57"/>
        <v>0</v>
      </c>
      <c r="N795" s="33"/>
      <c r="P795" s="38" t="str">
        <f t="shared" si="58"/>
        <v/>
      </c>
      <c r="R795" s="33"/>
      <c r="S795" s="33"/>
      <c r="T795" s="207"/>
    </row>
    <row r="796" spans="1:20" s="147" customFormat="1" ht="15" x14ac:dyDescent="0.2">
      <c r="A796" s="32">
        <v>10</v>
      </c>
      <c r="B796" s="149"/>
      <c r="C796" s="150"/>
      <c r="D796" s="150"/>
      <c r="E796" s="150"/>
      <c r="F796" s="155"/>
      <c r="G796" s="152"/>
      <c r="H796" s="153"/>
      <c r="I796" s="210"/>
      <c r="J796" s="201"/>
      <c r="K796" s="154"/>
      <c r="L796" s="193">
        <f t="shared" si="57"/>
        <v>0</v>
      </c>
      <c r="N796" s="33"/>
      <c r="P796" s="38" t="str">
        <f t="shared" si="58"/>
        <v/>
      </c>
      <c r="R796" s="33"/>
      <c r="S796" s="33"/>
      <c r="T796" s="207"/>
    </row>
    <row r="797" spans="1:20" s="147" customFormat="1" ht="15" x14ac:dyDescent="0.2">
      <c r="A797" s="32">
        <v>10</v>
      </c>
      <c r="B797" s="149"/>
      <c r="C797" s="150"/>
      <c r="D797" s="150"/>
      <c r="E797" s="150"/>
      <c r="F797" s="155"/>
      <c r="G797" s="152"/>
      <c r="H797" s="153"/>
      <c r="I797" s="210"/>
      <c r="J797" s="201"/>
      <c r="K797" s="154"/>
      <c r="L797" s="193">
        <f t="shared" si="57"/>
        <v>0</v>
      </c>
      <c r="N797" s="33"/>
      <c r="P797" s="38" t="str">
        <f t="shared" si="58"/>
        <v/>
      </c>
      <c r="R797" s="33"/>
      <c r="S797" s="33"/>
      <c r="T797" s="207"/>
    </row>
    <row r="798" spans="1:20" s="147" customFormat="1" ht="15" x14ac:dyDescent="0.2">
      <c r="A798" s="32">
        <v>10</v>
      </c>
      <c r="B798" s="149"/>
      <c r="C798" s="150"/>
      <c r="D798" s="150"/>
      <c r="E798" s="150"/>
      <c r="F798" s="155"/>
      <c r="G798" s="152"/>
      <c r="H798" s="153"/>
      <c r="I798" s="210"/>
      <c r="J798" s="201"/>
      <c r="K798" s="154"/>
      <c r="L798" s="193">
        <f t="shared" si="57"/>
        <v>0</v>
      </c>
      <c r="N798" s="33"/>
      <c r="P798" s="38" t="str">
        <f t="shared" si="58"/>
        <v/>
      </c>
      <c r="R798" s="33"/>
      <c r="S798" s="33"/>
      <c r="T798" s="207"/>
    </row>
    <row r="799" spans="1:20" s="147" customFormat="1" ht="15" x14ac:dyDescent="0.2">
      <c r="A799" s="32">
        <v>10</v>
      </c>
      <c r="B799" s="149"/>
      <c r="C799" s="150"/>
      <c r="D799" s="150"/>
      <c r="E799" s="150"/>
      <c r="F799" s="155"/>
      <c r="G799" s="152"/>
      <c r="H799" s="153"/>
      <c r="I799" s="210"/>
      <c r="J799" s="201"/>
      <c r="K799" s="154"/>
      <c r="L799" s="193">
        <f t="shared" si="57"/>
        <v>0</v>
      </c>
      <c r="N799" s="33"/>
      <c r="P799" s="38" t="str">
        <f t="shared" si="58"/>
        <v/>
      </c>
      <c r="R799" s="33"/>
      <c r="S799" s="33"/>
      <c r="T799" s="207"/>
    </row>
    <row r="800" spans="1:20" s="147" customFormat="1" ht="15" x14ac:dyDescent="0.2">
      <c r="A800" s="32">
        <v>10</v>
      </c>
      <c r="B800" s="149"/>
      <c r="C800" s="150"/>
      <c r="D800" s="150"/>
      <c r="E800" s="150"/>
      <c r="F800" s="155"/>
      <c r="G800" s="152"/>
      <c r="H800" s="153"/>
      <c r="I800" s="210"/>
      <c r="J800" s="201"/>
      <c r="K800" s="154"/>
      <c r="L800" s="193">
        <f t="shared" si="57"/>
        <v>0</v>
      </c>
      <c r="N800" s="33"/>
      <c r="P800" s="38" t="str">
        <f t="shared" si="58"/>
        <v/>
      </c>
      <c r="R800" s="33"/>
      <c r="S800" s="33"/>
      <c r="T800" s="207"/>
    </row>
    <row r="801" spans="1:20" s="147" customFormat="1" ht="15" x14ac:dyDescent="0.2">
      <c r="A801" s="32">
        <v>10</v>
      </c>
      <c r="B801" s="149"/>
      <c r="C801" s="150"/>
      <c r="D801" s="150"/>
      <c r="E801" s="150"/>
      <c r="F801" s="155"/>
      <c r="G801" s="152"/>
      <c r="H801" s="153"/>
      <c r="I801" s="210"/>
      <c r="J801" s="201"/>
      <c r="K801" s="154"/>
      <c r="L801" s="193">
        <f t="shared" si="57"/>
        <v>0</v>
      </c>
      <c r="N801" s="33"/>
      <c r="P801" s="38" t="str">
        <f t="shared" si="58"/>
        <v/>
      </c>
      <c r="R801" s="33"/>
      <c r="S801" s="33"/>
      <c r="T801" s="207"/>
    </row>
    <row r="802" spans="1:20" s="147" customFormat="1" ht="15" x14ac:dyDescent="0.2">
      <c r="A802" s="32">
        <v>10</v>
      </c>
      <c r="B802" s="149"/>
      <c r="C802" s="150"/>
      <c r="D802" s="150"/>
      <c r="E802" s="150"/>
      <c r="F802" s="155"/>
      <c r="G802" s="152"/>
      <c r="H802" s="153"/>
      <c r="I802" s="210"/>
      <c r="J802" s="201"/>
      <c r="K802" s="154"/>
      <c r="L802" s="193">
        <f t="shared" si="57"/>
        <v>0</v>
      </c>
      <c r="N802" s="33"/>
      <c r="P802" s="38" t="str">
        <f t="shared" si="58"/>
        <v/>
      </c>
      <c r="R802" s="33"/>
      <c r="S802" s="33"/>
      <c r="T802" s="207"/>
    </row>
    <row r="803" spans="1:20" s="147" customFormat="1" ht="15" x14ac:dyDescent="0.2">
      <c r="A803" s="32">
        <v>10</v>
      </c>
      <c r="B803" s="149"/>
      <c r="C803" s="150"/>
      <c r="D803" s="150"/>
      <c r="E803" s="150"/>
      <c r="F803" s="155"/>
      <c r="G803" s="152"/>
      <c r="H803" s="153"/>
      <c r="I803" s="210"/>
      <c r="J803" s="201"/>
      <c r="K803" s="154"/>
      <c r="L803" s="193">
        <f t="shared" si="57"/>
        <v>0</v>
      </c>
      <c r="N803" s="33"/>
      <c r="P803" s="38" t="str">
        <f t="shared" si="58"/>
        <v/>
      </c>
      <c r="R803" s="33"/>
      <c r="S803" s="33"/>
      <c r="T803" s="207"/>
    </row>
    <row r="804" spans="1:20" s="147" customFormat="1" ht="15" x14ac:dyDescent="0.2">
      <c r="A804" s="32">
        <v>10</v>
      </c>
      <c r="B804" s="149"/>
      <c r="C804" s="150"/>
      <c r="D804" s="150"/>
      <c r="E804" s="150"/>
      <c r="F804" s="155"/>
      <c r="G804" s="152"/>
      <c r="H804" s="153"/>
      <c r="I804" s="210"/>
      <c r="J804" s="201"/>
      <c r="K804" s="154"/>
      <c r="L804" s="193">
        <f t="shared" si="57"/>
        <v>0</v>
      </c>
      <c r="N804" s="33"/>
      <c r="P804" s="38" t="str">
        <f t="shared" si="58"/>
        <v/>
      </c>
      <c r="R804" s="33"/>
      <c r="S804" s="33"/>
      <c r="T804" s="207"/>
    </row>
    <row r="805" spans="1:20" s="147" customFormat="1" ht="15" x14ac:dyDescent="0.2">
      <c r="A805" s="32">
        <v>10</v>
      </c>
      <c r="B805" s="149"/>
      <c r="C805" s="150"/>
      <c r="D805" s="150"/>
      <c r="E805" s="150"/>
      <c r="F805" s="155"/>
      <c r="G805" s="152"/>
      <c r="H805" s="153"/>
      <c r="I805" s="210"/>
      <c r="J805" s="201"/>
      <c r="K805" s="154"/>
      <c r="L805" s="193">
        <f t="shared" si="57"/>
        <v>0</v>
      </c>
      <c r="N805" s="33"/>
      <c r="P805" s="38" t="str">
        <f t="shared" si="58"/>
        <v/>
      </c>
      <c r="R805" s="33"/>
      <c r="S805" s="33"/>
      <c r="T805" s="207"/>
    </row>
    <row r="806" spans="1:20" s="147" customFormat="1" ht="15" x14ac:dyDescent="0.2">
      <c r="A806" s="32">
        <v>10</v>
      </c>
      <c r="B806" s="149"/>
      <c r="C806" s="150"/>
      <c r="D806" s="150"/>
      <c r="E806" s="150"/>
      <c r="F806" s="155"/>
      <c r="G806" s="152"/>
      <c r="H806" s="153"/>
      <c r="I806" s="210"/>
      <c r="J806" s="201"/>
      <c r="K806" s="154"/>
      <c r="L806" s="193">
        <f t="shared" si="57"/>
        <v>0</v>
      </c>
      <c r="N806" s="33"/>
      <c r="P806" s="38" t="str">
        <f t="shared" si="58"/>
        <v/>
      </c>
      <c r="R806" s="33"/>
      <c r="S806" s="33"/>
      <c r="T806" s="207"/>
    </row>
    <row r="807" spans="1:20" s="147" customFormat="1" ht="15" x14ac:dyDescent="0.2">
      <c r="A807" s="32">
        <v>10</v>
      </c>
      <c r="B807" s="149"/>
      <c r="C807" s="150"/>
      <c r="D807" s="150"/>
      <c r="E807" s="150"/>
      <c r="F807" s="155"/>
      <c r="G807" s="152"/>
      <c r="H807" s="153"/>
      <c r="I807" s="210"/>
      <c r="J807" s="201"/>
      <c r="K807" s="154"/>
      <c r="L807" s="193">
        <f t="shared" si="57"/>
        <v>0</v>
      </c>
      <c r="N807" s="33"/>
      <c r="P807" s="38" t="str">
        <f t="shared" si="58"/>
        <v/>
      </c>
      <c r="R807" s="33"/>
      <c r="S807" s="33"/>
      <c r="T807" s="207"/>
    </row>
    <row r="808" spans="1:20" s="147" customFormat="1" ht="15" x14ac:dyDescent="0.2">
      <c r="A808" s="32">
        <v>10</v>
      </c>
      <c r="B808" s="149"/>
      <c r="C808" s="150"/>
      <c r="D808" s="150"/>
      <c r="E808" s="150"/>
      <c r="F808" s="155"/>
      <c r="G808" s="152"/>
      <c r="H808" s="153"/>
      <c r="I808" s="210"/>
      <c r="J808" s="201"/>
      <c r="K808" s="154"/>
      <c r="L808" s="193">
        <f t="shared" si="57"/>
        <v>0</v>
      </c>
      <c r="N808" s="33"/>
      <c r="P808" s="38" t="str">
        <f t="shared" si="58"/>
        <v/>
      </c>
      <c r="R808" s="33"/>
      <c r="S808" s="33"/>
      <c r="T808" s="207"/>
    </row>
    <row r="809" spans="1:20" s="147" customFormat="1" ht="15" x14ac:dyDescent="0.2">
      <c r="A809" s="32">
        <v>10</v>
      </c>
      <c r="B809" s="149"/>
      <c r="C809" s="150"/>
      <c r="D809" s="150"/>
      <c r="E809" s="150"/>
      <c r="F809" s="155"/>
      <c r="G809" s="152"/>
      <c r="H809" s="153"/>
      <c r="I809" s="210"/>
      <c r="J809" s="201"/>
      <c r="K809" s="154"/>
      <c r="L809" s="193">
        <f t="shared" si="57"/>
        <v>0</v>
      </c>
      <c r="N809" s="33"/>
      <c r="P809" s="38" t="str">
        <f t="shared" si="58"/>
        <v/>
      </c>
      <c r="R809" s="33"/>
      <c r="S809" s="33"/>
      <c r="T809" s="207"/>
    </row>
    <row r="810" spans="1:20" s="147" customFormat="1" ht="15" x14ac:dyDescent="0.2">
      <c r="A810" s="32">
        <v>10</v>
      </c>
      <c r="B810" s="149"/>
      <c r="C810" s="150"/>
      <c r="D810" s="150"/>
      <c r="E810" s="150"/>
      <c r="F810" s="155"/>
      <c r="G810" s="152"/>
      <c r="H810" s="153"/>
      <c r="I810" s="210"/>
      <c r="J810" s="201"/>
      <c r="K810" s="154"/>
      <c r="L810" s="193">
        <f t="shared" si="57"/>
        <v>0</v>
      </c>
      <c r="N810" s="33"/>
      <c r="P810" s="38" t="str">
        <f t="shared" si="58"/>
        <v/>
      </c>
      <c r="R810" s="33"/>
      <c r="S810" s="33"/>
      <c r="T810" s="207"/>
    </row>
    <row r="811" spans="1:20" s="147" customFormat="1" ht="15" x14ac:dyDescent="0.2">
      <c r="A811" s="32">
        <v>10</v>
      </c>
      <c r="B811" s="149"/>
      <c r="C811" s="150"/>
      <c r="D811" s="150"/>
      <c r="E811" s="150"/>
      <c r="F811" s="155"/>
      <c r="G811" s="152"/>
      <c r="H811" s="153"/>
      <c r="I811" s="210"/>
      <c r="J811" s="201"/>
      <c r="K811" s="154"/>
      <c r="L811" s="193">
        <f t="shared" si="57"/>
        <v>0</v>
      </c>
      <c r="N811" s="33"/>
      <c r="P811" s="38" t="str">
        <f t="shared" si="58"/>
        <v/>
      </c>
      <c r="R811" s="33"/>
      <c r="S811" s="33"/>
      <c r="T811" s="207"/>
    </row>
    <row r="812" spans="1:20" s="147" customFormat="1" ht="15" x14ac:dyDescent="0.2">
      <c r="A812" s="32">
        <v>10</v>
      </c>
      <c r="B812" s="149"/>
      <c r="C812" s="150"/>
      <c r="D812" s="150"/>
      <c r="E812" s="150"/>
      <c r="F812" s="155"/>
      <c r="G812" s="152"/>
      <c r="H812" s="153"/>
      <c r="I812" s="210"/>
      <c r="J812" s="201"/>
      <c r="K812" s="154"/>
      <c r="L812" s="193">
        <f t="shared" ref="L812:L831" si="61">IF(D812="SÍ",I812,0)</f>
        <v>0</v>
      </c>
      <c r="N812" s="33"/>
      <c r="P812" s="38" t="str">
        <f t="shared" ref="P812:P832" si="62">IF(N812="x",I812,"")</f>
        <v/>
      </c>
      <c r="R812" s="33"/>
      <c r="S812" s="33"/>
      <c r="T812" s="207"/>
    </row>
    <row r="813" spans="1:20" s="147" customFormat="1" ht="15" x14ac:dyDescent="0.2">
      <c r="A813" s="32">
        <v>10</v>
      </c>
      <c r="B813" s="149"/>
      <c r="C813" s="150"/>
      <c r="D813" s="150"/>
      <c r="E813" s="150"/>
      <c r="F813" s="155"/>
      <c r="G813" s="152"/>
      <c r="H813" s="153"/>
      <c r="I813" s="210"/>
      <c r="J813" s="201"/>
      <c r="K813" s="154"/>
      <c r="L813" s="193">
        <f t="shared" si="61"/>
        <v>0</v>
      </c>
      <c r="N813" s="33"/>
      <c r="P813" s="38" t="str">
        <f t="shared" si="62"/>
        <v/>
      </c>
      <c r="R813" s="33"/>
      <c r="S813" s="33"/>
      <c r="T813" s="207"/>
    </row>
    <row r="814" spans="1:20" s="147" customFormat="1" ht="15" x14ac:dyDescent="0.2">
      <c r="A814" s="32">
        <v>10</v>
      </c>
      <c r="B814" s="149"/>
      <c r="C814" s="150"/>
      <c r="D814" s="150"/>
      <c r="E814" s="150"/>
      <c r="F814" s="155"/>
      <c r="G814" s="152"/>
      <c r="H814" s="153"/>
      <c r="I814" s="210"/>
      <c r="J814" s="201"/>
      <c r="K814" s="154"/>
      <c r="L814" s="193">
        <f t="shared" si="61"/>
        <v>0</v>
      </c>
      <c r="N814" s="33"/>
      <c r="P814" s="38" t="str">
        <f t="shared" si="62"/>
        <v/>
      </c>
      <c r="R814" s="33"/>
      <c r="S814" s="33"/>
      <c r="T814" s="207"/>
    </row>
    <row r="815" spans="1:20" s="147" customFormat="1" ht="15" x14ac:dyDescent="0.2">
      <c r="A815" s="32">
        <v>10</v>
      </c>
      <c r="B815" s="149"/>
      <c r="C815" s="150"/>
      <c r="D815" s="150"/>
      <c r="E815" s="150"/>
      <c r="F815" s="155"/>
      <c r="G815" s="152"/>
      <c r="H815" s="153"/>
      <c r="I815" s="210"/>
      <c r="J815" s="201"/>
      <c r="K815" s="154"/>
      <c r="L815" s="193">
        <f t="shared" si="61"/>
        <v>0</v>
      </c>
      <c r="N815" s="33"/>
      <c r="P815" s="38" t="str">
        <f t="shared" si="62"/>
        <v/>
      </c>
      <c r="R815" s="33"/>
      <c r="S815" s="33"/>
      <c r="T815" s="207"/>
    </row>
    <row r="816" spans="1:20" s="147" customFormat="1" ht="15" x14ac:dyDescent="0.2">
      <c r="A816" s="32">
        <v>10</v>
      </c>
      <c r="B816" s="149"/>
      <c r="C816" s="150"/>
      <c r="D816" s="150"/>
      <c r="E816" s="150"/>
      <c r="F816" s="155"/>
      <c r="G816" s="152"/>
      <c r="H816" s="153"/>
      <c r="I816" s="210"/>
      <c r="J816" s="201"/>
      <c r="K816" s="154"/>
      <c r="L816" s="193">
        <f t="shared" si="61"/>
        <v>0</v>
      </c>
      <c r="N816" s="33"/>
      <c r="P816" s="38" t="str">
        <f t="shared" si="62"/>
        <v/>
      </c>
      <c r="R816" s="33"/>
      <c r="S816" s="33"/>
      <c r="T816" s="207"/>
    </row>
    <row r="817" spans="1:20" s="147" customFormat="1" ht="15" x14ac:dyDescent="0.2">
      <c r="A817" s="32">
        <v>10</v>
      </c>
      <c r="B817" s="149"/>
      <c r="C817" s="150"/>
      <c r="D817" s="150"/>
      <c r="E817" s="150"/>
      <c r="F817" s="155"/>
      <c r="G817" s="152"/>
      <c r="H817" s="153"/>
      <c r="I817" s="210"/>
      <c r="J817" s="201"/>
      <c r="K817" s="154"/>
      <c r="L817" s="193">
        <f t="shared" si="61"/>
        <v>0</v>
      </c>
      <c r="N817" s="33"/>
      <c r="P817" s="38" t="str">
        <f t="shared" si="62"/>
        <v/>
      </c>
      <c r="R817" s="33"/>
      <c r="S817" s="33"/>
      <c r="T817" s="207"/>
    </row>
    <row r="818" spans="1:20" s="147" customFormat="1" ht="15" x14ac:dyDescent="0.2">
      <c r="A818" s="32">
        <v>10</v>
      </c>
      <c r="B818" s="149"/>
      <c r="C818" s="150"/>
      <c r="D818" s="150"/>
      <c r="E818" s="150"/>
      <c r="F818" s="155"/>
      <c r="G818" s="152"/>
      <c r="H818" s="153"/>
      <c r="I818" s="210"/>
      <c r="J818" s="201"/>
      <c r="K818" s="154"/>
      <c r="L818" s="193">
        <f t="shared" si="61"/>
        <v>0</v>
      </c>
      <c r="N818" s="33"/>
      <c r="P818" s="38" t="str">
        <f t="shared" si="62"/>
        <v/>
      </c>
      <c r="R818" s="33"/>
      <c r="S818" s="33"/>
      <c r="T818" s="207"/>
    </row>
    <row r="819" spans="1:20" s="147" customFormat="1" ht="15" x14ac:dyDescent="0.2">
      <c r="A819" s="32">
        <v>10</v>
      </c>
      <c r="B819" s="149"/>
      <c r="C819" s="150"/>
      <c r="D819" s="150"/>
      <c r="E819" s="150"/>
      <c r="F819" s="155"/>
      <c r="G819" s="152"/>
      <c r="H819" s="153"/>
      <c r="I819" s="210"/>
      <c r="J819" s="201"/>
      <c r="K819" s="154"/>
      <c r="L819" s="193">
        <f t="shared" si="61"/>
        <v>0</v>
      </c>
      <c r="N819" s="33"/>
      <c r="P819" s="38" t="str">
        <f t="shared" si="62"/>
        <v/>
      </c>
      <c r="R819" s="33"/>
      <c r="S819" s="33"/>
      <c r="T819" s="207"/>
    </row>
    <row r="820" spans="1:20" s="147" customFormat="1" ht="15" x14ac:dyDescent="0.2">
      <c r="A820" s="32">
        <v>10</v>
      </c>
      <c r="B820" s="149"/>
      <c r="C820" s="150"/>
      <c r="D820" s="150"/>
      <c r="E820" s="150"/>
      <c r="F820" s="155"/>
      <c r="G820" s="152"/>
      <c r="H820" s="153"/>
      <c r="I820" s="210"/>
      <c r="J820" s="201"/>
      <c r="K820" s="154"/>
      <c r="L820" s="193">
        <f t="shared" si="61"/>
        <v>0</v>
      </c>
      <c r="N820" s="33"/>
      <c r="P820" s="38" t="str">
        <f t="shared" si="62"/>
        <v/>
      </c>
      <c r="R820" s="33"/>
      <c r="S820" s="33"/>
      <c r="T820" s="207"/>
    </row>
    <row r="821" spans="1:20" s="147" customFormat="1" ht="15" x14ac:dyDescent="0.2">
      <c r="A821" s="32">
        <v>10</v>
      </c>
      <c r="B821" s="149"/>
      <c r="C821" s="150"/>
      <c r="D821" s="150"/>
      <c r="E821" s="150"/>
      <c r="F821" s="155"/>
      <c r="G821" s="152"/>
      <c r="H821" s="153"/>
      <c r="I821" s="210"/>
      <c r="J821" s="201"/>
      <c r="K821" s="154"/>
      <c r="L821" s="193">
        <f t="shared" si="61"/>
        <v>0</v>
      </c>
      <c r="N821" s="33"/>
      <c r="P821" s="38" t="str">
        <f t="shared" si="62"/>
        <v/>
      </c>
      <c r="R821" s="33"/>
      <c r="S821" s="33"/>
      <c r="T821" s="207"/>
    </row>
    <row r="822" spans="1:20" s="147" customFormat="1" ht="15" x14ac:dyDescent="0.2">
      <c r="A822" s="32">
        <v>10</v>
      </c>
      <c r="B822" s="149"/>
      <c r="C822" s="150"/>
      <c r="D822" s="150"/>
      <c r="E822" s="150"/>
      <c r="F822" s="155"/>
      <c r="G822" s="152"/>
      <c r="H822" s="153"/>
      <c r="I822" s="210"/>
      <c r="J822" s="201"/>
      <c r="K822" s="154"/>
      <c r="L822" s="193">
        <f t="shared" si="61"/>
        <v>0</v>
      </c>
      <c r="N822" s="33"/>
      <c r="P822" s="38" t="str">
        <f t="shared" si="62"/>
        <v/>
      </c>
      <c r="R822" s="33"/>
      <c r="S822" s="33"/>
      <c r="T822" s="207"/>
    </row>
    <row r="823" spans="1:20" s="147" customFormat="1" ht="15" x14ac:dyDescent="0.2">
      <c r="A823" s="32">
        <v>10</v>
      </c>
      <c r="B823" s="149"/>
      <c r="C823" s="150"/>
      <c r="D823" s="150"/>
      <c r="E823" s="150"/>
      <c r="F823" s="155"/>
      <c r="G823" s="152"/>
      <c r="H823" s="153"/>
      <c r="I823" s="210"/>
      <c r="J823" s="201"/>
      <c r="K823" s="154"/>
      <c r="L823" s="193">
        <f t="shared" si="61"/>
        <v>0</v>
      </c>
      <c r="N823" s="33"/>
      <c r="P823" s="38" t="str">
        <f t="shared" si="62"/>
        <v/>
      </c>
      <c r="R823" s="33"/>
      <c r="S823" s="33"/>
      <c r="T823" s="207"/>
    </row>
    <row r="824" spans="1:20" s="147" customFormat="1" ht="15" x14ac:dyDescent="0.2">
      <c r="A824" s="32">
        <v>10</v>
      </c>
      <c r="B824" s="149"/>
      <c r="C824" s="150"/>
      <c r="D824" s="150"/>
      <c r="E824" s="150"/>
      <c r="F824" s="155"/>
      <c r="G824" s="152"/>
      <c r="H824" s="153"/>
      <c r="I824" s="210"/>
      <c r="J824" s="201"/>
      <c r="K824" s="154"/>
      <c r="L824" s="193">
        <f t="shared" si="61"/>
        <v>0</v>
      </c>
      <c r="N824" s="33"/>
      <c r="P824" s="38" t="str">
        <f t="shared" si="62"/>
        <v/>
      </c>
      <c r="R824" s="33"/>
      <c r="S824" s="33"/>
      <c r="T824" s="207"/>
    </row>
    <row r="825" spans="1:20" s="147" customFormat="1" ht="15" x14ac:dyDescent="0.2">
      <c r="A825" s="32">
        <v>10</v>
      </c>
      <c r="B825" s="149"/>
      <c r="C825" s="150"/>
      <c r="D825" s="150"/>
      <c r="E825" s="150"/>
      <c r="F825" s="155"/>
      <c r="G825" s="152"/>
      <c r="H825" s="153"/>
      <c r="I825" s="210"/>
      <c r="J825" s="201"/>
      <c r="K825" s="154"/>
      <c r="L825" s="193">
        <f t="shared" si="61"/>
        <v>0</v>
      </c>
      <c r="N825" s="33"/>
      <c r="P825" s="38" t="str">
        <f t="shared" si="62"/>
        <v/>
      </c>
      <c r="R825" s="33"/>
      <c r="S825" s="33"/>
      <c r="T825" s="207"/>
    </row>
    <row r="826" spans="1:20" s="147" customFormat="1" ht="15" x14ac:dyDescent="0.2">
      <c r="A826" s="32">
        <v>10</v>
      </c>
      <c r="B826" s="149"/>
      <c r="C826" s="150"/>
      <c r="D826" s="150"/>
      <c r="E826" s="150"/>
      <c r="F826" s="155"/>
      <c r="G826" s="152"/>
      <c r="H826" s="153"/>
      <c r="I826" s="210"/>
      <c r="J826" s="201"/>
      <c r="K826" s="154"/>
      <c r="L826" s="193">
        <f t="shared" si="61"/>
        <v>0</v>
      </c>
      <c r="N826" s="33"/>
      <c r="P826" s="38" t="str">
        <f t="shared" si="62"/>
        <v/>
      </c>
      <c r="R826" s="33"/>
      <c r="S826" s="33"/>
      <c r="T826" s="207"/>
    </row>
    <row r="827" spans="1:20" s="147" customFormat="1" ht="15" x14ac:dyDescent="0.2">
      <c r="A827" s="32">
        <v>10</v>
      </c>
      <c r="B827" s="149"/>
      <c r="C827" s="150"/>
      <c r="D827" s="150"/>
      <c r="E827" s="150"/>
      <c r="F827" s="155"/>
      <c r="G827" s="152"/>
      <c r="H827" s="153"/>
      <c r="I827" s="210"/>
      <c r="J827" s="201"/>
      <c r="K827" s="154"/>
      <c r="L827" s="193">
        <f t="shared" si="61"/>
        <v>0</v>
      </c>
      <c r="N827" s="33"/>
      <c r="P827" s="38" t="str">
        <f t="shared" si="62"/>
        <v/>
      </c>
      <c r="R827" s="33"/>
      <c r="S827" s="33"/>
      <c r="T827" s="207"/>
    </row>
    <row r="828" spans="1:20" s="147" customFormat="1" ht="15" x14ac:dyDescent="0.2">
      <c r="A828" s="32">
        <v>10</v>
      </c>
      <c r="B828" s="149"/>
      <c r="C828" s="150"/>
      <c r="D828" s="150"/>
      <c r="E828" s="150"/>
      <c r="F828" s="155"/>
      <c r="G828" s="152"/>
      <c r="H828" s="153"/>
      <c r="I828" s="210"/>
      <c r="J828" s="201"/>
      <c r="K828" s="154"/>
      <c r="L828" s="193">
        <f t="shared" si="61"/>
        <v>0</v>
      </c>
      <c r="N828" s="33"/>
      <c r="P828" s="38" t="str">
        <f t="shared" si="62"/>
        <v/>
      </c>
      <c r="R828" s="33"/>
      <c r="S828" s="33"/>
      <c r="T828" s="207"/>
    </row>
    <row r="829" spans="1:20" s="147" customFormat="1" ht="15" x14ac:dyDescent="0.2">
      <c r="A829" s="32">
        <v>10</v>
      </c>
      <c r="B829" s="149"/>
      <c r="C829" s="150"/>
      <c r="D829" s="150"/>
      <c r="E829" s="150"/>
      <c r="F829" s="155"/>
      <c r="G829" s="152"/>
      <c r="H829" s="153"/>
      <c r="I829" s="210"/>
      <c r="J829" s="201"/>
      <c r="K829" s="154"/>
      <c r="L829" s="193">
        <f t="shared" si="61"/>
        <v>0</v>
      </c>
      <c r="N829" s="33"/>
      <c r="P829" s="38" t="str">
        <f t="shared" si="62"/>
        <v/>
      </c>
      <c r="R829" s="33"/>
      <c r="S829" s="33"/>
      <c r="T829" s="207"/>
    </row>
    <row r="830" spans="1:20" s="147" customFormat="1" ht="15" x14ac:dyDescent="0.2">
      <c r="A830" s="32">
        <v>10</v>
      </c>
      <c r="B830" s="149"/>
      <c r="C830" s="150"/>
      <c r="D830" s="150"/>
      <c r="E830" s="150"/>
      <c r="F830" s="155"/>
      <c r="G830" s="152"/>
      <c r="H830" s="153"/>
      <c r="I830" s="210"/>
      <c r="J830" s="201"/>
      <c r="K830" s="154"/>
      <c r="L830" s="193">
        <f t="shared" si="61"/>
        <v>0</v>
      </c>
      <c r="N830" s="33"/>
      <c r="P830" s="38" t="str">
        <f t="shared" si="62"/>
        <v/>
      </c>
      <c r="R830" s="33"/>
      <c r="S830" s="33"/>
      <c r="T830" s="207"/>
    </row>
    <row r="831" spans="1:20" s="147" customFormat="1" ht="15" x14ac:dyDescent="0.2">
      <c r="A831" s="32">
        <v>10</v>
      </c>
      <c r="B831" s="149"/>
      <c r="C831" s="150"/>
      <c r="D831" s="150"/>
      <c r="E831" s="150"/>
      <c r="F831" s="155"/>
      <c r="G831" s="152"/>
      <c r="H831" s="153"/>
      <c r="I831" s="210"/>
      <c r="J831" s="201"/>
      <c r="K831" s="154"/>
      <c r="L831" s="193">
        <f t="shared" si="61"/>
        <v>0</v>
      </c>
      <c r="N831" s="33"/>
      <c r="P831" s="38" t="str">
        <f t="shared" si="62"/>
        <v/>
      </c>
      <c r="R831" s="33"/>
      <c r="S831" s="33"/>
      <c r="T831" s="207"/>
    </row>
    <row r="832" spans="1:20" s="147" customFormat="1" ht="15.75" thickBot="1" x14ac:dyDescent="0.25">
      <c r="A832" s="32"/>
      <c r="B832" s="161"/>
      <c r="C832" s="162"/>
      <c r="D832" s="162"/>
      <c r="E832" s="162"/>
      <c r="F832" s="162"/>
      <c r="G832" s="208"/>
      <c r="H832" s="156"/>
      <c r="I832" s="77"/>
      <c r="J832" s="205"/>
      <c r="K832" s="163"/>
      <c r="L832" s="195"/>
      <c r="N832" s="34"/>
      <c r="O832" s="156"/>
      <c r="P832" s="39" t="str">
        <f t="shared" si="62"/>
        <v/>
      </c>
      <c r="R832" s="33"/>
      <c r="S832" s="33"/>
      <c r="T832" s="207"/>
    </row>
    <row r="833" spans="1:20" s="147" customFormat="1" ht="15.75" thickBot="1" x14ac:dyDescent="0.25">
      <c r="A833" s="32"/>
      <c r="B833" s="157"/>
      <c r="C833" s="109"/>
      <c r="D833" s="109"/>
      <c r="E833" s="109"/>
      <c r="F833" s="109"/>
      <c r="G833" s="158"/>
      <c r="H833" s="159" t="s">
        <v>22</v>
      </c>
      <c r="I833" s="160">
        <f>SUM(I698:I832)</f>
        <v>0</v>
      </c>
      <c r="J833" s="203"/>
      <c r="K833" s="78"/>
      <c r="L833" s="160">
        <f>SUM(L698:L832)</f>
        <v>0</v>
      </c>
      <c r="N833" s="76"/>
      <c r="P833" s="160">
        <f>SUM(P698:P832)</f>
        <v>0</v>
      </c>
      <c r="Q833" s="40" t="e">
        <f>P833/$P$3</f>
        <v>#DIV/0!</v>
      </c>
      <c r="R833" s="76"/>
      <c r="S833" s="76"/>
      <c r="T833" s="148"/>
    </row>
    <row r="834" spans="1:20" s="147" customFormat="1" ht="9" customHeight="1" x14ac:dyDescent="0.2">
      <c r="A834" s="32"/>
      <c r="B834" s="157"/>
      <c r="C834" s="109"/>
      <c r="D834" s="109"/>
      <c r="E834" s="109"/>
      <c r="F834" s="109"/>
      <c r="G834" s="158"/>
      <c r="H834" s="116"/>
      <c r="I834" s="199"/>
      <c r="J834" s="203"/>
      <c r="K834" s="78"/>
      <c r="L834" s="77"/>
      <c r="N834" s="76"/>
      <c r="P834" s="77"/>
      <c r="R834" s="76"/>
      <c r="S834" s="76"/>
      <c r="T834" s="148"/>
    </row>
    <row r="835" spans="1:20" s="147" customFormat="1" ht="12.75" customHeight="1" x14ac:dyDescent="0.2">
      <c r="A835" s="32"/>
      <c r="B835" s="50" t="s">
        <v>10</v>
      </c>
      <c r="C835" s="142"/>
      <c r="D835" s="142"/>
      <c r="E835" s="142"/>
      <c r="F835" s="171"/>
      <c r="G835" s="172"/>
      <c r="H835" s="145"/>
      <c r="I835" s="192"/>
      <c r="J835" s="204"/>
      <c r="K835" s="146"/>
      <c r="L835" s="192"/>
      <c r="N835" s="76"/>
      <c r="P835" s="77"/>
      <c r="R835" s="76"/>
      <c r="S835" s="76"/>
      <c r="T835" s="148"/>
    </row>
    <row r="836" spans="1:20" s="147" customFormat="1" ht="15" x14ac:dyDescent="0.2">
      <c r="A836" s="32">
        <v>11</v>
      </c>
      <c r="B836" s="149"/>
      <c r="C836" s="150"/>
      <c r="D836" s="150"/>
      <c r="E836" s="150"/>
      <c r="F836" s="155"/>
      <c r="G836" s="152"/>
      <c r="H836" s="153"/>
      <c r="I836" s="210"/>
      <c r="J836" s="201"/>
      <c r="K836" s="154"/>
      <c r="L836" s="193">
        <f t="shared" ref="L836:L925" si="63">IF(D836="SÍ",I836,0)</f>
        <v>0</v>
      </c>
      <c r="N836" s="33"/>
      <c r="P836" s="38" t="str">
        <f t="shared" ref="P836:P926" si="64">IF(N836="x",I836,"")</f>
        <v/>
      </c>
      <c r="R836" s="33"/>
      <c r="S836" s="33"/>
      <c r="T836" s="207"/>
    </row>
    <row r="837" spans="1:20" s="147" customFormat="1" ht="15" x14ac:dyDescent="0.2">
      <c r="A837" s="32">
        <v>11</v>
      </c>
      <c r="B837" s="149"/>
      <c r="C837" s="150"/>
      <c r="D837" s="150"/>
      <c r="E837" s="150"/>
      <c r="F837" s="155"/>
      <c r="G837" s="152"/>
      <c r="H837" s="153"/>
      <c r="I837" s="210"/>
      <c r="J837" s="201"/>
      <c r="K837" s="154"/>
      <c r="L837" s="193">
        <f t="shared" si="63"/>
        <v>0</v>
      </c>
      <c r="N837" s="33"/>
      <c r="P837" s="38" t="str">
        <f t="shared" si="64"/>
        <v/>
      </c>
      <c r="R837" s="33"/>
      <c r="S837" s="33"/>
      <c r="T837" s="207"/>
    </row>
    <row r="838" spans="1:20" s="147" customFormat="1" ht="15" x14ac:dyDescent="0.2">
      <c r="A838" s="32">
        <v>11</v>
      </c>
      <c r="B838" s="149"/>
      <c r="C838" s="150"/>
      <c r="D838" s="150"/>
      <c r="E838" s="150"/>
      <c r="F838" s="155"/>
      <c r="G838" s="152"/>
      <c r="H838" s="153"/>
      <c r="I838" s="210"/>
      <c r="J838" s="201"/>
      <c r="K838" s="154"/>
      <c r="L838" s="193">
        <f t="shared" si="63"/>
        <v>0</v>
      </c>
      <c r="N838" s="33"/>
      <c r="P838" s="38" t="str">
        <f t="shared" si="64"/>
        <v/>
      </c>
      <c r="R838" s="33"/>
      <c r="S838" s="33"/>
      <c r="T838" s="207"/>
    </row>
    <row r="839" spans="1:20" s="147" customFormat="1" ht="15" x14ac:dyDescent="0.2">
      <c r="A839" s="32">
        <v>11</v>
      </c>
      <c r="B839" s="149"/>
      <c r="C839" s="150"/>
      <c r="D839" s="150"/>
      <c r="E839" s="150"/>
      <c r="F839" s="155"/>
      <c r="G839" s="152"/>
      <c r="H839" s="153"/>
      <c r="I839" s="210"/>
      <c r="J839" s="201"/>
      <c r="K839" s="154"/>
      <c r="L839" s="193">
        <f t="shared" si="63"/>
        <v>0</v>
      </c>
      <c r="N839" s="33"/>
      <c r="P839" s="38" t="str">
        <f t="shared" si="64"/>
        <v/>
      </c>
      <c r="R839" s="33"/>
      <c r="S839" s="33"/>
      <c r="T839" s="207"/>
    </row>
    <row r="840" spans="1:20" s="147" customFormat="1" ht="15" x14ac:dyDescent="0.2">
      <c r="A840" s="32">
        <v>11</v>
      </c>
      <c r="B840" s="149"/>
      <c r="C840" s="150"/>
      <c r="D840" s="150"/>
      <c r="E840" s="150"/>
      <c r="F840" s="155"/>
      <c r="G840" s="152"/>
      <c r="H840" s="153"/>
      <c r="I840" s="210"/>
      <c r="J840" s="201"/>
      <c r="K840" s="154"/>
      <c r="L840" s="193">
        <f t="shared" si="63"/>
        <v>0</v>
      </c>
      <c r="N840" s="33"/>
      <c r="P840" s="38" t="str">
        <f t="shared" si="64"/>
        <v/>
      </c>
      <c r="R840" s="33"/>
      <c r="S840" s="33"/>
      <c r="T840" s="207"/>
    </row>
    <row r="841" spans="1:20" s="147" customFormat="1" ht="15" x14ac:dyDescent="0.2">
      <c r="A841" s="32">
        <v>11</v>
      </c>
      <c r="B841" s="149"/>
      <c r="C841" s="150"/>
      <c r="D841" s="150"/>
      <c r="E841" s="150"/>
      <c r="F841" s="155"/>
      <c r="G841" s="152"/>
      <c r="H841" s="153"/>
      <c r="I841" s="210"/>
      <c r="J841" s="201"/>
      <c r="K841" s="154"/>
      <c r="L841" s="193">
        <f t="shared" si="63"/>
        <v>0</v>
      </c>
      <c r="N841" s="33"/>
      <c r="P841" s="38" t="str">
        <f t="shared" si="64"/>
        <v/>
      </c>
      <c r="R841" s="33"/>
      <c r="S841" s="33"/>
      <c r="T841" s="207"/>
    </row>
    <row r="842" spans="1:20" s="147" customFormat="1" ht="15" x14ac:dyDescent="0.2">
      <c r="A842" s="32">
        <v>11</v>
      </c>
      <c r="B842" s="149"/>
      <c r="C842" s="150"/>
      <c r="D842" s="150"/>
      <c r="E842" s="150"/>
      <c r="F842" s="155"/>
      <c r="G842" s="152"/>
      <c r="H842" s="153"/>
      <c r="I842" s="210"/>
      <c r="J842" s="201"/>
      <c r="K842" s="154"/>
      <c r="L842" s="193">
        <f t="shared" si="63"/>
        <v>0</v>
      </c>
      <c r="N842" s="33"/>
      <c r="P842" s="38" t="str">
        <f t="shared" si="64"/>
        <v/>
      </c>
      <c r="R842" s="33"/>
      <c r="S842" s="33"/>
      <c r="T842" s="207"/>
    </row>
    <row r="843" spans="1:20" s="147" customFormat="1" ht="15" x14ac:dyDescent="0.2">
      <c r="A843" s="32">
        <v>11</v>
      </c>
      <c r="B843" s="149"/>
      <c r="C843" s="150"/>
      <c r="D843" s="150"/>
      <c r="E843" s="150"/>
      <c r="F843" s="155"/>
      <c r="G843" s="152"/>
      <c r="H843" s="153"/>
      <c r="I843" s="210"/>
      <c r="J843" s="201"/>
      <c r="K843" s="154"/>
      <c r="L843" s="193">
        <f t="shared" si="63"/>
        <v>0</v>
      </c>
      <c r="N843" s="33"/>
      <c r="P843" s="38" t="str">
        <f t="shared" si="64"/>
        <v/>
      </c>
      <c r="R843" s="33"/>
      <c r="S843" s="33"/>
      <c r="T843" s="207"/>
    </row>
    <row r="844" spans="1:20" s="147" customFormat="1" ht="15" x14ac:dyDescent="0.2">
      <c r="A844" s="32">
        <v>11</v>
      </c>
      <c r="B844" s="149"/>
      <c r="C844" s="150"/>
      <c r="D844" s="150"/>
      <c r="E844" s="150"/>
      <c r="F844" s="155"/>
      <c r="G844" s="152"/>
      <c r="H844" s="153"/>
      <c r="I844" s="210"/>
      <c r="J844" s="201"/>
      <c r="K844" s="154"/>
      <c r="L844" s="193">
        <f t="shared" si="63"/>
        <v>0</v>
      </c>
      <c r="N844" s="33"/>
      <c r="P844" s="38" t="str">
        <f t="shared" ref="P844:P923" si="65">IF(N844="x",I844,"")</f>
        <v/>
      </c>
      <c r="R844" s="33"/>
      <c r="S844" s="33"/>
      <c r="T844" s="207"/>
    </row>
    <row r="845" spans="1:20" s="147" customFormat="1" ht="15" x14ac:dyDescent="0.2">
      <c r="A845" s="32">
        <v>11</v>
      </c>
      <c r="B845" s="149"/>
      <c r="C845" s="150"/>
      <c r="D845" s="150"/>
      <c r="E845" s="150"/>
      <c r="F845" s="155"/>
      <c r="G845" s="152"/>
      <c r="H845" s="153"/>
      <c r="I845" s="210"/>
      <c r="J845" s="201"/>
      <c r="K845" s="154"/>
      <c r="L845" s="193">
        <f t="shared" ref="L845:L908" si="66">IF(D845="SÍ",I845,0)</f>
        <v>0</v>
      </c>
      <c r="N845" s="33"/>
      <c r="P845" s="38" t="str">
        <f t="shared" ref="P845:P908" si="67">IF(N845="x",I845,"")</f>
        <v/>
      </c>
      <c r="R845" s="33"/>
      <c r="S845" s="33"/>
      <c r="T845" s="207"/>
    </row>
    <row r="846" spans="1:20" s="147" customFormat="1" ht="15" x14ac:dyDescent="0.2">
      <c r="A846" s="32">
        <v>11</v>
      </c>
      <c r="B846" s="149"/>
      <c r="C846" s="150"/>
      <c r="D846" s="150"/>
      <c r="E846" s="150"/>
      <c r="F846" s="155"/>
      <c r="G846" s="152"/>
      <c r="H846" s="153"/>
      <c r="I846" s="210"/>
      <c r="J846" s="201"/>
      <c r="K846" s="154"/>
      <c r="L846" s="193">
        <f t="shared" si="66"/>
        <v>0</v>
      </c>
      <c r="N846" s="33"/>
      <c r="P846" s="38" t="str">
        <f t="shared" si="67"/>
        <v/>
      </c>
      <c r="R846" s="33"/>
      <c r="S846" s="33"/>
      <c r="T846" s="207"/>
    </row>
    <row r="847" spans="1:20" s="147" customFormat="1" ht="15" x14ac:dyDescent="0.2">
      <c r="A847" s="32">
        <v>11</v>
      </c>
      <c r="B847" s="149"/>
      <c r="C847" s="150"/>
      <c r="D847" s="150"/>
      <c r="E847" s="150"/>
      <c r="F847" s="155"/>
      <c r="G847" s="152"/>
      <c r="H847" s="153"/>
      <c r="I847" s="210"/>
      <c r="J847" s="201"/>
      <c r="K847" s="154"/>
      <c r="L847" s="193">
        <f t="shared" si="66"/>
        <v>0</v>
      </c>
      <c r="N847" s="33"/>
      <c r="P847" s="38" t="str">
        <f t="shared" si="67"/>
        <v/>
      </c>
      <c r="R847" s="33"/>
      <c r="S847" s="33"/>
      <c r="T847" s="207"/>
    </row>
    <row r="848" spans="1:20" s="147" customFormat="1" ht="15" x14ac:dyDescent="0.2">
      <c r="A848" s="32">
        <v>11</v>
      </c>
      <c r="B848" s="149"/>
      <c r="C848" s="150"/>
      <c r="D848" s="150"/>
      <c r="E848" s="150"/>
      <c r="F848" s="155"/>
      <c r="G848" s="152"/>
      <c r="H848" s="153"/>
      <c r="I848" s="210"/>
      <c r="J848" s="201"/>
      <c r="K848" s="154"/>
      <c r="L848" s="193">
        <f t="shared" si="66"/>
        <v>0</v>
      </c>
      <c r="N848" s="33"/>
      <c r="P848" s="38" t="str">
        <f t="shared" si="67"/>
        <v/>
      </c>
      <c r="R848" s="33"/>
      <c r="S848" s="33"/>
      <c r="T848" s="207"/>
    </row>
    <row r="849" spans="1:20" s="147" customFormat="1" ht="15" x14ac:dyDescent="0.2">
      <c r="A849" s="32">
        <v>11</v>
      </c>
      <c r="B849" s="149"/>
      <c r="C849" s="150"/>
      <c r="D849" s="150"/>
      <c r="E849" s="150"/>
      <c r="F849" s="155"/>
      <c r="G849" s="152"/>
      <c r="H849" s="153"/>
      <c r="I849" s="210"/>
      <c r="J849" s="201"/>
      <c r="K849" s="154"/>
      <c r="L849" s="193">
        <f t="shared" si="66"/>
        <v>0</v>
      </c>
      <c r="N849" s="33"/>
      <c r="P849" s="38" t="str">
        <f t="shared" si="67"/>
        <v/>
      </c>
      <c r="R849" s="33"/>
      <c r="S849" s="33"/>
      <c r="T849" s="207"/>
    </row>
    <row r="850" spans="1:20" s="147" customFormat="1" ht="15" x14ac:dyDescent="0.2">
      <c r="A850" s="32">
        <v>11</v>
      </c>
      <c r="B850" s="149"/>
      <c r="C850" s="150"/>
      <c r="D850" s="150"/>
      <c r="E850" s="150"/>
      <c r="F850" s="155"/>
      <c r="G850" s="152"/>
      <c r="H850" s="153"/>
      <c r="I850" s="210"/>
      <c r="J850" s="201"/>
      <c r="K850" s="154"/>
      <c r="L850" s="193">
        <f t="shared" si="66"/>
        <v>0</v>
      </c>
      <c r="N850" s="33"/>
      <c r="P850" s="38" t="str">
        <f t="shared" si="67"/>
        <v/>
      </c>
      <c r="R850" s="33"/>
      <c r="S850" s="33"/>
      <c r="T850" s="207"/>
    </row>
    <row r="851" spans="1:20" s="147" customFormat="1" ht="15" x14ac:dyDescent="0.2">
      <c r="A851" s="32">
        <v>11</v>
      </c>
      <c r="B851" s="149"/>
      <c r="C851" s="150"/>
      <c r="D851" s="150"/>
      <c r="E851" s="150"/>
      <c r="F851" s="155"/>
      <c r="G851" s="152"/>
      <c r="H851" s="153"/>
      <c r="I851" s="210"/>
      <c r="J851" s="201"/>
      <c r="K851" s="154"/>
      <c r="L851" s="193">
        <f t="shared" si="66"/>
        <v>0</v>
      </c>
      <c r="N851" s="33"/>
      <c r="P851" s="38" t="str">
        <f t="shared" si="67"/>
        <v/>
      </c>
      <c r="R851" s="33"/>
      <c r="S851" s="33"/>
      <c r="T851" s="207"/>
    </row>
    <row r="852" spans="1:20" s="147" customFormat="1" ht="15" x14ac:dyDescent="0.2">
      <c r="A852" s="32">
        <v>11</v>
      </c>
      <c r="B852" s="149"/>
      <c r="C852" s="150"/>
      <c r="D852" s="150"/>
      <c r="E852" s="150"/>
      <c r="F852" s="155"/>
      <c r="G852" s="152"/>
      <c r="H852" s="153"/>
      <c r="I852" s="210"/>
      <c r="J852" s="201"/>
      <c r="K852" s="154"/>
      <c r="L852" s="193">
        <f t="shared" si="66"/>
        <v>0</v>
      </c>
      <c r="N852" s="33"/>
      <c r="P852" s="38" t="str">
        <f t="shared" si="67"/>
        <v/>
      </c>
      <c r="R852" s="33"/>
      <c r="S852" s="33"/>
      <c r="T852" s="207"/>
    </row>
    <row r="853" spans="1:20" s="147" customFormat="1" ht="15" x14ac:dyDescent="0.2">
      <c r="A853" s="32">
        <v>11</v>
      </c>
      <c r="B853" s="149"/>
      <c r="C853" s="150"/>
      <c r="D853" s="150"/>
      <c r="E853" s="150"/>
      <c r="F853" s="155"/>
      <c r="G853" s="152"/>
      <c r="H853" s="153"/>
      <c r="I853" s="210"/>
      <c r="J853" s="201"/>
      <c r="K853" s="154"/>
      <c r="L853" s="193">
        <f t="shared" si="66"/>
        <v>0</v>
      </c>
      <c r="N853" s="33"/>
      <c r="P853" s="38" t="str">
        <f t="shared" si="67"/>
        <v/>
      </c>
      <c r="R853" s="33"/>
      <c r="S853" s="33"/>
      <c r="T853" s="207"/>
    </row>
    <row r="854" spans="1:20" s="147" customFormat="1" ht="15" x14ac:dyDescent="0.2">
      <c r="A854" s="32">
        <v>11</v>
      </c>
      <c r="B854" s="149"/>
      <c r="C854" s="150"/>
      <c r="D854" s="150"/>
      <c r="E854" s="150"/>
      <c r="F854" s="155"/>
      <c r="G854" s="152"/>
      <c r="H854" s="153"/>
      <c r="I854" s="210"/>
      <c r="J854" s="201"/>
      <c r="K854" s="154"/>
      <c r="L854" s="193">
        <f t="shared" si="66"/>
        <v>0</v>
      </c>
      <c r="N854" s="33"/>
      <c r="P854" s="38" t="str">
        <f t="shared" si="67"/>
        <v/>
      </c>
      <c r="R854" s="33"/>
      <c r="S854" s="33"/>
      <c r="T854" s="207"/>
    </row>
    <row r="855" spans="1:20" s="147" customFormat="1" ht="15" x14ac:dyDescent="0.2">
      <c r="A855" s="32">
        <v>11</v>
      </c>
      <c r="B855" s="149"/>
      <c r="C855" s="150"/>
      <c r="D855" s="150"/>
      <c r="E855" s="150"/>
      <c r="F855" s="155"/>
      <c r="G855" s="152"/>
      <c r="H855" s="153"/>
      <c r="I855" s="210"/>
      <c r="J855" s="201"/>
      <c r="K855" s="154"/>
      <c r="L855" s="193">
        <f t="shared" si="66"/>
        <v>0</v>
      </c>
      <c r="N855" s="33"/>
      <c r="P855" s="38" t="str">
        <f t="shared" si="67"/>
        <v/>
      </c>
      <c r="R855" s="33"/>
      <c r="S855" s="33"/>
      <c r="T855" s="207"/>
    </row>
    <row r="856" spans="1:20" s="147" customFormat="1" ht="15" x14ac:dyDescent="0.2">
      <c r="A856" s="32">
        <v>11</v>
      </c>
      <c r="B856" s="149"/>
      <c r="C856" s="150"/>
      <c r="D856" s="150"/>
      <c r="E856" s="150"/>
      <c r="F856" s="155"/>
      <c r="G856" s="152"/>
      <c r="H856" s="153"/>
      <c r="I856" s="210"/>
      <c r="J856" s="201"/>
      <c r="K856" s="154"/>
      <c r="L856" s="193">
        <f t="shared" si="66"/>
        <v>0</v>
      </c>
      <c r="N856" s="33"/>
      <c r="P856" s="38" t="str">
        <f t="shared" si="67"/>
        <v/>
      </c>
      <c r="R856" s="33"/>
      <c r="S856" s="33"/>
      <c r="T856" s="207"/>
    </row>
    <row r="857" spans="1:20" s="147" customFormat="1" ht="15" x14ac:dyDescent="0.2">
      <c r="A857" s="32">
        <v>11</v>
      </c>
      <c r="B857" s="149"/>
      <c r="C857" s="150"/>
      <c r="D857" s="150"/>
      <c r="E857" s="150"/>
      <c r="F857" s="155"/>
      <c r="G857" s="152"/>
      <c r="H857" s="153"/>
      <c r="I857" s="210"/>
      <c r="J857" s="201"/>
      <c r="K857" s="154"/>
      <c r="L857" s="193">
        <f t="shared" si="66"/>
        <v>0</v>
      </c>
      <c r="N857" s="33"/>
      <c r="P857" s="38" t="str">
        <f t="shared" si="67"/>
        <v/>
      </c>
      <c r="R857" s="33"/>
      <c r="S857" s="33"/>
      <c r="T857" s="207"/>
    </row>
    <row r="858" spans="1:20" s="147" customFormat="1" ht="15" x14ac:dyDescent="0.2">
      <c r="A858" s="32">
        <v>11</v>
      </c>
      <c r="B858" s="149"/>
      <c r="C858" s="150"/>
      <c r="D858" s="150"/>
      <c r="E858" s="150"/>
      <c r="F858" s="155"/>
      <c r="G858" s="152"/>
      <c r="H858" s="153"/>
      <c r="I858" s="210"/>
      <c r="J858" s="201"/>
      <c r="K858" s="154"/>
      <c r="L858" s="193">
        <f t="shared" si="66"/>
        <v>0</v>
      </c>
      <c r="N858" s="33"/>
      <c r="P858" s="38" t="str">
        <f t="shared" si="67"/>
        <v/>
      </c>
      <c r="R858" s="33"/>
      <c r="S858" s="33"/>
      <c r="T858" s="207"/>
    </row>
    <row r="859" spans="1:20" s="147" customFormat="1" ht="15" x14ac:dyDescent="0.2">
      <c r="A859" s="32">
        <v>11</v>
      </c>
      <c r="B859" s="149"/>
      <c r="C859" s="150"/>
      <c r="D859" s="150"/>
      <c r="E859" s="150"/>
      <c r="F859" s="155"/>
      <c r="G859" s="152"/>
      <c r="H859" s="153"/>
      <c r="I859" s="210"/>
      <c r="J859" s="201"/>
      <c r="K859" s="154"/>
      <c r="L859" s="193">
        <f t="shared" si="66"/>
        <v>0</v>
      </c>
      <c r="N859" s="33"/>
      <c r="P859" s="38" t="str">
        <f t="shared" si="67"/>
        <v/>
      </c>
      <c r="R859" s="33"/>
      <c r="S859" s="33"/>
      <c r="T859" s="207"/>
    </row>
    <row r="860" spans="1:20" s="147" customFormat="1" ht="15" x14ac:dyDescent="0.2">
      <c r="A860" s="32">
        <v>11</v>
      </c>
      <c r="B860" s="149"/>
      <c r="C860" s="150"/>
      <c r="D860" s="150"/>
      <c r="E860" s="150"/>
      <c r="F860" s="155"/>
      <c r="G860" s="152"/>
      <c r="H860" s="153"/>
      <c r="I860" s="210"/>
      <c r="J860" s="201"/>
      <c r="K860" s="154"/>
      <c r="L860" s="193">
        <f t="shared" si="66"/>
        <v>0</v>
      </c>
      <c r="N860" s="33"/>
      <c r="P860" s="38" t="str">
        <f t="shared" si="67"/>
        <v/>
      </c>
      <c r="R860" s="33"/>
      <c r="S860" s="33"/>
      <c r="T860" s="207"/>
    </row>
    <row r="861" spans="1:20" s="147" customFormat="1" ht="15" x14ac:dyDescent="0.2">
      <c r="A861" s="32">
        <v>11</v>
      </c>
      <c r="B861" s="149"/>
      <c r="C861" s="150"/>
      <c r="D861" s="150"/>
      <c r="E861" s="150"/>
      <c r="F861" s="155"/>
      <c r="G861" s="152"/>
      <c r="H861" s="153"/>
      <c r="I861" s="210"/>
      <c r="J861" s="201"/>
      <c r="K861" s="154"/>
      <c r="L861" s="193">
        <f t="shared" si="66"/>
        <v>0</v>
      </c>
      <c r="N861" s="33"/>
      <c r="P861" s="38" t="str">
        <f t="shared" si="67"/>
        <v/>
      </c>
      <c r="R861" s="33"/>
      <c r="S861" s="33"/>
      <c r="T861" s="207"/>
    </row>
    <row r="862" spans="1:20" s="147" customFormat="1" ht="15" x14ac:dyDescent="0.2">
      <c r="A862" s="32">
        <v>11</v>
      </c>
      <c r="B862" s="149"/>
      <c r="C862" s="150"/>
      <c r="D862" s="150"/>
      <c r="E862" s="150"/>
      <c r="F862" s="155"/>
      <c r="G862" s="152"/>
      <c r="H862" s="153"/>
      <c r="I862" s="210"/>
      <c r="J862" s="201"/>
      <c r="K862" s="154"/>
      <c r="L862" s="193">
        <f t="shared" si="66"/>
        <v>0</v>
      </c>
      <c r="N862" s="33"/>
      <c r="P862" s="38" t="str">
        <f t="shared" si="67"/>
        <v/>
      </c>
      <c r="R862" s="33"/>
      <c r="S862" s="33"/>
      <c r="T862" s="207"/>
    </row>
    <row r="863" spans="1:20" s="147" customFormat="1" ht="15" x14ac:dyDescent="0.2">
      <c r="A863" s="32">
        <v>11</v>
      </c>
      <c r="B863" s="149"/>
      <c r="C863" s="150"/>
      <c r="D863" s="150"/>
      <c r="E863" s="150"/>
      <c r="F863" s="155"/>
      <c r="G863" s="152"/>
      <c r="H863" s="153"/>
      <c r="I863" s="210"/>
      <c r="J863" s="201"/>
      <c r="K863" s="154"/>
      <c r="L863" s="193">
        <f t="shared" si="66"/>
        <v>0</v>
      </c>
      <c r="N863" s="33"/>
      <c r="P863" s="38" t="str">
        <f t="shared" si="67"/>
        <v/>
      </c>
      <c r="R863" s="33"/>
      <c r="S863" s="33"/>
      <c r="T863" s="207"/>
    </row>
    <row r="864" spans="1:20" s="147" customFormat="1" ht="15" x14ac:dyDescent="0.2">
      <c r="A864" s="32">
        <v>11</v>
      </c>
      <c r="B864" s="149"/>
      <c r="C864" s="150"/>
      <c r="D864" s="150"/>
      <c r="E864" s="150"/>
      <c r="F864" s="155"/>
      <c r="G864" s="152"/>
      <c r="H864" s="153"/>
      <c r="I864" s="210"/>
      <c r="J864" s="201"/>
      <c r="K864" s="154"/>
      <c r="L864" s="193">
        <f t="shared" si="66"/>
        <v>0</v>
      </c>
      <c r="N864" s="33"/>
      <c r="P864" s="38" t="str">
        <f t="shared" si="67"/>
        <v/>
      </c>
      <c r="R864" s="33"/>
      <c r="S864" s="33"/>
      <c r="T864" s="207"/>
    </row>
    <row r="865" spans="1:20" s="147" customFormat="1" ht="15" x14ac:dyDescent="0.2">
      <c r="A865" s="32">
        <v>11</v>
      </c>
      <c r="B865" s="149"/>
      <c r="C865" s="150"/>
      <c r="D865" s="150"/>
      <c r="E865" s="150"/>
      <c r="F865" s="155"/>
      <c r="G865" s="152"/>
      <c r="H865" s="153"/>
      <c r="I865" s="210"/>
      <c r="J865" s="201"/>
      <c r="K865" s="154"/>
      <c r="L865" s="193">
        <f t="shared" si="66"/>
        <v>0</v>
      </c>
      <c r="N865" s="33"/>
      <c r="P865" s="38" t="str">
        <f t="shared" si="67"/>
        <v/>
      </c>
      <c r="R865" s="33"/>
      <c r="S865" s="33"/>
      <c r="T865" s="207"/>
    </row>
    <row r="866" spans="1:20" s="147" customFormat="1" ht="15" x14ac:dyDescent="0.2">
      <c r="A866" s="32">
        <v>11</v>
      </c>
      <c r="B866" s="149"/>
      <c r="C866" s="150"/>
      <c r="D866" s="150"/>
      <c r="E866" s="150"/>
      <c r="F866" s="155"/>
      <c r="G866" s="152"/>
      <c r="H866" s="153"/>
      <c r="I866" s="210"/>
      <c r="J866" s="201"/>
      <c r="K866" s="154"/>
      <c r="L866" s="193">
        <f t="shared" si="66"/>
        <v>0</v>
      </c>
      <c r="N866" s="33"/>
      <c r="P866" s="38" t="str">
        <f t="shared" si="67"/>
        <v/>
      </c>
      <c r="R866" s="33"/>
      <c r="S866" s="33"/>
      <c r="T866" s="207"/>
    </row>
    <row r="867" spans="1:20" s="147" customFormat="1" ht="15" x14ac:dyDescent="0.2">
      <c r="A867" s="32">
        <v>11</v>
      </c>
      <c r="B867" s="149"/>
      <c r="C867" s="150"/>
      <c r="D867" s="150"/>
      <c r="E867" s="150"/>
      <c r="F867" s="155"/>
      <c r="G867" s="152"/>
      <c r="H867" s="153"/>
      <c r="I867" s="210"/>
      <c r="J867" s="201"/>
      <c r="K867" s="154"/>
      <c r="L867" s="193">
        <f t="shared" si="66"/>
        <v>0</v>
      </c>
      <c r="N867" s="33"/>
      <c r="P867" s="38" t="str">
        <f t="shared" si="67"/>
        <v/>
      </c>
      <c r="R867" s="33"/>
      <c r="S867" s="33"/>
      <c r="T867" s="207"/>
    </row>
    <row r="868" spans="1:20" s="147" customFormat="1" ht="15" x14ac:dyDescent="0.2">
      <c r="A868" s="32">
        <v>11</v>
      </c>
      <c r="B868" s="149"/>
      <c r="C868" s="150"/>
      <c r="D868" s="150"/>
      <c r="E868" s="150"/>
      <c r="F868" s="155"/>
      <c r="G868" s="152"/>
      <c r="H868" s="153"/>
      <c r="I868" s="210"/>
      <c r="J868" s="201"/>
      <c r="K868" s="154"/>
      <c r="L868" s="193">
        <f t="shared" si="66"/>
        <v>0</v>
      </c>
      <c r="N868" s="33"/>
      <c r="P868" s="38" t="str">
        <f t="shared" si="67"/>
        <v/>
      </c>
      <c r="R868" s="33"/>
      <c r="S868" s="33"/>
      <c r="T868" s="207"/>
    </row>
    <row r="869" spans="1:20" s="147" customFormat="1" ht="15" x14ac:dyDescent="0.2">
      <c r="A869" s="32">
        <v>11</v>
      </c>
      <c r="B869" s="149"/>
      <c r="C869" s="150"/>
      <c r="D869" s="150"/>
      <c r="E869" s="150"/>
      <c r="F869" s="155"/>
      <c r="G869" s="152"/>
      <c r="H869" s="153"/>
      <c r="I869" s="210"/>
      <c r="J869" s="201"/>
      <c r="K869" s="154"/>
      <c r="L869" s="193">
        <f t="shared" si="66"/>
        <v>0</v>
      </c>
      <c r="N869" s="33"/>
      <c r="P869" s="38" t="str">
        <f t="shared" si="67"/>
        <v/>
      </c>
      <c r="R869" s="33"/>
      <c r="S869" s="33"/>
      <c r="T869" s="207"/>
    </row>
    <row r="870" spans="1:20" s="147" customFormat="1" ht="15" x14ac:dyDescent="0.2">
      <c r="A870" s="32">
        <v>11</v>
      </c>
      <c r="B870" s="149"/>
      <c r="C870" s="150"/>
      <c r="D870" s="150"/>
      <c r="E870" s="150"/>
      <c r="F870" s="155"/>
      <c r="G870" s="152"/>
      <c r="H870" s="153"/>
      <c r="I870" s="210"/>
      <c r="J870" s="201"/>
      <c r="K870" s="154"/>
      <c r="L870" s="193">
        <f t="shared" si="66"/>
        <v>0</v>
      </c>
      <c r="N870" s="33"/>
      <c r="P870" s="38" t="str">
        <f t="shared" si="67"/>
        <v/>
      </c>
      <c r="R870" s="33"/>
      <c r="S870" s="33"/>
      <c r="T870" s="207"/>
    </row>
    <row r="871" spans="1:20" s="147" customFormat="1" ht="15" x14ac:dyDescent="0.2">
      <c r="A871" s="32">
        <v>11</v>
      </c>
      <c r="B871" s="149"/>
      <c r="C871" s="150"/>
      <c r="D871" s="150"/>
      <c r="E871" s="150"/>
      <c r="F871" s="155"/>
      <c r="G871" s="152"/>
      <c r="H871" s="153"/>
      <c r="I871" s="210"/>
      <c r="J871" s="201"/>
      <c r="K871" s="154"/>
      <c r="L871" s="193">
        <f t="shared" si="66"/>
        <v>0</v>
      </c>
      <c r="N871" s="33"/>
      <c r="P871" s="38" t="str">
        <f t="shared" si="67"/>
        <v/>
      </c>
      <c r="R871" s="33"/>
      <c r="S871" s="33"/>
      <c r="T871" s="207"/>
    </row>
    <row r="872" spans="1:20" s="147" customFormat="1" ht="15" x14ac:dyDescent="0.2">
      <c r="A872" s="32">
        <v>11</v>
      </c>
      <c r="B872" s="149"/>
      <c r="C872" s="150"/>
      <c r="D872" s="150"/>
      <c r="E872" s="150"/>
      <c r="F872" s="155"/>
      <c r="G872" s="152"/>
      <c r="H872" s="153"/>
      <c r="I872" s="210"/>
      <c r="J872" s="201"/>
      <c r="K872" s="154"/>
      <c r="L872" s="193">
        <f t="shared" si="66"/>
        <v>0</v>
      </c>
      <c r="N872" s="33"/>
      <c r="P872" s="38" t="str">
        <f t="shared" si="67"/>
        <v/>
      </c>
      <c r="R872" s="33"/>
      <c r="S872" s="33"/>
      <c r="T872" s="207"/>
    </row>
    <row r="873" spans="1:20" s="147" customFormat="1" ht="15" x14ac:dyDescent="0.2">
      <c r="A873" s="32">
        <v>11</v>
      </c>
      <c r="B873" s="149"/>
      <c r="C873" s="150"/>
      <c r="D873" s="150"/>
      <c r="E873" s="150"/>
      <c r="F873" s="155"/>
      <c r="G873" s="152"/>
      <c r="H873" s="153"/>
      <c r="I873" s="210"/>
      <c r="J873" s="201"/>
      <c r="K873" s="154"/>
      <c r="L873" s="193">
        <f t="shared" si="66"/>
        <v>0</v>
      </c>
      <c r="N873" s="33"/>
      <c r="P873" s="38" t="str">
        <f t="shared" si="67"/>
        <v/>
      </c>
      <c r="R873" s="33"/>
      <c r="S873" s="33"/>
      <c r="T873" s="207"/>
    </row>
    <row r="874" spans="1:20" s="147" customFormat="1" ht="15" x14ac:dyDescent="0.2">
      <c r="A874" s="32">
        <v>11</v>
      </c>
      <c r="B874" s="149"/>
      <c r="C874" s="150"/>
      <c r="D874" s="150"/>
      <c r="E874" s="150"/>
      <c r="F874" s="155"/>
      <c r="G874" s="152"/>
      <c r="H874" s="153"/>
      <c r="I874" s="210"/>
      <c r="J874" s="201"/>
      <c r="K874" s="154"/>
      <c r="L874" s="193">
        <f t="shared" si="66"/>
        <v>0</v>
      </c>
      <c r="N874" s="33"/>
      <c r="P874" s="38" t="str">
        <f t="shared" si="67"/>
        <v/>
      </c>
      <c r="R874" s="33"/>
      <c r="S874" s="33"/>
      <c r="T874" s="207"/>
    </row>
    <row r="875" spans="1:20" s="147" customFormat="1" ht="15" x14ac:dyDescent="0.2">
      <c r="A875" s="32">
        <v>11</v>
      </c>
      <c r="B875" s="149"/>
      <c r="C875" s="150"/>
      <c r="D875" s="150"/>
      <c r="E875" s="150"/>
      <c r="F875" s="155"/>
      <c r="G875" s="152"/>
      <c r="H875" s="153"/>
      <c r="I875" s="210"/>
      <c r="J875" s="201"/>
      <c r="K875" s="154"/>
      <c r="L875" s="193">
        <f t="shared" si="66"/>
        <v>0</v>
      </c>
      <c r="N875" s="33"/>
      <c r="P875" s="38" t="str">
        <f t="shared" si="67"/>
        <v/>
      </c>
      <c r="R875" s="33"/>
      <c r="S875" s="33"/>
      <c r="T875" s="207"/>
    </row>
    <row r="876" spans="1:20" s="147" customFormat="1" ht="15" x14ac:dyDescent="0.2">
      <c r="A876" s="32">
        <v>11</v>
      </c>
      <c r="B876" s="149"/>
      <c r="C876" s="150"/>
      <c r="D876" s="150"/>
      <c r="E876" s="150"/>
      <c r="F876" s="155"/>
      <c r="G876" s="152"/>
      <c r="H876" s="153"/>
      <c r="I876" s="210"/>
      <c r="J876" s="201"/>
      <c r="K876" s="154"/>
      <c r="L876" s="193">
        <f t="shared" si="66"/>
        <v>0</v>
      </c>
      <c r="N876" s="33"/>
      <c r="P876" s="38" t="str">
        <f t="shared" si="67"/>
        <v/>
      </c>
      <c r="R876" s="33"/>
      <c r="S876" s="33"/>
      <c r="T876" s="207"/>
    </row>
    <row r="877" spans="1:20" s="147" customFormat="1" ht="15" x14ac:dyDescent="0.2">
      <c r="A877" s="32">
        <v>11</v>
      </c>
      <c r="B877" s="149"/>
      <c r="C877" s="150"/>
      <c r="D877" s="150"/>
      <c r="E877" s="150"/>
      <c r="F877" s="155"/>
      <c r="G877" s="152"/>
      <c r="H877" s="153"/>
      <c r="I877" s="210"/>
      <c r="J877" s="201"/>
      <c r="K877" s="154"/>
      <c r="L877" s="193">
        <f t="shared" si="66"/>
        <v>0</v>
      </c>
      <c r="N877" s="33"/>
      <c r="P877" s="38" t="str">
        <f t="shared" si="67"/>
        <v/>
      </c>
      <c r="R877" s="33"/>
      <c r="S877" s="33"/>
      <c r="T877" s="207"/>
    </row>
    <row r="878" spans="1:20" s="147" customFormat="1" ht="15" x14ac:dyDescent="0.2">
      <c r="A878" s="32">
        <v>11</v>
      </c>
      <c r="B878" s="149"/>
      <c r="C878" s="150"/>
      <c r="D878" s="150"/>
      <c r="E878" s="150"/>
      <c r="F878" s="155"/>
      <c r="G878" s="152"/>
      <c r="H878" s="153"/>
      <c r="I878" s="210"/>
      <c r="J878" s="201"/>
      <c r="K878" s="154"/>
      <c r="L878" s="193">
        <f t="shared" si="66"/>
        <v>0</v>
      </c>
      <c r="N878" s="33"/>
      <c r="P878" s="38" t="str">
        <f t="shared" si="67"/>
        <v/>
      </c>
      <c r="R878" s="33"/>
      <c r="S878" s="33"/>
      <c r="T878" s="207"/>
    </row>
    <row r="879" spans="1:20" s="147" customFormat="1" ht="15" x14ac:dyDescent="0.2">
      <c r="A879" s="32">
        <v>11</v>
      </c>
      <c r="B879" s="149"/>
      <c r="C879" s="150"/>
      <c r="D879" s="150"/>
      <c r="E879" s="150"/>
      <c r="F879" s="155"/>
      <c r="G879" s="152"/>
      <c r="H879" s="153"/>
      <c r="I879" s="210"/>
      <c r="J879" s="201"/>
      <c r="K879" s="154"/>
      <c r="L879" s="193">
        <f t="shared" si="66"/>
        <v>0</v>
      </c>
      <c r="N879" s="33"/>
      <c r="P879" s="38" t="str">
        <f t="shared" si="67"/>
        <v/>
      </c>
      <c r="R879" s="33"/>
      <c r="S879" s="33"/>
      <c r="T879" s="207"/>
    </row>
    <row r="880" spans="1:20" s="147" customFormat="1" ht="15" x14ac:dyDescent="0.2">
      <c r="A880" s="32">
        <v>11</v>
      </c>
      <c r="B880" s="149"/>
      <c r="C880" s="150"/>
      <c r="D880" s="150"/>
      <c r="E880" s="150"/>
      <c r="F880" s="155"/>
      <c r="G880" s="152"/>
      <c r="H880" s="153"/>
      <c r="I880" s="210"/>
      <c r="J880" s="201"/>
      <c r="K880" s="154"/>
      <c r="L880" s="193">
        <f t="shared" si="66"/>
        <v>0</v>
      </c>
      <c r="N880" s="33"/>
      <c r="P880" s="38" t="str">
        <f t="shared" si="67"/>
        <v/>
      </c>
      <c r="R880" s="33"/>
      <c r="S880" s="33"/>
      <c r="T880" s="207"/>
    </row>
    <row r="881" spans="1:20" s="147" customFormat="1" ht="15" x14ac:dyDescent="0.2">
      <c r="A881" s="32">
        <v>11</v>
      </c>
      <c r="B881" s="149"/>
      <c r="C881" s="150"/>
      <c r="D881" s="150"/>
      <c r="E881" s="150"/>
      <c r="F881" s="155"/>
      <c r="G881" s="152"/>
      <c r="H881" s="153"/>
      <c r="I881" s="210"/>
      <c r="J881" s="201"/>
      <c r="K881" s="154"/>
      <c r="L881" s="193">
        <f t="shared" si="66"/>
        <v>0</v>
      </c>
      <c r="N881" s="33"/>
      <c r="P881" s="38" t="str">
        <f t="shared" si="67"/>
        <v/>
      </c>
      <c r="R881" s="33"/>
      <c r="S881" s="33"/>
      <c r="T881" s="207"/>
    </row>
    <row r="882" spans="1:20" s="147" customFormat="1" ht="15" x14ac:dyDescent="0.2">
      <c r="A882" s="32">
        <v>11</v>
      </c>
      <c r="B882" s="149"/>
      <c r="C882" s="150"/>
      <c r="D882" s="150"/>
      <c r="E882" s="150"/>
      <c r="F882" s="155"/>
      <c r="G882" s="152"/>
      <c r="H882" s="153"/>
      <c r="I882" s="210"/>
      <c r="J882" s="201"/>
      <c r="K882" s="154"/>
      <c r="L882" s="193">
        <f t="shared" si="66"/>
        <v>0</v>
      </c>
      <c r="N882" s="33"/>
      <c r="P882" s="38" t="str">
        <f t="shared" si="67"/>
        <v/>
      </c>
      <c r="R882" s="33"/>
      <c r="S882" s="33"/>
      <c r="T882" s="207"/>
    </row>
    <row r="883" spans="1:20" s="147" customFormat="1" ht="15" x14ac:dyDescent="0.2">
      <c r="A883" s="32">
        <v>11</v>
      </c>
      <c r="B883" s="149"/>
      <c r="C883" s="150"/>
      <c r="D883" s="150"/>
      <c r="E883" s="150"/>
      <c r="F883" s="155"/>
      <c r="G883" s="152"/>
      <c r="H883" s="153"/>
      <c r="I883" s="210"/>
      <c r="J883" s="201"/>
      <c r="K883" s="154"/>
      <c r="L883" s="193">
        <f t="shared" si="66"/>
        <v>0</v>
      </c>
      <c r="N883" s="33"/>
      <c r="P883" s="38" t="str">
        <f t="shared" si="67"/>
        <v/>
      </c>
      <c r="R883" s="33"/>
      <c r="S883" s="33"/>
      <c r="T883" s="207"/>
    </row>
    <row r="884" spans="1:20" s="147" customFormat="1" ht="15" x14ac:dyDescent="0.2">
      <c r="A884" s="32">
        <v>11</v>
      </c>
      <c r="B884" s="149"/>
      <c r="C884" s="150"/>
      <c r="D884" s="150"/>
      <c r="E884" s="150"/>
      <c r="F884" s="155"/>
      <c r="G884" s="152"/>
      <c r="H884" s="153"/>
      <c r="I884" s="210"/>
      <c r="J884" s="201"/>
      <c r="K884" s="154"/>
      <c r="L884" s="193">
        <f t="shared" si="66"/>
        <v>0</v>
      </c>
      <c r="N884" s="33"/>
      <c r="P884" s="38" t="str">
        <f t="shared" si="67"/>
        <v/>
      </c>
      <c r="R884" s="33"/>
      <c r="S884" s="33"/>
      <c r="T884" s="207"/>
    </row>
    <row r="885" spans="1:20" s="147" customFormat="1" ht="15" x14ac:dyDescent="0.2">
      <c r="A885" s="32">
        <v>11</v>
      </c>
      <c r="B885" s="149"/>
      <c r="C885" s="150"/>
      <c r="D885" s="150"/>
      <c r="E885" s="150"/>
      <c r="F885" s="155"/>
      <c r="G885" s="152"/>
      <c r="H885" s="153"/>
      <c r="I885" s="210"/>
      <c r="J885" s="201"/>
      <c r="K885" s="154"/>
      <c r="L885" s="193">
        <f t="shared" si="66"/>
        <v>0</v>
      </c>
      <c r="N885" s="33"/>
      <c r="P885" s="38" t="str">
        <f t="shared" si="67"/>
        <v/>
      </c>
      <c r="R885" s="33"/>
      <c r="S885" s="33"/>
      <c r="T885" s="207"/>
    </row>
    <row r="886" spans="1:20" s="147" customFormat="1" ht="15" x14ac:dyDescent="0.2">
      <c r="A886" s="32">
        <v>11</v>
      </c>
      <c r="B886" s="149"/>
      <c r="C886" s="150"/>
      <c r="D886" s="150"/>
      <c r="E886" s="150"/>
      <c r="F886" s="155"/>
      <c r="G886" s="152"/>
      <c r="H886" s="153"/>
      <c r="I886" s="210"/>
      <c r="J886" s="201"/>
      <c r="K886" s="154"/>
      <c r="L886" s="193">
        <f t="shared" si="66"/>
        <v>0</v>
      </c>
      <c r="N886" s="33"/>
      <c r="P886" s="38" t="str">
        <f t="shared" si="67"/>
        <v/>
      </c>
      <c r="R886" s="33"/>
      <c r="S886" s="33"/>
      <c r="T886" s="207"/>
    </row>
    <row r="887" spans="1:20" s="147" customFormat="1" ht="15" x14ac:dyDescent="0.2">
      <c r="A887" s="32">
        <v>11</v>
      </c>
      <c r="B887" s="149"/>
      <c r="C887" s="150"/>
      <c r="D887" s="150"/>
      <c r="E887" s="150"/>
      <c r="F887" s="155"/>
      <c r="G887" s="152"/>
      <c r="H887" s="153"/>
      <c r="I887" s="210"/>
      <c r="J887" s="201"/>
      <c r="K887" s="154"/>
      <c r="L887" s="193">
        <f t="shared" si="66"/>
        <v>0</v>
      </c>
      <c r="N887" s="33"/>
      <c r="P887" s="38" t="str">
        <f t="shared" si="67"/>
        <v/>
      </c>
      <c r="R887" s="33"/>
      <c r="S887" s="33"/>
      <c r="T887" s="207"/>
    </row>
    <row r="888" spans="1:20" s="147" customFormat="1" ht="15" x14ac:dyDescent="0.2">
      <c r="A888" s="32">
        <v>11</v>
      </c>
      <c r="B888" s="149"/>
      <c r="C888" s="150"/>
      <c r="D888" s="150"/>
      <c r="E888" s="150"/>
      <c r="F888" s="155"/>
      <c r="G888" s="152"/>
      <c r="H888" s="153"/>
      <c r="I888" s="210"/>
      <c r="J888" s="201"/>
      <c r="K888" s="154"/>
      <c r="L888" s="193">
        <f t="shared" si="66"/>
        <v>0</v>
      </c>
      <c r="N888" s="33"/>
      <c r="P888" s="38" t="str">
        <f t="shared" si="67"/>
        <v/>
      </c>
      <c r="R888" s="33"/>
      <c r="S888" s="33"/>
      <c r="T888" s="207"/>
    </row>
    <row r="889" spans="1:20" s="147" customFormat="1" ht="15" x14ac:dyDescent="0.2">
      <c r="A889" s="32">
        <v>11</v>
      </c>
      <c r="B889" s="149"/>
      <c r="C889" s="150"/>
      <c r="D889" s="150"/>
      <c r="E889" s="150"/>
      <c r="F889" s="155"/>
      <c r="G889" s="152"/>
      <c r="H889" s="153"/>
      <c r="I889" s="210"/>
      <c r="J889" s="201"/>
      <c r="K889" s="154"/>
      <c r="L889" s="193">
        <f t="shared" si="66"/>
        <v>0</v>
      </c>
      <c r="N889" s="33"/>
      <c r="P889" s="38" t="str">
        <f t="shared" si="67"/>
        <v/>
      </c>
      <c r="R889" s="33"/>
      <c r="S889" s="33"/>
      <c r="T889" s="207"/>
    </row>
    <row r="890" spans="1:20" s="147" customFormat="1" ht="15" x14ac:dyDescent="0.2">
      <c r="A890" s="32">
        <v>11</v>
      </c>
      <c r="B890" s="149"/>
      <c r="C890" s="150"/>
      <c r="D890" s="150"/>
      <c r="E890" s="150"/>
      <c r="F890" s="155"/>
      <c r="G890" s="152"/>
      <c r="H890" s="153"/>
      <c r="I890" s="210"/>
      <c r="J890" s="201"/>
      <c r="K890" s="154"/>
      <c r="L890" s="193">
        <f t="shared" si="66"/>
        <v>0</v>
      </c>
      <c r="N890" s="33"/>
      <c r="P890" s="38" t="str">
        <f t="shared" si="67"/>
        <v/>
      </c>
      <c r="R890" s="33"/>
      <c r="S890" s="33"/>
      <c r="T890" s="207"/>
    </row>
    <row r="891" spans="1:20" s="147" customFormat="1" ht="15" x14ac:dyDescent="0.2">
      <c r="A891" s="32">
        <v>11</v>
      </c>
      <c r="B891" s="149"/>
      <c r="C891" s="150"/>
      <c r="D891" s="150"/>
      <c r="E891" s="150"/>
      <c r="F891" s="155"/>
      <c r="G891" s="152"/>
      <c r="H891" s="153"/>
      <c r="I891" s="210"/>
      <c r="J891" s="201"/>
      <c r="K891" s="154"/>
      <c r="L891" s="193">
        <f t="shared" si="66"/>
        <v>0</v>
      </c>
      <c r="N891" s="33"/>
      <c r="P891" s="38" t="str">
        <f t="shared" si="67"/>
        <v/>
      </c>
      <c r="R891" s="33"/>
      <c r="S891" s="33"/>
      <c r="T891" s="207"/>
    </row>
    <row r="892" spans="1:20" s="147" customFormat="1" ht="15" x14ac:dyDescent="0.2">
      <c r="A892" s="32">
        <v>11</v>
      </c>
      <c r="B892" s="149"/>
      <c r="C892" s="150"/>
      <c r="D892" s="150"/>
      <c r="E892" s="150"/>
      <c r="F892" s="155"/>
      <c r="G892" s="152"/>
      <c r="H892" s="153"/>
      <c r="I892" s="210"/>
      <c r="J892" s="201"/>
      <c r="K892" s="154"/>
      <c r="L892" s="193">
        <f t="shared" si="66"/>
        <v>0</v>
      </c>
      <c r="N892" s="33"/>
      <c r="P892" s="38" t="str">
        <f t="shared" si="67"/>
        <v/>
      </c>
      <c r="R892" s="33"/>
      <c r="S892" s="33"/>
      <c r="T892" s="207"/>
    </row>
    <row r="893" spans="1:20" s="147" customFormat="1" ht="15" x14ac:dyDescent="0.2">
      <c r="A893" s="32">
        <v>11</v>
      </c>
      <c r="B893" s="149"/>
      <c r="C893" s="150"/>
      <c r="D893" s="150"/>
      <c r="E893" s="150"/>
      <c r="F893" s="155"/>
      <c r="G893" s="152"/>
      <c r="H893" s="153"/>
      <c r="I893" s="210"/>
      <c r="J893" s="201"/>
      <c r="K893" s="154"/>
      <c r="L893" s="193">
        <f t="shared" si="66"/>
        <v>0</v>
      </c>
      <c r="N893" s="33"/>
      <c r="P893" s="38" t="str">
        <f t="shared" si="67"/>
        <v/>
      </c>
      <c r="R893" s="33"/>
      <c r="S893" s="33"/>
      <c r="T893" s="207"/>
    </row>
    <row r="894" spans="1:20" s="147" customFormat="1" ht="15" x14ac:dyDescent="0.2">
      <c r="A894" s="32">
        <v>11</v>
      </c>
      <c r="B894" s="149"/>
      <c r="C894" s="150"/>
      <c r="D894" s="150"/>
      <c r="E894" s="150"/>
      <c r="F894" s="155"/>
      <c r="G894" s="152"/>
      <c r="H894" s="153"/>
      <c r="I894" s="210"/>
      <c r="J894" s="201"/>
      <c r="K894" s="154"/>
      <c r="L894" s="193">
        <f t="shared" si="66"/>
        <v>0</v>
      </c>
      <c r="N894" s="33"/>
      <c r="P894" s="38" t="str">
        <f t="shared" si="67"/>
        <v/>
      </c>
      <c r="R894" s="33"/>
      <c r="S894" s="33"/>
      <c r="T894" s="207"/>
    </row>
    <row r="895" spans="1:20" s="147" customFormat="1" ht="15" x14ac:dyDescent="0.2">
      <c r="A895" s="32">
        <v>11</v>
      </c>
      <c r="B895" s="149"/>
      <c r="C895" s="150"/>
      <c r="D895" s="150"/>
      <c r="E895" s="150"/>
      <c r="F895" s="155"/>
      <c r="G895" s="152"/>
      <c r="H895" s="153"/>
      <c r="I895" s="210"/>
      <c r="J895" s="201"/>
      <c r="K895" s="154"/>
      <c r="L895" s="193">
        <f t="shared" si="66"/>
        <v>0</v>
      </c>
      <c r="N895" s="33"/>
      <c r="P895" s="38" t="str">
        <f t="shared" si="67"/>
        <v/>
      </c>
      <c r="R895" s="33"/>
      <c r="S895" s="33"/>
      <c r="T895" s="207"/>
    </row>
    <row r="896" spans="1:20" s="147" customFormat="1" ht="15" x14ac:dyDescent="0.2">
      <c r="A896" s="32">
        <v>11</v>
      </c>
      <c r="B896" s="149"/>
      <c r="C896" s="150"/>
      <c r="D896" s="150"/>
      <c r="E896" s="150"/>
      <c r="F896" s="155"/>
      <c r="G896" s="152"/>
      <c r="H896" s="153"/>
      <c r="I896" s="210"/>
      <c r="J896" s="201"/>
      <c r="K896" s="154"/>
      <c r="L896" s="193">
        <f t="shared" si="66"/>
        <v>0</v>
      </c>
      <c r="N896" s="33"/>
      <c r="P896" s="38" t="str">
        <f t="shared" si="67"/>
        <v/>
      </c>
      <c r="R896" s="33"/>
      <c r="S896" s="33"/>
      <c r="T896" s="207"/>
    </row>
    <row r="897" spans="1:20" s="147" customFormat="1" ht="15" x14ac:dyDescent="0.2">
      <c r="A897" s="32">
        <v>11</v>
      </c>
      <c r="B897" s="149"/>
      <c r="C897" s="150"/>
      <c r="D897" s="150"/>
      <c r="E897" s="150"/>
      <c r="F897" s="155"/>
      <c r="G897" s="152"/>
      <c r="H897" s="153"/>
      <c r="I897" s="210"/>
      <c r="J897" s="201"/>
      <c r="K897" s="154"/>
      <c r="L897" s="193">
        <f t="shared" si="66"/>
        <v>0</v>
      </c>
      <c r="N897" s="33"/>
      <c r="P897" s="38" t="str">
        <f t="shared" si="67"/>
        <v/>
      </c>
      <c r="R897" s="33"/>
      <c r="S897" s="33"/>
      <c r="T897" s="207"/>
    </row>
    <row r="898" spans="1:20" s="147" customFormat="1" ht="15" x14ac:dyDescent="0.2">
      <c r="A898" s="32">
        <v>11</v>
      </c>
      <c r="B898" s="149"/>
      <c r="C898" s="150"/>
      <c r="D898" s="150"/>
      <c r="E898" s="150"/>
      <c r="F898" s="155"/>
      <c r="G898" s="152"/>
      <c r="H898" s="153"/>
      <c r="I898" s="210"/>
      <c r="J898" s="201"/>
      <c r="K898" s="154"/>
      <c r="L898" s="193">
        <f t="shared" si="66"/>
        <v>0</v>
      </c>
      <c r="N898" s="33"/>
      <c r="P898" s="38" t="str">
        <f t="shared" si="67"/>
        <v/>
      </c>
      <c r="R898" s="33"/>
      <c r="S898" s="33"/>
      <c r="T898" s="207"/>
    </row>
    <row r="899" spans="1:20" s="147" customFormat="1" ht="15" x14ac:dyDescent="0.2">
      <c r="A899" s="32">
        <v>11</v>
      </c>
      <c r="B899" s="149"/>
      <c r="C899" s="150"/>
      <c r="D899" s="150"/>
      <c r="E899" s="150"/>
      <c r="F899" s="155"/>
      <c r="G899" s="152"/>
      <c r="H899" s="153"/>
      <c r="I899" s="210"/>
      <c r="J899" s="201"/>
      <c r="K899" s="154"/>
      <c r="L899" s="193">
        <f t="shared" si="66"/>
        <v>0</v>
      </c>
      <c r="N899" s="33"/>
      <c r="P899" s="38" t="str">
        <f t="shared" si="67"/>
        <v/>
      </c>
      <c r="R899" s="33"/>
      <c r="S899" s="33"/>
      <c r="T899" s="207"/>
    </row>
    <row r="900" spans="1:20" s="147" customFormat="1" ht="15" x14ac:dyDescent="0.2">
      <c r="A900" s="32">
        <v>11</v>
      </c>
      <c r="B900" s="149"/>
      <c r="C900" s="150"/>
      <c r="D900" s="150"/>
      <c r="E900" s="150"/>
      <c r="F900" s="155"/>
      <c r="G900" s="152"/>
      <c r="H900" s="153"/>
      <c r="I900" s="210"/>
      <c r="J900" s="201"/>
      <c r="K900" s="154"/>
      <c r="L900" s="193">
        <f t="shared" si="66"/>
        <v>0</v>
      </c>
      <c r="N900" s="33"/>
      <c r="P900" s="38" t="str">
        <f t="shared" si="67"/>
        <v/>
      </c>
      <c r="R900" s="33"/>
      <c r="S900" s="33"/>
      <c r="T900" s="207"/>
    </row>
    <row r="901" spans="1:20" s="147" customFormat="1" ht="15" x14ac:dyDescent="0.2">
      <c r="A901" s="32">
        <v>11</v>
      </c>
      <c r="B901" s="149"/>
      <c r="C901" s="150"/>
      <c r="D901" s="150"/>
      <c r="E901" s="150"/>
      <c r="F901" s="155"/>
      <c r="G901" s="152"/>
      <c r="H901" s="153"/>
      <c r="I901" s="210"/>
      <c r="J901" s="201"/>
      <c r="K901" s="154"/>
      <c r="L901" s="193">
        <f t="shared" si="66"/>
        <v>0</v>
      </c>
      <c r="N901" s="33"/>
      <c r="P901" s="38" t="str">
        <f t="shared" si="67"/>
        <v/>
      </c>
      <c r="R901" s="33"/>
      <c r="S901" s="33"/>
      <c r="T901" s="207"/>
    </row>
    <row r="902" spans="1:20" s="147" customFormat="1" ht="15" x14ac:dyDescent="0.2">
      <c r="A902" s="32">
        <v>11</v>
      </c>
      <c r="B902" s="149"/>
      <c r="C902" s="150"/>
      <c r="D902" s="150"/>
      <c r="E902" s="150"/>
      <c r="F902" s="155"/>
      <c r="G902" s="152"/>
      <c r="H902" s="153"/>
      <c r="I902" s="210"/>
      <c r="J902" s="201"/>
      <c r="K902" s="154"/>
      <c r="L902" s="193">
        <f t="shared" si="66"/>
        <v>0</v>
      </c>
      <c r="N902" s="33"/>
      <c r="P902" s="38" t="str">
        <f t="shared" si="67"/>
        <v/>
      </c>
      <c r="R902" s="33"/>
      <c r="S902" s="33"/>
      <c r="T902" s="207"/>
    </row>
    <row r="903" spans="1:20" s="147" customFormat="1" ht="15" x14ac:dyDescent="0.2">
      <c r="A903" s="32">
        <v>11</v>
      </c>
      <c r="B903" s="149"/>
      <c r="C903" s="150"/>
      <c r="D903" s="150"/>
      <c r="E903" s="150"/>
      <c r="F903" s="155"/>
      <c r="G903" s="152"/>
      <c r="H903" s="153"/>
      <c r="I903" s="210"/>
      <c r="J903" s="201"/>
      <c r="K903" s="154"/>
      <c r="L903" s="193">
        <f t="shared" si="66"/>
        <v>0</v>
      </c>
      <c r="N903" s="33"/>
      <c r="P903" s="38" t="str">
        <f t="shared" si="67"/>
        <v/>
      </c>
      <c r="R903" s="33"/>
      <c r="S903" s="33"/>
      <c r="T903" s="207"/>
    </row>
    <row r="904" spans="1:20" s="147" customFormat="1" ht="15" x14ac:dyDescent="0.2">
      <c r="A904" s="32">
        <v>11</v>
      </c>
      <c r="B904" s="149"/>
      <c r="C904" s="150"/>
      <c r="D904" s="150"/>
      <c r="E904" s="150"/>
      <c r="F904" s="155"/>
      <c r="G904" s="152"/>
      <c r="H904" s="153"/>
      <c r="I904" s="210"/>
      <c r="J904" s="201"/>
      <c r="K904" s="154"/>
      <c r="L904" s="193">
        <f t="shared" si="66"/>
        <v>0</v>
      </c>
      <c r="N904" s="33"/>
      <c r="P904" s="38" t="str">
        <f t="shared" si="67"/>
        <v/>
      </c>
      <c r="R904" s="33"/>
      <c r="S904" s="33"/>
      <c r="T904" s="207"/>
    </row>
    <row r="905" spans="1:20" s="147" customFormat="1" ht="15" x14ac:dyDescent="0.2">
      <c r="A905" s="32">
        <v>11</v>
      </c>
      <c r="B905" s="149"/>
      <c r="C905" s="150"/>
      <c r="D905" s="150"/>
      <c r="E905" s="150"/>
      <c r="F905" s="155"/>
      <c r="G905" s="152"/>
      <c r="H905" s="153"/>
      <c r="I905" s="210"/>
      <c r="J905" s="201"/>
      <c r="K905" s="154"/>
      <c r="L905" s="193">
        <f t="shared" si="66"/>
        <v>0</v>
      </c>
      <c r="N905" s="33"/>
      <c r="P905" s="38" t="str">
        <f t="shared" si="67"/>
        <v/>
      </c>
      <c r="R905" s="33"/>
      <c r="S905" s="33"/>
      <c r="T905" s="207"/>
    </row>
    <row r="906" spans="1:20" s="147" customFormat="1" ht="15" x14ac:dyDescent="0.2">
      <c r="A906" s="32">
        <v>11</v>
      </c>
      <c r="B906" s="149"/>
      <c r="C906" s="150"/>
      <c r="D906" s="150"/>
      <c r="E906" s="150"/>
      <c r="F906" s="155"/>
      <c r="G906" s="152"/>
      <c r="H906" s="153"/>
      <c r="I906" s="210"/>
      <c r="J906" s="201"/>
      <c r="K906" s="154"/>
      <c r="L906" s="193">
        <f t="shared" si="66"/>
        <v>0</v>
      </c>
      <c r="N906" s="33"/>
      <c r="P906" s="38" t="str">
        <f t="shared" si="67"/>
        <v/>
      </c>
      <c r="R906" s="33"/>
      <c r="S906" s="33"/>
      <c r="T906" s="207"/>
    </row>
    <row r="907" spans="1:20" s="147" customFormat="1" ht="15" x14ac:dyDescent="0.2">
      <c r="A907" s="32">
        <v>11</v>
      </c>
      <c r="B907" s="149"/>
      <c r="C907" s="150"/>
      <c r="D907" s="150"/>
      <c r="E907" s="150"/>
      <c r="F907" s="155"/>
      <c r="G907" s="152"/>
      <c r="H907" s="153"/>
      <c r="I907" s="210"/>
      <c r="J907" s="201"/>
      <c r="K907" s="154"/>
      <c r="L907" s="193">
        <f t="shared" si="66"/>
        <v>0</v>
      </c>
      <c r="N907" s="33"/>
      <c r="P907" s="38" t="str">
        <f t="shared" si="67"/>
        <v/>
      </c>
      <c r="R907" s="33"/>
      <c r="S907" s="33"/>
      <c r="T907" s="207"/>
    </row>
    <row r="908" spans="1:20" s="147" customFormat="1" ht="15" x14ac:dyDescent="0.2">
      <c r="A908" s="32">
        <v>11</v>
      </c>
      <c r="B908" s="149"/>
      <c r="C908" s="150"/>
      <c r="D908" s="150"/>
      <c r="E908" s="150"/>
      <c r="F908" s="155"/>
      <c r="G908" s="152"/>
      <c r="H908" s="153"/>
      <c r="I908" s="210"/>
      <c r="J908" s="201"/>
      <c r="K908" s="154"/>
      <c r="L908" s="193">
        <f t="shared" si="66"/>
        <v>0</v>
      </c>
      <c r="N908" s="33"/>
      <c r="P908" s="38" t="str">
        <f t="shared" si="67"/>
        <v/>
      </c>
      <c r="R908" s="33"/>
      <c r="S908" s="33"/>
      <c r="T908" s="207"/>
    </row>
    <row r="909" spans="1:20" s="147" customFormat="1" ht="15" x14ac:dyDescent="0.2">
      <c r="A909" s="32">
        <v>11</v>
      </c>
      <c r="B909" s="149"/>
      <c r="C909" s="150"/>
      <c r="D909" s="150"/>
      <c r="E909" s="150"/>
      <c r="F909" s="155"/>
      <c r="G909" s="152"/>
      <c r="H909" s="153"/>
      <c r="I909" s="210"/>
      <c r="J909" s="201"/>
      <c r="K909" s="154"/>
      <c r="L909" s="193">
        <f t="shared" si="63"/>
        <v>0</v>
      </c>
      <c r="N909" s="33"/>
      <c r="P909" s="38" t="str">
        <f t="shared" si="65"/>
        <v/>
      </c>
      <c r="R909" s="33"/>
      <c r="S909" s="33"/>
      <c r="T909" s="207"/>
    </row>
    <row r="910" spans="1:20" s="147" customFormat="1" ht="15" x14ac:dyDescent="0.2">
      <c r="A910" s="32">
        <v>11</v>
      </c>
      <c r="B910" s="149"/>
      <c r="C910" s="150"/>
      <c r="D910" s="150"/>
      <c r="E910" s="150"/>
      <c r="F910" s="155"/>
      <c r="G910" s="152"/>
      <c r="H910" s="153"/>
      <c r="I910" s="210"/>
      <c r="J910" s="201"/>
      <c r="K910" s="154"/>
      <c r="L910" s="193">
        <f t="shared" si="63"/>
        <v>0</v>
      </c>
      <c r="N910" s="33"/>
      <c r="P910" s="38" t="str">
        <f t="shared" si="65"/>
        <v/>
      </c>
      <c r="R910" s="33"/>
      <c r="S910" s="33"/>
      <c r="T910" s="207"/>
    </row>
    <row r="911" spans="1:20" s="147" customFormat="1" ht="15" x14ac:dyDescent="0.2">
      <c r="A911" s="32">
        <v>11</v>
      </c>
      <c r="B911" s="149"/>
      <c r="C911" s="150"/>
      <c r="D911" s="150"/>
      <c r="E911" s="150"/>
      <c r="F911" s="155"/>
      <c r="G911" s="152"/>
      <c r="H911" s="153"/>
      <c r="I911" s="210"/>
      <c r="J911" s="201"/>
      <c r="K911" s="154"/>
      <c r="L911" s="193">
        <f t="shared" si="63"/>
        <v>0</v>
      </c>
      <c r="N911" s="33"/>
      <c r="P911" s="38" t="str">
        <f t="shared" si="65"/>
        <v/>
      </c>
      <c r="R911" s="33"/>
      <c r="S911" s="33"/>
      <c r="T911" s="207"/>
    </row>
    <row r="912" spans="1:20" s="147" customFormat="1" ht="15" x14ac:dyDescent="0.2">
      <c r="A912" s="32">
        <v>11</v>
      </c>
      <c r="B912" s="149"/>
      <c r="C912" s="150"/>
      <c r="D912" s="150"/>
      <c r="E912" s="150"/>
      <c r="F912" s="155"/>
      <c r="G912" s="152"/>
      <c r="H912" s="153"/>
      <c r="I912" s="210"/>
      <c r="J912" s="201"/>
      <c r="K912" s="154"/>
      <c r="L912" s="193">
        <f t="shared" si="63"/>
        <v>0</v>
      </c>
      <c r="N912" s="33"/>
      <c r="P912" s="38" t="str">
        <f t="shared" si="65"/>
        <v/>
      </c>
      <c r="R912" s="33"/>
      <c r="S912" s="33"/>
      <c r="T912" s="207"/>
    </row>
    <row r="913" spans="1:20" s="147" customFormat="1" ht="15" x14ac:dyDescent="0.2">
      <c r="A913" s="32">
        <v>11</v>
      </c>
      <c r="B913" s="149"/>
      <c r="C913" s="150"/>
      <c r="D913" s="150"/>
      <c r="E913" s="150"/>
      <c r="F913" s="155"/>
      <c r="G913" s="152"/>
      <c r="H913" s="153"/>
      <c r="I913" s="210"/>
      <c r="J913" s="201"/>
      <c r="K913" s="154"/>
      <c r="L913" s="193">
        <f t="shared" si="63"/>
        <v>0</v>
      </c>
      <c r="N913" s="33"/>
      <c r="P913" s="38" t="str">
        <f t="shared" si="65"/>
        <v/>
      </c>
      <c r="R913" s="33"/>
      <c r="S913" s="33"/>
      <c r="T913" s="207"/>
    </row>
    <row r="914" spans="1:20" s="147" customFormat="1" ht="15" x14ac:dyDescent="0.2">
      <c r="A914" s="32">
        <v>11</v>
      </c>
      <c r="B914" s="149"/>
      <c r="C914" s="150"/>
      <c r="D914" s="150"/>
      <c r="E914" s="150"/>
      <c r="F914" s="155"/>
      <c r="G914" s="152"/>
      <c r="H914" s="153"/>
      <c r="I914" s="210"/>
      <c r="J914" s="201"/>
      <c r="K914" s="154"/>
      <c r="L914" s="193">
        <f t="shared" si="63"/>
        <v>0</v>
      </c>
      <c r="N914" s="33"/>
      <c r="P914" s="38" t="str">
        <f t="shared" si="65"/>
        <v/>
      </c>
      <c r="R914" s="33"/>
      <c r="S914" s="33"/>
      <c r="T914" s="207"/>
    </row>
    <row r="915" spans="1:20" s="147" customFormat="1" ht="15" x14ac:dyDescent="0.2">
      <c r="A915" s="32">
        <v>11</v>
      </c>
      <c r="B915" s="149"/>
      <c r="C915" s="150"/>
      <c r="D915" s="150"/>
      <c r="E915" s="150"/>
      <c r="F915" s="155"/>
      <c r="G915" s="152"/>
      <c r="H915" s="153"/>
      <c r="I915" s="210"/>
      <c r="J915" s="201"/>
      <c r="K915" s="154"/>
      <c r="L915" s="193">
        <f t="shared" si="63"/>
        <v>0</v>
      </c>
      <c r="N915" s="33"/>
      <c r="P915" s="38" t="str">
        <f t="shared" si="65"/>
        <v/>
      </c>
      <c r="R915" s="33"/>
      <c r="S915" s="33"/>
      <c r="T915" s="207"/>
    </row>
    <row r="916" spans="1:20" s="147" customFormat="1" ht="15" x14ac:dyDescent="0.2">
      <c r="A916" s="32">
        <v>11</v>
      </c>
      <c r="B916" s="149"/>
      <c r="C916" s="150"/>
      <c r="D916" s="150"/>
      <c r="E916" s="150"/>
      <c r="F916" s="155"/>
      <c r="G916" s="152"/>
      <c r="H916" s="153"/>
      <c r="I916" s="210"/>
      <c r="J916" s="201"/>
      <c r="K916" s="154"/>
      <c r="L916" s="193">
        <f t="shared" si="63"/>
        <v>0</v>
      </c>
      <c r="N916" s="33"/>
      <c r="P916" s="38" t="str">
        <f t="shared" si="65"/>
        <v/>
      </c>
      <c r="R916" s="33"/>
      <c r="S916" s="33"/>
      <c r="T916" s="207"/>
    </row>
    <row r="917" spans="1:20" s="147" customFormat="1" ht="15" x14ac:dyDescent="0.2">
      <c r="A917" s="32">
        <v>11</v>
      </c>
      <c r="B917" s="149"/>
      <c r="C917" s="150"/>
      <c r="D917" s="150"/>
      <c r="E917" s="150"/>
      <c r="F917" s="155"/>
      <c r="G917" s="152"/>
      <c r="H917" s="153"/>
      <c r="I917" s="210"/>
      <c r="J917" s="201"/>
      <c r="K917" s="154"/>
      <c r="L917" s="193">
        <f t="shared" si="63"/>
        <v>0</v>
      </c>
      <c r="N917" s="33"/>
      <c r="P917" s="38" t="str">
        <f t="shared" si="65"/>
        <v/>
      </c>
      <c r="R917" s="33"/>
      <c r="S917" s="33"/>
      <c r="T917" s="207"/>
    </row>
    <row r="918" spans="1:20" s="147" customFormat="1" ht="15" x14ac:dyDescent="0.2">
      <c r="A918" s="32">
        <v>11</v>
      </c>
      <c r="B918" s="149"/>
      <c r="C918" s="150"/>
      <c r="D918" s="150"/>
      <c r="E918" s="150"/>
      <c r="F918" s="155"/>
      <c r="G918" s="152"/>
      <c r="H918" s="153"/>
      <c r="I918" s="210"/>
      <c r="J918" s="201"/>
      <c r="K918" s="154"/>
      <c r="L918" s="193">
        <f t="shared" si="63"/>
        <v>0</v>
      </c>
      <c r="N918" s="33"/>
      <c r="P918" s="38" t="str">
        <f t="shared" si="65"/>
        <v/>
      </c>
      <c r="R918" s="33"/>
      <c r="S918" s="33"/>
      <c r="T918" s="207"/>
    </row>
    <row r="919" spans="1:20" s="147" customFormat="1" ht="15" x14ac:dyDescent="0.2">
      <c r="A919" s="32">
        <v>11</v>
      </c>
      <c r="B919" s="149"/>
      <c r="C919" s="150"/>
      <c r="D919" s="150"/>
      <c r="E919" s="150"/>
      <c r="F919" s="155"/>
      <c r="G919" s="152"/>
      <c r="H919" s="153"/>
      <c r="I919" s="210"/>
      <c r="J919" s="201"/>
      <c r="K919" s="154"/>
      <c r="L919" s="193">
        <f t="shared" si="63"/>
        <v>0</v>
      </c>
      <c r="N919" s="33"/>
      <c r="P919" s="38" t="str">
        <f t="shared" si="65"/>
        <v/>
      </c>
      <c r="R919" s="33"/>
      <c r="S919" s="33"/>
      <c r="T919" s="207"/>
    </row>
    <row r="920" spans="1:20" s="147" customFormat="1" ht="15" x14ac:dyDescent="0.2">
      <c r="A920" s="32">
        <v>11</v>
      </c>
      <c r="B920" s="149"/>
      <c r="C920" s="150"/>
      <c r="D920" s="150"/>
      <c r="E920" s="150"/>
      <c r="F920" s="155"/>
      <c r="G920" s="152"/>
      <c r="H920" s="153"/>
      <c r="I920" s="210"/>
      <c r="J920" s="201"/>
      <c r="K920" s="154"/>
      <c r="L920" s="193">
        <f t="shared" si="63"/>
        <v>0</v>
      </c>
      <c r="N920" s="33"/>
      <c r="P920" s="38" t="str">
        <f t="shared" si="65"/>
        <v/>
      </c>
      <c r="R920" s="33"/>
      <c r="S920" s="33"/>
      <c r="T920" s="207"/>
    </row>
    <row r="921" spans="1:20" s="147" customFormat="1" ht="15" x14ac:dyDescent="0.2">
      <c r="A921" s="32">
        <v>11</v>
      </c>
      <c r="B921" s="149"/>
      <c r="C921" s="150"/>
      <c r="D921" s="150"/>
      <c r="E921" s="150"/>
      <c r="F921" s="155"/>
      <c r="G921" s="152"/>
      <c r="H921" s="153"/>
      <c r="I921" s="210"/>
      <c r="J921" s="201"/>
      <c r="K921" s="154"/>
      <c r="L921" s="193">
        <f t="shared" si="63"/>
        <v>0</v>
      </c>
      <c r="N921" s="33"/>
      <c r="P921" s="38" t="str">
        <f t="shared" si="65"/>
        <v/>
      </c>
      <c r="R921" s="33"/>
      <c r="S921" s="33"/>
      <c r="T921" s="207"/>
    </row>
    <row r="922" spans="1:20" s="147" customFormat="1" ht="15" x14ac:dyDescent="0.2">
      <c r="A922" s="32">
        <v>11</v>
      </c>
      <c r="B922" s="149"/>
      <c r="C922" s="150"/>
      <c r="D922" s="150"/>
      <c r="E922" s="150"/>
      <c r="F922" s="155"/>
      <c r="G922" s="152"/>
      <c r="H922" s="153"/>
      <c r="I922" s="210"/>
      <c r="J922" s="201"/>
      <c r="K922" s="154"/>
      <c r="L922" s="193">
        <f t="shared" si="63"/>
        <v>0</v>
      </c>
      <c r="N922" s="33"/>
      <c r="P922" s="38" t="str">
        <f t="shared" si="65"/>
        <v/>
      </c>
      <c r="R922" s="33"/>
      <c r="S922" s="33"/>
      <c r="T922" s="207"/>
    </row>
    <row r="923" spans="1:20" s="147" customFormat="1" ht="15" x14ac:dyDescent="0.2">
      <c r="A923" s="32">
        <v>11</v>
      </c>
      <c r="B923" s="149"/>
      <c r="C923" s="150"/>
      <c r="D923" s="150"/>
      <c r="E923" s="150"/>
      <c r="F923" s="155"/>
      <c r="G923" s="152"/>
      <c r="H923" s="153"/>
      <c r="I923" s="210"/>
      <c r="J923" s="201"/>
      <c r="K923" s="154"/>
      <c r="L923" s="193">
        <f t="shared" si="63"/>
        <v>0</v>
      </c>
      <c r="N923" s="33"/>
      <c r="P923" s="38" t="str">
        <f t="shared" si="65"/>
        <v/>
      </c>
      <c r="R923" s="33"/>
      <c r="S923" s="33"/>
      <c r="T923" s="207"/>
    </row>
    <row r="924" spans="1:20" s="147" customFormat="1" ht="15" x14ac:dyDescent="0.2">
      <c r="A924" s="32">
        <v>11</v>
      </c>
      <c r="B924" s="149"/>
      <c r="C924" s="150"/>
      <c r="D924" s="150"/>
      <c r="E924" s="150"/>
      <c r="F924" s="155"/>
      <c r="G924" s="152"/>
      <c r="H924" s="153"/>
      <c r="I924" s="210"/>
      <c r="J924" s="201"/>
      <c r="K924" s="154"/>
      <c r="L924" s="193">
        <f t="shared" si="63"/>
        <v>0</v>
      </c>
      <c r="N924" s="33"/>
      <c r="P924" s="38" t="str">
        <f t="shared" si="64"/>
        <v/>
      </c>
      <c r="R924" s="33"/>
      <c r="S924" s="33"/>
      <c r="T924" s="207"/>
    </row>
    <row r="925" spans="1:20" s="147" customFormat="1" ht="15" x14ac:dyDescent="0.2">
      <c r="A925" s="32">
        <v>11</v>
      </c>
      <c r="B925" s="149"/>
      <c r="C925" s="150"/>
      <c r="D925" s="150"/>
      <c r="E925" s="150"/>
      <c r="F925" s="155"/>
      <c r="G925" s="152"/>
      <c r="H925" s="153"/>
      <c r="I925" s="210"/>
      <c r="J925" s="201"/>
      <c r="K925" s="154"/>
      <c r="L925" s="193">
        <f t="shared" si="63"/>
        <v>0</v>
      </c>
      <c r="N925" s="33"/>
      <c r="P925" s="38" t="str">
        <f t="shared" si="64"/>
        <v/>
      </c>
      <c r="R925" s="33"/>
      <c r="S925" s="33"/>
      <c r="T925" s="207"/>
    </row>
    <row r="926" spans="1:20" s="147" customFormat="1" ht="15.75" thickBot="1" x14ac:dyDescent="0.25">
      <c r="A926" s="32"/>
      <c r="B926" s="161"/>
      <c r="C926" s="162"/>
      <c r="D926" s="162"/>
      <c r="E926" s="162"/>
      <c r="F926" s="162"/>
      <c r="G926" s="208"/>
      <c r="H926" s="156"/>
      <c r="I926" s="77"/>
      <c r="J926" s="205"/>
      <c r="K926" s="163"/>
      <c r="L926" s="195"/>
      <c r="N926" s="34"/>
      <c r="O926" s="156"/>
      <c r="P926" s="39" t="str">
        <f t="shared" si="64"/>
        <v/>
      </c>
      <c r="R926" s="33"/>
      <c r="S926" s="33"/>
      <c r="T926" s="207"/>
    </row>
    <row r="927" spans="1:20" s="147" customFormat="1" ht="15.75" thickBot="1" x14ac:dyDescent="0.25">
      <c r="A927" s="32"/>
      <c r="B927" s="157"/>
      <c r="C927" s="109"/>
      <c r="D927" s="109"/>
      <c r="E927" s="109"/>
      <c r="F927" s="109"/>
      <c r="G927" s="158"/>
      <c r="H927" s="159" t="s">
        <v>23</v>
      </c>
      <c r="I927" s="173">
        <f>SUM(I836:I926)</f>
        <v>0</v>
      </c>
      <c r="J927" s="203"/>
      <c r="K927" s="78"/>
      <c r="L927" s="173">
        <f>SUM(L836:L926)</f>
        <v>0</v>
      </c>
      <c r="N927" s="76"/>
      <c r="P927" s="173">
        <f>SUM(P836:P926)</f>
        <v>0</v>
      </c>
      <c r="Q927" s="40" t="e">
        <f>P927/$P$3</f>
        <v>#DIV/0!</v>
      </c>
      <c r="R927" s="76"/>
      <c r="S927" s="76"/>
      <c r="T927" s="148"/>
    </row>
    <row r="928" spans="1:20" s="147" customFormat="1" ht="9" customHeight="1" x14ac:dyDescent="0.2">
      <c r="A928" s="32"/>
      <c r="B928" s="157"/>
      <c r="C928" s="109"/>
      <c r="D928" s="109"/>
      <c r="E928" s="109"/>
      <c r="F928" s="109"/>
      <c r="G928" s="158"/>
      <c r="H928" s="116"/>
      <c r="I928" s="199"/>
      <c r="J928" s="203"/>
      <c r="K928" s="78"/>
      <c r="L928" s="77"/>
      <c r="N928" s="76"/>
      <c r="P928" s="77"/>
      <c r="R928" s="76"/>
      <c r="S928" s="76"/>
      <c r="T928" s="148"/>
    </row>
    <row r="929" spans="1:20" s="147" customFormat="1" ht="19.5" customHeight="1" x14ac:dyDescent="0.2">
      <c r="A929" s="32"/>
      <c r="B929" s="50" t="s">
        <v>11</v>
      </c>
      <c r="C929" s="142"/>
      <c r="D929" s="142"/>
      <c r="E929" s="142"/>
      <c r="F929" s="171"/>
      <c r="G929" s="172"/>
      <c r="H929" s="145"/>
      <c r="I929" s="192"/>
      <c r="J929" s="204"/>
      <c r="K929" s="146"/>
      <c r="L929" s="192"/>
      <c r="N929" s="76"/>
      <c r="P929" s="77"/>
      <c r="R929" s="76"/>
      <c r="S929" s="76"/>
      <c r="T929" s="148"/>
    </row>
    <row r="930" spans="1:20" s="147" customFormat="1" ht="15" x14ac:dyDescent="0.2">
      <c r="A930" s="32">
        <v>12</v>
      </c>
      <c r="B930" s="149"/>
      <c r="C930" s="150"/>
      <c r="D930" s="150"/>
      <c r="E930" s="150"/>
      <c r="F930" s="155"/>
      <c r="G930" s="152"/>
      <c r="H930" s="153"/>
      <c r="I930" s="210"/>
      <c r="J930" s="201"/>
      <c r="K930" s="154"/>
      <c r="L930" s="193">
        <f t="shared" ref="L930:L1019" si="68">IF(D930="SÍ",I930,0)</f>
        <v>0</v>
      </c>
      <c r="N930" s="33"/>
      <c r="P930" s="38" t="str">
        <f t="shared" ref="P930:P1019" si="69">IF(N930="x",I930,"")</f>
        <v/>
      </c>
      <c r="R930" s="33"/>
      <c r="S930" s="33"/>
      <c r="T930" s="207"/>
    </row>
    <row r="931" spans="1:20" s="174" customFormat="1" ht="15" x14ac:dyDescent="0.2">
      <c r="A931" s="32">
        <v>12</v>
      </c>
      <c r="B931" s="149"/>
      <c r="C931" s="150"/>
      <c r="D931" s="150"/>
      <c r="E931" s="150"/>
      <c r="F931" s="155"/>
      <c r="G931" s="152"/>
      <c r="H931" s="153"/>
      <c r="I931" s="210"/>
      <c r="J931" s="201"/>
      <c r="K931" s="154"/>
      <c r="L931" s="193">
        <f t="shared" si="68"/>
        <v>0</v>
      </c>
      <c r="N931" s="33"/>
      <c r="P931" s="38" t="str">
        <f t="shared" si="69"/>
        <v/>
      </c>
      <c r="R931" s="33"/>
      <c r="S931" s="33"/>
      <c r="T931" s="207"/>
    </row>
    <row r="932" spans="1:20" s="147" customFormat="1" ht="15" x14ac:dyDescent="0.2">
      <c r="A932" s="32">
        <v>12</v>
      </c>
      <c r="B932" s="149"/>
      <c r="C932" s="150"/>
      <c r="D932" s="150"/>
      <c r="E932" s="150"/>
      <c r="F932" s="155"/>
      <c r="G932" s="152"/>
      <c r="H932" s="153"/>
      <c r="I932" s="210"/>
      <c r="J932" s="201"/>
      <c r="K932" s="154"/>
      <c r="L932" s="193">
        <f t="shared" si="68"/>
        <v>0</v>
      </c>
      <c r="N932" s="33"/>
      <c r="P932" s="38" t="str">
        <f t="shared" si="69"/>
        <v/>
      </c>
      <c r="R932" s="33"/>
      <c r="S932" s="33"/>
      <c r="T932" s="207"/>
    </row>
    <row r="933" spans="1:20" s="147" customFormat="1" ht="15" x14ac:dyDescent="0.2">
      <c r="A933" s="32">
        <v>12</v>
      </c>
      <c r="B933" s="149"/>
      <c r="C933" s="150"/>
      <c r="D933" s="150"/>
      <c r="E933" s="150"/>
      <c r="F933" s="155"/>
      <c r="G933" s="152"/>
      <c r="H933" s="153"/>
      <c r="I933" s="210"/>
      <c r="J933" s="201"/>
      <c r="K933" s="154"/>
      <c r="L933" s="193">
        <f t="shared" si="68"/>
        <v>0</v>
      </c>
      <c r="N933" s="33"/>
      <c r="P933" s="38" t="str">
        <f t="shared" si="69"/>
        <v/>
      </c>
      <c r="R933" s="33"/>
      <c r="S933" s="33"/>
      <c r="T933" s="207"/>
    </row>
    <row r="934" spans="1:20" s="147" customFormat="1" ht="15" x14ac:dyDescent="0.2">
      <c r="A934" s="32">
        <v>12</v>
      </c>
      <c r="B934" s="149"/>
      <c r="C934" s="150"/>
      <c r="D934" s="150"/>
      <c r="E934" s="150"/>
      <c r="F934" s="155"/>
      <c r="G934" s="152"/>
      <c r="H934" s="153"/>
      <c r="I934" s="210"/>
      <c r="J934" s="201"/>
      <c r="K934" s="154"/>
      <c r="L934" s="193">
        <f t="shared" si="68"/>
        <v>0</v>
      </c>
      <c r="N934" s="33"/>
      <c r="P934" s="38" t="str">
        <f t="shared" si="69"/>
        <v/>
      </c>
      <c r="R934" s="33"/>
      <c r="S934" s="33"/>
      <c r="T934" s="207"/>
    </row>
    <row r="935" spans="1:20" s="147" customFormat="1" ht="15" x14ac:dyDescent="0.2">
      <c r="A935" s="32">
        <v>12</v>
      </c>
      <c r="B935" s="149"/>
      <c r="C935" s="150"/>
      <c r="D935" s="150"/>
      <c r="E935" s="150"/>
      <c r="F935" s="155"/>
      <c r="G935" s="152"/>
      <c r="H935" s="153"/>
      <c r="I935" s="210"/>
      <c r="J935" s="201"/>
      <c r="K935" s="154"/>
      <c r="L935" s="193">
        <f t="shared" si="68"/>
        <v>0</v>
      </c>
      <c r="N935" s="33"/>
      <c r="P935" s="38" t="str">
        <f t="shared" si="69"/>
        <v/>
      </c>
      <c r="R935" s="33"/>
      <c r="S935" s="33"/>
      <c r="T935" s="207"/>
    </row>
    <row r="936" spans="1:20" s="147" customFormat="1" ht="15" x14ac:dyDescent="0.2">
      <c r="A936" s="32">
        <v>12</v>
      </c>
      <c r="B936" s="149"/>
      <c r="C936" s="150"/>
      <c r="D936" s="150"/>
      <c r="E936" s="150"/>
      <c r="F936" s="155"/>
      <c r="G936" s="152"/>
      <c r="H936" s="153"/>
      <c r="I936" s="210"/>
      <c r="J936" s="201"/>
      <c r="K936" s="154"/>
      <c r="L936" s="193">
        <f t="shared" si="68"/>
        <v>0</v>
      </c>
      <c r="N936" s="33"/>
      <c r="P936" s="38" t="str">
        <f t="shared" si="69"/>
        <v/>
      </c>
      <c r="R936" s="33"/>
      <c r="S936" s="33"/>
      <c r="T936" s="207"/>
    </row>
    <row r="937" spans="1:20" s="147" customFormat="1" ht="15" x14ac:dyDescent="0.2">
      <c r="A937" s="32">
        <v>12</v>
      </c>
      <c r="B937" s="149"/>
      <c r="C937" s="150"/>
      <c r="D937" s="150"/>
      <c r="E937" s="150"/>
      <c r="F937" s="155"/>
      <c r="G937" s="152"/>
      <c r="H937" s="153"/>
      <c r="I937" s="210"/>
      <c r="J937" s="201"/>
      <c r="K937" s="154"/>
      <c r="L937" s="193">
        <f t="shared" ref="L937:L958" si="70">IF(D937="SÍ",I937,0)</f>
        <v>0</v>
      </c>
      <c r="N937" s="33"/>
      <c r="P937" s="38" t="str">
        <f t="shared" ref="P937:P958" si="71">IF(N937="x",I937,"")</f>
        <v/>
      </c>
      <c r="R937" s="33"/>
      <c r="S937" s="33"/>
      <c r="T937" s="207"/>
    </row>
    <row r="938" spans="1:20" s="147" customFormat="1" ht="15" x14ac:dyDescent="0.2">
      <c r="A938" s="32">
        <v>12</v>
      </c>
      <c r="B938" s="149"/>
      <c r="C938" s="150"/>
      <c r="D938" s="150"/>
      <c r="E938" s="150"/>
      <c r="F938" s="155"/>
      <c r="G938" s="152"/>
      <c r="H938" s="153"/>
      <c r="I938" s="210"/>
      <c r="J938" s="201"/>
      <c r="K938" s="154"/>
      <c r="L938" s="193">
        <f t="shared" si="70"/>
        <v>0</v>
      </c>
      <c r="N938" s="33"/>
      <c r="P938" s="38" t="str">
        <f t="shared" si="71"/>
        <v/>
      </c>
      <c r="R938" s="33"/>
      <c r="S938" s="33"/>
      <c r="T938" s="207"/>
    </row>
    <row r="939" spans="1:20" s="147" customFormat="1" ht="15" x14ac:dyDescent="0.2">
      <c r="A939" s="32">
        <v>12</v>
      </c>
      <c r="B939" s="149"/>
      <c r="C939" s="150"/>
      <c r="D939" s="150"/>
      <c r="E939" s="150"/>
      <c r="F939" s="155"/>
      <c r="G939" s="152"/>
      <c r="H939" s="153"/>
      <c r="I939" s="210"/>
      <c r="J939" s="201"/>
      <c r="K939" s="154"/>
      <c r="L939" s="193">
        <f t="shared" si="70"/>
        <v>0</v>
      </c>
      <c r="N939" s="33"/>
      <c r="P939" s="38" t="str">
        <f t="shared" si="71"/>
        <v/>
      </c>
      <c r="R939" s="33"/>
      <c r="S939" s="33"/>
      <c r="T939" s="207"/>
    </row>
    <row r="940" spans="1:20" s="147" customFormat="1" ht="15" x14ac:dyDescent="0.2">
      <c r="A940" s="32">
        <v>12</v>
      </c>
      <c r="B940" s="149"/>
      <c r="C940" s="150"/>
      <c r="D940" s="150"/>
      <c r="E940" s="150"/>
      <c r="F940" s="155"/>
      <c r="G940" s="152"/>
      <c r="H940" s="153"/>
      <c r="I940" s="210"/>
      <c r="J940" s="201"/>
      <c r="K940" s="154"/>
      <c r="L940" s="193">
        <f t="shared" si="70"/>
        <v>0</v>
      </c>
      <c r="N940" s="33"/>
      <c r="P940" s="38" t="str">
        <f t="shared" si="71"/>
        <v/>
      </c>
      <c r="R940" s="33"/>
      <c r="S940" s="33"/>
      <c r="T940" s="207"/>
    </row>
    <row r="941" spans="1:20" s="147" customFormat="1" ht="15" x14ac:dyDescent="0.2">
      <c r="A941" s="32">
        <v>12</v>
      </c>
      <c r="B941" s="149"/>
      <c r="C941" s="150"/>
      <c r="D941" s="150"/>
      <c r="E941" s="150"/>
      <c r="F941" s="155"/>
      <c r="G941" s="152"/>
      <c r="H941" s="153"/>
      <c r="I941" s="210"/>
      <c r="J941" s="201"/>
      <c r="K941" s="154"/>
      <c r="L941" s="193">
        <f t="shared" si="70"/>
        <v>0</v>
      </c>
      <c r="N941" s="33"/>
      <c r="P941" s="38" t="str">
        <f t="shared" si="71"/>
        <v/>
      </c>
      <c r="R941" s="33"/>
      <c r="S941" s="33"/>
      <c r="T941" s="207"/>
    </row>
    <row r="942" spans="1:20" s="147" customFormat="1" ht="15" x14ac:dyDescent="0.2">
      <c r="A942" s="32">
        <v>12</v>
      </c>
      <c r="B942" s="149"/>
      <c r="C942" s="150"/>
      <c r="D942" s="150"/>
      <c r="E942" s="150"/>
      <c r="F942" s="155"/>
      <c r="G942" s="152"/>
      <c r="H942" s="153"/>
      <c r="I942" s="210"/>
      <c r="J942" s="201"/>
      <c r="K942" s="154"/>
      <c r="L942" s="193">
        <f t="shared" si="70"/>
        <v>0</v>
      </c>
      <c r="N942" s="33"/>
      <c r="P942" s="38" t="str">
        <f t="shared" si="71"/>
        <v/>
      </c>
      <c r="R942" s="33"/>
      <c r="S942" s="33"/>
      <c r="T942" s="207"/>
    </row>
    <row r="943" spans="1:20" s="147" customFormat="1" ht="15" x14ac:dyDescent="0.2">
      <c r="A943" s="32">
        <v>12</v>
      </c>
      <c r="B943" s="149"/>
      <c r="C943" s="150"/>
      <c r="D943" s="150"/>
      <c r="E943" s="150"/>
      <c r="F943" s="155"/>
      <c r="G943" s="152"/>
      <c r="H943" s="153"/>
      <c r="I943" s="210"/>
      <c r="J943" s="201"/>
      <c r="K943" s="154"/>
      <c r="L943" s="193">
        <f t="shared" si="70"/>
        <v>0</v>
      </c>
      <c r="N943" s="33"/>
      <c r="P943" s="38" t="str">
        <f t="shared" si="71"/>
        <v/>
      </c>
      <c r="R943" s="33"/>
      <c r="S943" s="33"/>
      <c r="T943" s="207"/>
    </row>
    <row r="944" spans="1:20" s="147" customFormat="1" ht="15" x14ac:dyDescent="0.2">
      <c r="A944" s="32">
        <v>12</v>
      </c>
      <c r="B944" s="149"/>
      <c r="C944" s="150"/>
      <c r="D944" s="150"/>
      <c r="E944" s="150"/>
      <c r="F944" s="155"/>
      <c r="G944" s="152"/>
      <c r="H944" s="153"/>
      <c r="I944" s="210"/>
      <c r="J944" s="201"/>
      <c r="K944" s="154"/>
      <c r="L944" s="193">
        <f t="shared" si="70"/>
        <v>0</v>
      </c>
      <c r="N944" s="33"/>
      <c r="P944" s="38" t="str">
        <f t="shared" si="71"/>
        <v/>
      </c>
      <c r="R944" s="33"/>
      <c r="S944" s="33"/>
      <c r="T944" s="207"/>
    </row>
    <row r="945" spans="1:20" s="147" customFormat="1" ht="15" x14ac:dyDescent="0.2">
      <c r="A945" s="32">
        <v>12</v>
      </c>
      <c r="B945" s="149"/>
      <c r="C945" s="150"/>
      <c r="D945" s="150"/>
      <c r="E945" s="150"/>
      <c r="F945" s="155"/>
      <c r="G945" s="152"/>
      <c r="H945" s="153"/>
      <c r="I945" s="210"/>
      <c r="J945" s="201"/>
      <c r="K945" s="154"/>
      <c r="L945" s="193">
        <f t="shared" si="70"/>
        <v>0</v>
      </c>
      <c r="N945" s="33"/>
      <c r="P945" s="38" t="str">
        <f t="shared" si="71"/>
        <v/>
      </c>
      <c r="R945" s="33"/>
      <c r="S945" s="33"/>
      <c r="T945" s="207"/>
    </row>
    <row r="946" spans="1:20" s="147" customFormat="1" ht="15" x14ac:dyDescent="0.2">
      <c r="A946" s="32">
        <v>12</v>
      </c>
      <c r="B946" s="149"/>
      <c r="C946" s="150"/>
      <c r="D946" s="150"/>
      <c r="E946" s="150"/>
      <c r="F946" s="155"/>
      <c r="G946" s="152"/>
      <c r="H946" s="153"/>
      <c r="I946" s="210"/>
      <c r="J946" s="201"/>
      <c r="K946" s="154"/>
      <c r="L946" s="193">
        <f t="shared" si="70"/>
        <v>0</v>
      </c>
      <c r="N946" s="33"/>
      <c r="P946" s="38" t="str">
        <f t="shared" si="71"/>
        <v/>
      </c>
      <c r="R946" s="33"/>
      <c r="S946" s="33"/>
      <c r="T946" s="207"/>
    </row>
    <row r="947" spans="1:20" s="147" customFormat="1" ht="15" x14ac:dyDescent="0.2">
      <c r="A947" s="32">
        <v>12</v>
      </c>
      <c r="B947" s="149"/>
      <c r="C947" s="150"/>
      <c r="D947" s="150"/>
      <c r="E947" s="150"/>
      <c r="F947" s="155"/>
      <c r="G947" s="152"/>
      <c r="H947" s="153"/>
      <c r="I947" s="210"/>
      <c r="J947" s="201"/>
      <c r="K947" s="154"/>
      <c r="L947" s="193">
        <f t="shared" si="70"/>
        <v>0</v>
      </c>
      <c r="N947" s="33"/>
      <c r="P947" s="38" t="str">
        <f t="shared" si="71"/>
        <v/>
      </c>
      <c r="R947" s="33"/>
      <c r="S947" s="33"/>
      <c r="T947" s="207"/>
    </row>
    <row r="948" spans="1:20" s="147" customFormat="1" ht="15" x14ac:dyDescent="0.2">
      <c r="A948" s="32">
        <v>12</v>
      </c>
      <c r="B948" s="149"/>
      <c r="C948" s="150"/>
      <c r="D948" s="150"/>
      <c r="E948" s="150"/>
      <c r="F948" s="155"/>
      <c r="G948" s="152"/>
      <c r="H948" s="153"/>
      <c r="I948" s="210"/>
      <c r="J948" s="201"/>
      <c r="K948" s="154"/>
      <c r="L948" s="193">
        <f t="shared" si="70"/>
        <v>0</v>
      </c>
      <c r="N948" s="33"/>
      <c r="P948" s="38" t="str">
        <f t="shared" si="71"/>
        <v/>
      </c>
      <c r="R948" s="33"/>
      <c r="S948" s="33"/>
      <c r="T948" s="207"/>
    </row>
    <row r="949" spans="1:20" s="147" customFormat="1" ht="15" x14ac:dyDescent="0.2">
      <c r="A949" s="32">
        <v>12</v>
      </c>
      <c r="B949" s="149"/>
      <c r="C949" s="150"/>
      <c r="D949" s="150"/>
      <c r="E949" s="150"/>
      <c r="F949" s="155"/>
      <c r="G949" s="152"/>
      <c r="H949" s="153"/>
      <c r="I949" s="210"/>
      <c r="J949" s="201"/>
      <c r="K949" s="154"/>
      <c r="L949" s="193">
        <f t="shared" si="70"/>
        <v>0</v>
      </c>
      <c r="N949" s="33"/>
      <c r="P949" s="38" t="str">
        <f t="shared" si="71"/>
        <v/>
      </c>
      <c r="R949" s="33"/>
      <c r="S949" s="33"/>
      <c r="T949" s="207"/>
    </row>
    <row r="950" spans="1:20" s="147" customFormat="1" ht="15" x14ac:dyDescent="0.2">
      <c r="A950" s="32">
        <v>12</v>
      </c>
      <c r="B950" s="149"/>
      <c r="C950" s="150"/>
      <c r="D950" s="150"/>
      <c r="E950" s="150"/>
      <c r="F950" s="155"/>
      <c r="G950" s="152"/>
      <c r="H950" s="153"/>
      <c r="I950" s="210"/>
      <c r="J950" s="201"/>
      <c r="K950" s="154"/>
      <c r="L950" s="193">
        <f t="shared" si="70"/>
        <v>0</v>
      </c>
      <c r="N950" s="33"/>
      <c r="P950" s="38" t="str">
        <f t="shared" si="71"/>
        <v/>
      </c>
      <c r="R950" s="33"/>
      <c r="S950" s="33"/>
      <c r="T950" s="207"/>
    </row>
    <row r="951" spans="1:20" s="147" customFormat="1" ht="15" x14ac:dyDescent="0.2">
      <c r="A951" s="32">
        <v>12</v>
      </c>
      <c r="B951" s="149"/>
      <c r="C951" s="150"/>
      <c r="D951" s="150"/>
      <c r="E951" s="150"/>
      <c r="F951" s="155"/>
      <c r="G951" s="152"/>
      <c r="H951" s="153"/>
      <c r="I951" s="210"/>
      <c r="J951" s="201"/>
      <c r="K951" s="154"/>
      <c r="L951" s="193">
        <f t="shared" si="70"/>
        <v>0</v>
      </c>
      <c r="N951" s="33"/>
      <c r="P951" s="38" t="str">
        <f t="shared" si="71"/>
        <v/>
      </c>
      <c r="R951" s="33"/>
      <c r="S951" s="33"/>
      <c r="T951" s="207"/>
    </row>
    <row r="952" spans="1:20" s="147" customFormat="1" ht="15" x14ac:dyDescent="0.2">
      <c r="A952" s="32">
        <v>12</v>
      </c>
      <c r="B952" s="149"/>
      <c r="C952" s="150"/>
      <c r="D952" s="150"/>
      <c r="E952" s="150"/>
      <c r="F952" s="155"/>
      <c r="G952" s="152"/>
      <c r="H952" s="153"/>
      <c r="I952" s="210"/>
      <c r="J952" s="201"/>
      <c r="K952" s="154"/>
      <c r="L952" s="193">
        <f t="shared" si="70"/>
        <v>0</v>
      </c>
      <c r="N952" s="33"/>
      <c r="P952" s="38" t="str">
        <f t="shared" si="71"/>
        <v/>
      </c>
      <c r="R952" s="33"/>
      <c r="S952" s="33"/>
      <c r="T952" s="207"/>
    </row>
    <row r="953" spans="1:20" s="147" customFormat="1" ht="15" x14ac:dyDescent="0.2">
      <c r="A953" s="32">
        <v>12</v>
      </c>
      <c r="B953" s="149"/>
      <c r="C953" s="150"/>
      <c r="D953" s="150"/>
      <c r="E953" s="150"/>
      <c r="F953" s="155"/>
      <c r="G953" s="152"/>
      <c r="H953" s="153"/>
      <c r="I953" s="210"/>
      <c r="J953" s="201"/>
      <c r="K953" s="154"/>
      <c r="L953" s="193">
        <f t="shared" si="70"/>
        <v>0</v>
      </c>
      <c r="N953" s="33"/>
      <c r="P953" s="38" t="str">
        <f t="shared" si="71"/>
        <v/>
      </c>
      <c r="R953" s="33"/>
      <c r="S953" s="33"/>
      <c r="T953" s="207"/>
    </row>
    <row r="954" spans="1:20" s="147" customFormat="1" ht="15" x14ac:dyDescent="0.2">
      <c r="A954" s="32">
        <v>12</v>
      </c>
      <c r="B954" s="149"/>
      <c r="C954" s="150"/>
      <c r="D954" s="150"/>
      <c r="E954" s="150"/>
      <c r="F954" s="155"/>
      <c r="G954" s="152"/>
      <c r="H954" s="153"/>
      <c r="I954" s="210"/>
      <c r="J954" s="201"/>
      <c r="K954" s="154"/>
      <c r="L954" s="193">
        <f t="shared" si="70"/>
        <v>0</v>
      </c>
      <c r="N954" s="33"/>
      <c r="P954" s="38" t="str">
        <f t="shared" si="71"/>
        <v/>
      </c>
      <c r="R954" s="33"/>
      <c r="S954" s="33"/>
      <c r="T954" s="207"/>
    </row>
    <row r="955" spans="1:20" s="147" customFormat="1" ht="15" x14ac:dyDescent="0.2">
      <c r="A955" s="32">
        <v>12</v>
      </c>
      <c r="B955" s="149"/>
      <c r="C955" s="150"/>
      <c r="D955" s="150"/>
      <c r="E955" s="150"/>
      <c r="F955" s="155"/>
      <c r="G955" s="152"/>
      <c r="H955" s="153"/>
      <c r="I955" s="210"/>
      <c r="J955" s="201"/>
      <c r="K955" s="154"/>
      <c r="L955" s="193">
        <f t="shared" si="70"/>
        <v>0</v>
      </c>
      <c r="N955" s="33"/>
      <c r="P955" s="38" t="str">
        <f t="shared" si="71"/>
        <v/>
      </c>
      <c r="R955" s="33"/>
      <c r="S955" s="33"/>
      <c r="T955" s="207"/>
    </row>
    <row r="956" spans="1:20" s="147" customFormat="1" ht="15" x14ac:dyDescent="0.2">
      <c r="A956" s="32">
        <v>12</v>
      </c>
      <c r="B956" s="149"/>
      <c r="C956" s="150"/>
      <c r="D956" s="150"/>
      <c r="E956" s="150"/>
      <c r="F956" s="155"/>
      <c r="G956" s="152"/>
      <c r="H956" s="153"/>
      <c r="I956" s="210"/>
      <c r="J956" s="201"/>
      <c r="K956" s="154"/>
      <c r="L956" s="193">
        <f t="shared" si="70"/>
        <v>0</v>
      </c>
      <c r="N956" s="33"/>
      <c r="P956" s="38" t="str">
        <f t="shared" si="71"/>
        <v/>
      </c>
      <c r="R956" s="33"/>
      <c r="S956" s="33"/>
      <c r="T956" s="207"/>
    </row>
    <row r="957" spans="1:20" s="147" customFormat="1" ht="15" x14ac:dyDescent="0.2">
      <c r="A957" s="32">
        <v>12</v>
      </c>
      <c r="B957" s="149"/>
      <c r="C957" s="150"/>
      <c r="D957" s="150"/>
      <c r="E957" s="150"/>
      <c r="F957" s="155"/>
      <c r="G957" s="152"/>
      <c r="H957" s="153"/>
      <c r="I957" s="210"/>
      <c r="J957" s="201"/>
      <c r="K957" s="154"/>
      <c r="L957" s="193">
        <f t="shared" si="70"/>
        <v>0</v>
      </c>
      <c r="N957" s="33"/>
      <c r="P957" s="38" t="str">
        <f t="shared" si="71"/>
        <v/>
      </c>
      <c r="R957" s="33"/>
      <c r="S957" s="33"/>
      <c r="T957" s="207"/>
    </row>
    <row r="958" spans="1:20" s="147" customFormat="1" ht="15" x14ac:dyDescent="0.2">
      <c r="A958" s="32">
        <v>12</v>
      </c>
      <c r="B958" s="149"/>
      <c r="C958" s="150"/>
      <c r="D958" s="150"/>
      <c r="E958" s="150"/>
      <c r="F958" s="155"/>
      <c r="G958" s="152"/>
      <c r="H958" s="153"/>
      <c r="I958" s="210"/>
      <c r="J958" s="201"/>
      <c r="K958" s="154"/>
      <c r="L958" s="193">
        <f t="shared" si="70"/>
        <v>0</v>
      </c>
      <c r="N958" s="33"/>
      <c r="P958" s="38" t="str">
        <f t="shared" si="71"/>
        <v/>
      </c>
      <c r="R958" s="33"/>
      <c r="S958" s="33"/>
      <c r="T958" s="207"/>
    </row>
    <row r="959" spans="1:20" s="147" customFormat="1" ht="15" x14ac:dyDescent="0.2">
      <c r="A959" s="32">
        <v>12</v>
      </c>
      <c r="B959" s="149"/>
      <c r="C959" s="150"/>
      <c r="D959" s="150"/>
      <c r="E959" s="150"/>
      <c r="F959" s="155"/>
      <c r="G959" s="152"/>
      <c r="H959" s="153"/>
      <c r="I959" s="210"/>
      <c r="J959" s="201"/>
      <c r="K959" s="154"/>
      <c r="L959" s="193">
        <f t="shared" si="68"/>
        <v>0</v>
      </c>
      <c r="N959" s="33"/>
      <c r="P959" s="38" t="str">
        <f t="shared" si="69"/>
        <v/>
      </c>
      <c r="R959" s="33"/>
      <c r="S959" s="33"/>
      <c r="T959" s="207"/>
    </row>
    <row r="960" spans="1:20" s="147" customFormat="1" ht="15" x14ac:dyDescent="0.2">
      <c r="A960" s="32">
        <v>12</v>
      </c>
      <c r="B960" s="149"/>
      <c r="C960" s="150"/>
      <c r="D960" s="150"/>
      <c r="E960" s="150"/>
      <c r="F960" s="155"/>
      <c r="G960" s="152"/>
      <c r="H960" s="153"/>
      <c r="I960" s="210"/>
      <c r="J960" s="201"/>
      <c r="K960" s="154"/>
      <c r="L960" s="193">
        <f t="shared" si="68"/>
        <v>0</v>
      </c>
      <c r="N960" s="33"/>
      <c r="P960" s="38" t="str">
        <f t="shared" si="69"/>
        <v/>
      </c>
      <c r="R960" s="33"/>
      <c r="S960" s="33"/>
      <c r="T960" s="207"/>
    </row>
    <row r="961" spans="1:20" s="147" customFormat="1" ht="15" x14ac:dyDescent="0.2">
      <c r="A961" s="32">
        <v>12</v>
      </c>
      <c r="B961" s="149"/>
      <c r="C961" s="150"/>
      <c r="D961" s="150"/>
      <c r="E961" s="150"/>
      <c r="F961" s="155"/>
      <c r="G961" s="152"/>
      <c r="H961" s="153"/>
      <c r="I961" s="210"/>
      <c r="J961" s="201"/>
      <c r="K961" s="154"/>
      <c r="L961" s="193">
        <f t="shared" si="68"/>
        <v>0</v>
      </c>
      <c r="N961" s="33"/>
      <c r="P961" s="38" t="str">
        <f t="shared" si="69"/>
        <v/>
      </c>
      <c r="R961" s="33"/>
      <c r="S961" s="33"/>
      <c r="T961" s="207"/>
    </row>
    <row r="962" spans="1:20" s="147" customFormat="1" ht="15" x14ac:dyDescent="0.2">
      <c r="A962" s="32">
        <v>12</v>
      </c>
      <c r="B962" s="149"/>
      <c r="C962" s="150"/>
      <c r="D962" s="150"/>
      <c r="E962" s="150"/>
      <c r="F962" s="155"/>
      <c r="G962" s="152"/>
      <c r="H962" s="153"/>
      <c r="I962" s="210"/>
      <c r="J962" s="201"/>
      <c r="K962" s="154"/>
      <c r="L962" s="193">
        <f t="shared" si="68"/>
        <v>0</v>
      </c>
      <c r="N962" s="33"/>
      <c r="P962" s="38" t="str">
        <f t="shared" si="69"/>
        <v/>
      </c>
      <c r="R962" s="33"/>
      <c r="S962" s="33"/>
      <c r="T962" s="207"/>
    </row>
    <row r="963" spans="1:20" s="147" customFormat="1" ht="15" x14ac:dyDescent="0.2">
      <c r="A963" s="32">
        <v>12</v>
      </c>
      <c r="B963" s="149"/>
      <c r="C963" s="150"/>
      <c r="D963" s="150"/>
      <c r="E963" s="150"/>
      <c r="F963" s="155"/>
      <c r="G963" s="152"/>
      <c r="H963" s="164" t="s">
        <v>109</v>
      </c>
      <c r="I963" s="211"/>
      <c r="J963" s="206"/>
      <c r="K963" s="154"/>
      <c r="L963" s="197">
        <f t="shared" si="68"/>
        <v>0</v>
      </c>
      <c r="N963" s="33"/>
      <c r="P963" s="38" t="str">
        <f t="shared" si="69"/>
        <v/>
      </c>
      <c r="R963" s="33"/>
      <c r="S963" s="33"/>
      <c r="T963" s="207"/>
    </row>
    <row r="964" spans="1:20" s="147" customFormat="1" ht="15" x14ac:dyDescent="0.2">
      <c r="A964" s="32">
        <v>12</v>
      </c>
      <c r="B964" s="149"/>
      <c r="C964" s="150"/>
      <c r="D964" s="150"/>
      <c r="E964" s="150"/>
      <c r="F964" s="155"/>
      <c r="G964" s="152"/>
      <c r="H964" s="164" t="s">
        <v>109</v>
      </c>
      <c r="I964" s="211"/>
      <c r="J964" s="206"/>
      <c r="K964" s="154"/>
      <c r="L964" s="197">
        <f t="shared" ref="L964:L977" si="72">IF(D964="SÍ",I964,0)</f>
        <v>0</v>
      </c>
      <c r="N964" s="33"/>
      <c r="P964" s="38" t="str">
        <f t="shared" si="69"/>
        <v/>
      </c>
      <c r="R964" s="33"/>
      <c r="S964" s="33"/>
      <c r="T964" s="207"/>
    </row>
    <row r="965" spans="1:20" s="147" customFormat="1" ht="15" x14ac:dyDescent="0.2">
      <c r="A965" s="32">
        <v>12</v>
      </c>
      <c r="B965" s="149"/>
      <c r="C965" s="150"/>
      <c r="D965" s="150"/>
      <c r="E965" s="150"/>
      <c r="F965" s="155"/>
      <c r="G965" s="152"/>
      <c r="H965" s="164" t="s">
        <v>109</v>
      </c>
      <c r="I965" s="211"/>
      <c r="J965" s="206"/>
      <c r="K965" s="154"/>
      <c r="L965" s="197">
        <f t="shared" si="72"/>
        <v>0</v>
      </c>
      <c r="N965" s="33"/>
      <c r="P965" s="38" t="str">
        <f t="shared" si="69"/>
        <v/>
      </c>
      <c r="R965" s="33"/>
      <c r="S965" s="33"/>
      <c r="T965" s="207"/>
    </row>
    <row r="966" spans="1:20" s="147" customFormat="1" ht="15" x14ac:dyDescent="0.2">
      <c r="A966" s="32">
        <v>12</v>
      </c>
      <c r="B966" s="149"/>
      <c r="C966" s="150"/>
      <c r="D966" s="150"/>
      <c r="E966" s="150"/>
      <c r="F966" s="155"/>
      <c r="G966" s="152"/>
      <c r="H966" s="164" t="s">
        <v>109</v>
      </c>
      <c r="I966" s="211"/>
      <c r="J966" s="206"/>
      <c r="K966" s="154"/>
      <c r="L966" s="197">
        <f t="shared" si="72"/>
        <v>0</v>
      </c>
      <c r="N966" s="33"/>
      <c r="P966" s="38" t="str">
        <f t="shared" si="69"/>
        <v/>
      </c>
      <c r="R966" s="33"/>
      <c r="S966" s="33"/>
      <c r="T966" s="207"/>
    </row>
    <row r="967" spans="1:20" s="147" customFormat="1" ht="15" x14ac:dyDescent="0.2">
      <c r="A967" s="32">
        <v>12</v>
      </c>
      <c r="B967" s="149"/>
      <c r="C967" s="150"/>
      <c r="D967" s="150"/>
      <c r="E967" s="150"/>
      <c r="F967" s="155"/>
      <c r="G967" s="152"/>
      <c r="H967" s="164" t="s">
        <v>109</v>
      </c>
      <c r="I967" s="211"/>
      <c r="J967" s="206"/>
      <c r="K967" s="154"/>
      <c r="L967" s="197">
        <f t="shared" ref="L967:L975" si="73">IF(D967="SÍ",I967,0)</f>
        <v>0</v>
      </c>
      <c r="N967" s="33"/>
      <c r="P967" s="38" t="str">
        <f t="shared" ref="P967:P975" si="74">IF(N967="x",I967,"")</f>
        <v/>
      </c>
      <c r="R967" s="33"/>
      <c r="S967" s="33"/>
      <c r="T967" s="207"/>
    </row>
    <row r="968" spans="1:20" s="147" customFormat="1" ht="15" x14ac:dyDescent="0.2">
      <c r="A968" s="32">
        <v>12</v>
      </c>
      <c r="B968" s="149"/>
      <c r="C968" s="150"/>
      <c r="D968" s="150"/>
      <c r="E968" s="150"/>
      <c r="F968" s="155"/>
      <c r="G968" s="152"/>
      <c r="H968" s="164" t="s">
        <v>109</v>
      </c>
      <c r="I968" s="211"/>
      <c r="J968" s="206"/>
      <c r="K968" s="154"/>
      <c r="L968" s="197">
        <f t="shared" si="73"/>
        <v>0</v>
      </c>
      <c r="N968" s="33"/>
      <c r="P968" s="38" t="str">
        <f t="shared" si="74"/>
        <v/>
      </c>
      <c r="R968" s="33"/>
      <c r="S968" s="33"/>
      <c r="T968" s="207"/>
    </row>
    <row r="969" spans="1:20" s="147" customFormat="1" ht="15" x14ac:dyDescent="0.2">
      <c r="A969" s="32">
        <v>12</v>
      </c>
      <c r="B969" s="149"/>
      <c r="C969" s="150"/>
      <c r="D969" s="150"/>
      <c r="E969" s="150"/>
      <c r="F969" s="155"/>
      <c r="G969" s="152"/>
      <c r="H969" s="164" t="s">
        <v>109</v>
      </c>
      <c r="I969" s="211"/>
      <c r="J969" s="206"/>
      <c r="K969" s="154"/>
      <c r="L969" s="197">
        <f t="shared" si="73"/>
        <v>0</v>
      </c>
      <c r="N969" s="33"/>
      <c r="P969" s="38" t="str">
        <f t="shared" si="74"/>
        <v/>
      </c>
      <c r="R969" s="33"/>
      <c r="S969" s="33"/>
      <c r="T969" s="207"/>
    </row>
    <row r="970" spans="1:20" s="147" customFormat="1" ht="15" x14ac:dyDescent="0.2">
      <c r="A970" s="32">
        <v>12</v>
      </c>
      <c r="B970" s="149"/>
      <c r="C970" s="150"/>
      <c r="D970" s="150"/>
      <c r="E970" s="150"/>
      <c r="F970" s="155"/>
      <c r="G970" s="152"/>
      <c r="H970" s="164" t="s">
        <v>109</v>
      </c>
      <c r="I970" s="211"/>
      <c r="J970" s="206"/>
      <c r="K970" s="154"/>
      <c r="L970" s="197">
        <f t="shared" si="73"/>
        <v>0</v>
      </c>
      <c r="N970" s="33"/>
      <c r="P970" s="38" t="str">
        <f t="shared" si="74"/>
        <v/>
      </c>
      <c r="R970" s="33"/>
      <c r="S970" s="33"/>
      <c r="T970" s="207"/>
    </row>
    <row r="971" spans="1:20" s="147" customFormat="1" ht="15" x14ac:dyDescent="0.2">
      <c r="A971" s="32">
        <v>12</v>
      </c>
      <c r="B971" s="149"/>
      <c r="C971" s="150"/>
      <c r="D971" s="150"/>
      <c r="E971" s="150"/>
      <c r="F971" s="155"/>
      <c r="G971" s="152"/>
      <c r="H971" s="164" t="s">
        <v>109</v>
      </c>
      <c r="I971" s="211"/>
      <c r="J971" s="206"/>
      <c r="K971" s="154"/>
      <c r="L971" s="197">
        <f t="shared" si="73"/>
        <v>0</v>
      </c>
      <c r="N971" s="33"/>
      <c r="P971" s="38" t="str">
        <f t="shared" si="74"/>
        <v/>
      </c>
      <c r="R971" s="33"/>
      <c r="S971" s="33"/>
      <c r="T971" s="207"/>
    </row>
    <row r="972" spans="1:20" s="147" customFormat="1" ht="15" x14ac:dyDescent="0.2">
      <c r="A972" s="32">
        <v>12</v>
      </c>
      <c r="B972" s="149"/>
      <c r="C972" s="150"/>
      <c r="D972" s="150"/>
      <c r="E972" s="150"/>
      <c r="F972" s="155"/>
      <c r="G972" s="152"/>
      <c r="H972" s="164" t="s">
        <v>109</v>
      </c>
      <c r="I972" s="211"/>
      <c r="J972" s="206"/>
      <c r="K972" s="154"/>
      <c r="L972" s="197">
        <f t="shared" si="73"/>
        <v>0</v>
      </c>
      <c r="N972" s="33"/>
      <c r="P972" s="38" t="str">
        <f t="shared" si="74"/>
        <v/>
      </c>
      <c r="R972" s="33"/>
      <c r="S972" s="33"/>
      <c r="T972" s="207"/>
    </row>
    <row r="973" spans="1:20" s="147" customFormat="1" ht="15" x14ac:dyDescent="0.2">
      <c r="A973" s="32">
        <v>12</v>
      </c>
      <c r="B973" s="149"/>
      <c r="C973" s="150"/>
      <c r="D973" s="150"/>
      <c r="E973" s="150"/>
      <c r="F973" s="155"/>
      <c r="G973" s="152"/>
      <c r="H973" s="164" t="s">
        <v>109</v>
      </c>
      <c r="I973" s="211"/>
      <c r="J973" s="206"/>
      <c r="K973" s="154"/>
      <c r="L973" s="197">
        <f t="shared" si="73"/>
        <v>0</v>
      </c>
      <c r="N973" s="33"/>
      <c r="P973" s="38" t="str">
        <f t="shared" si="74"/>
        <v/>
      </c>
      <c r="R973" s="33"/>
      <c r="S973" s="33"/>
      <c r="T973" s="207"/>
    </row>
    <row r="974" spans="1:20" s="147" customFormat="1" ht="15" x14ac:dyDescent="0.2">
      <c r="A974" s="32">
        <v>12</v>
      </c>
      <c r="B974" s="149"/>
      <c r="C974" s="150"/>
      <c r="D974" s="150"/>
      <c r="E974" s="150"/>
      <c r="F974" s="155"/>
      <c r="G974" s="152"/>
      <c r="H974" s="164" t="s">
        <v>109</v>
      </c>
      <c r="I974" s="211"/>
      <c r="J974" s="206"/>
      <c r="K974" s="154"/>
      <c r="L974" s="197">
        <f t="shared" si="73"/>
        <v>0</v>
      </c>
      <c r="N974" s="33"/>
      <c r="P974" s="38" t="str">
        <f t="shared" si="74"/>
        <v/>
      </c>
      <c r="R974" s="33"/>
      <c r="S974" s="33"/>
      <c r="T974" s="207"/>
    </row>
    <row r="975" spans="1:20" s="147" customFormat="1" ht="15" x14ac:dyDescent="0.2">
      <c r="A975" s="32">
        <v>12</v>
      </c>
      <c r="B975" s="149"/>
      <c r="C975" s="150"/>
      <c r="D975" s="150"/>
      <c r="E975" s="150"/>
      <c r="F975" s="155"/>
      <c r="G975" s="152"/>
      <c r="H975" s="164" t="s">
        <v>109</v>
      </c>
      <c r="I975" s="211"/>
      <c r="J975" s="206"/>
      <c r="K975" s="154"/>
      <c r="L975" s="197">
        <f t="shared" si="73"/>
        <v>0</v>
      </c>
      <c r="N975" s="33"/>
      <c r="P975" s="38" t="str">
        <f t="shared" si="74"/>
        <v/>
      </c>
      <c r="R975" s="33"/>
      <c r="S975" s="33"/>
      <c r="T975" s="207"/>
    </row>
    <row r="976" spans="1:20" s="147" customFormat="1" ht="15" x14ac:dyDescent="0.2">
      <c r="A976" s="32">
        <v>12</v>
      </c>
      <c r="B976" s="149"/>
      <c r="C976" s="150"/>
      <c r="D976" s="150"/>
      <c r="E976" s="150"/>
      <c r="F976" s="155"/>
      <c r="G976" s="152"/>
      <c r="H976" s="164" t="s">
        <v>109</v>
      </c>
      <c r="I976" s="211"/>
      <c r="J976" s="206"/>
      <c r="K976" s="154"/>
      <c r="L976" s="197">
        <f t="shared" si="72"/>
        <v>0</v>
      </c>
      <c r="N976" s="33"/>
      <c r="P976" s="38" t="str">
        <f t="shared" si="69"/>
        <v/>
      </c>
      <c r="R976" s="33"/>
      <c r="S976" s="33"/>
      <c r="T976" s="207"/>
    </row>
    <row r="977" spans="1:20" s="147" customFormat="1" ht="15" x14ac:dyDescent="0.2">
      <c r="A977" s="32">
        <v>12</v>
      </c>
      <c r="B977" s="149"/>
      <c r="C977" s="150"/>
      <c r="D977" s="150"/>
      <c r="E977" s="150"/>
      <c r="F977" s="155"/>
      <c r="G977" s="152"/>
      <c r="H977" s="164" t="s">
        <v>109</v>
      </c>
      <c r="I977" s="211"/>
      <c r="J977" s="206"/>
      <c r="K977" s="154"/>
      <c r="L977" s="197">
        <f t="shared" si="72"/>
        <v>0</v>
      </c>
      <c r="N977" s="33"/>
      <c r="P977" s="38" t="str">
        <f t="shared" si="69"/>
        <v/>
      </c>
      <c r="R977" s="33"/>
      <c r="S977" s="33"/>
      <c r="T977" s="207"/>
    </row>
    <row r="978" spans="1:20" s="147" customFormat="1" ht="15" x14ac:dyDescent="0.2">
      <c r="A978" s="32">
        <v>12</v>
      </c>
      <c r="B978" s="149"/>
      <c r="C978" s="150"/>
      <c r="D978" s="150"/>
      <c r="E978" s="150"/>
      <c r="F978" s="155"/>
      <c r="G978" s="152"/>
      <c r="H978" s="164" t="s">
        <v>109</v>
      </c>
      <c r="I978" s="211"/>
      <c r="J978" s="206"/>
      <c r="K978" s="154"/>
      <c r="L978" s="197">
        <f t="shared" si="68"/>
        <v>0</v>
      </c>
      <c r="N978" s="33"/>
      <c r="P978" s="38" t="str">
        <f t="shared" ref="P978:P1018" si="75">IF(N978="x",I978,"")</f>
        <v/>
      </c>
      <c r="R978" s="33"/>
      <c r="S978" s="33"/>
      <c r="T978" s="207"/>
    </row>
    <row r="979" spans="1:20" s="147" customFormat="1" ht="15" x14ac:dyDescent="0.2">
      <c r="A979" s="32">
        <v>12</v>
      </c>
      <c r="B979" s="149"/>
      <c r="C979" s="150"/>
      <c r="D979" s="150"/>
      <c r="E979" s="150"/>
      <c r="F979" s="155"/>
      <c r="G979" s="152"/>
      <c r="H979" s="164" t="s">
        <v>109</v>
      </c>
      <c r="I979" s="211"/>
      <c r="J979" s="206"/>
      <c r="K979" s="154"/>
      <c r="L979" s="197">
        <f t="shared" si="68"/>
        <v>0</v>
      </c>
      <c r="N979" s="33"/>
      <c r="P979" s="38" t="str">
        <f t="shared" si="75"/>
        <v/>
      </c>
      <c r="R979" s="33"/>
      <c r="S979" s="33"/>
      <c r="T979" s="207"/>
    </row>
    <row r="980" spans="1:20" s="147" customFormat="1" ht="15" x14ac:dyDescent="0.2">
      <c r="A980" s="32">
        <v>12</v>
      </c>
      <c r="B980" s="149"/>
      <c r="C980" s="150"/>
      <c r="D980" s="150"/>
      <c r="E980" s="150"/>
      <c r="F980" s="155"/>
      <c r="G980" s="152"/>
      <c r="H980" s="164" t="s">
        <v>109</v>
      </c>
      <c r="I980" s="211"/>
      <c r="J980" s="206"/>
      <c r="K980" s="154"/>
      <c r="L980" s="197">
        <f t="shared" si="68"/>
        <v>0</v>
      </c>
      <c r="N980" s="33"/>
      <c r="P980" s="38" t="str">
        <f t="shared" si="75"/>
        <v/>
      </c>
      <c r="R980" s="33"/>
      <c r="S980" s="33"/>
      <c r="T980" s="207"/>
    </row>
    <row r="981" spans="1:20" s="147" customFormat="1" ht="15" x14ac:dyDescent="0.2">
      <c r="A981" s="32">
        <v>12</v>
      </c>
      <c r="B981" s="149"/>
      <c r="C981" s="150"/>
      <c r="D981" s="150"/>
      <c r="E981" s="150"/>
      <c r="F981" s="155"/>
      <c r="G981" s="152"/>
      <c r="H981" s="164" t="s">
        <v>102</v>
      </c>
      <c r="I981" s="211"/>
      <c r="J981" s="206"/>
      <c r="K981" s="154"/>
      <c r="L981" s="197">
        <f t="shared" si="68"/>
        <v>0</v>
      </c>
      <c r="N981" s="33"/>
      <c r="P981" s="38" t="str">
        <f t="shared" si="75"/>
        <v/>
      </c>
      <c r="R981" s="33"/>
      <c r="S981" s="33"/>
      <c r="T981" s="207"/>
    </row>
    <row r="982" spans="1:20" s="147" customFormat="1" ht="15" x14ac:dyDescent="0.2">
      <c r="A982" s="32">
        <v>12</v>
      </c>
      <c r="B982" s="149"/>
      <c r="C982" s="150"/>
      <c r="D982" s="150"/>
      <c r="E982" s="150"/>
      <c r="F982" s="155"/>
      <c r="G982" s="152"/>
      <c r="H982" s="164" t="s">
        <v>102</v>
      </c>
      <c r="I982" s="211"/>
      <c r="J982" s="206"/>
      <c r="K982" s="154"/>
      <c r="L982" s="197">
        <f t="shared" si="68"/>
        <v>0</v>
      </c>
      <c r="N982" s="33"/>
      <c r="P982" s="38" t="str">
        <f t="shared" si="75"/>
        <v/>
      </c>
      <c r="R982" s="33"/>
      <c r="S982" s="33"/>
      <c r="T982" s="207"/>
    </row>
    <row r="983" spans="1:20" s="147" customFormat="1" ht="15" x14ac:dyDescent="0.2">
      <c r="A983" s="32">
        <v>12</v>
      </c>
      <c r="B983" s="149"/>
      <c r="C983" s="150"/>
      <c r="D983" s="150"/>
      <c r="E983" s="150"/>
      <c r="F983" s="155"/>
      <c r="G983" s="152"/>
      <c r="H983" s="164" t="s">
        <v>102</v>
      </c>
      <c r="I983" s="211"/>
      <c r="J983" s="206"/>
      <c r="K983" s="154"/>
      <c r="L983" s="197">
        <f t="shared" ref="L983:L1005" si="76">IF(D983="SÍ",I983,0)</f>
        <v>0</v>
      </c>
      <c r="N983" s="33"/>
      <c r="P983" s="38" t="str">
        <f t="shared" ref="P983:P1005" si="77">IF(N983="x",I983,"")</f>
        <v/>
      </c>
      <c r="R983" s="33"/>
      <c r="S983" s="33"/>
      <c r="T983" s="207"/>
    </row>
    <row r="984" spans="1:20" s="147" customFormat="1" ht="15" x14ac:dyDescent="0.2">
      <c r="A984" s="32">
        <v>12</v>
      </c>
      <c r="B984" s="149"/>
      <c r="C984" s="150"/>
      <c r="D984" s="150"/>
      <c r="E984" s="150"/>
      <c r="F984" s="155"/>
      <c r="G984" s="152"/>
      <c r="H984" s="164" t="s">
        <v>102</v>
      </c>
      <c r="I984" s="211"/>
      <c r="J984" s="206"/>
      <c r="K984" s="154"/>
      <c r="L984" s="197">
        <f t="shared" si="76"/>
        <v>0</v>
      </c>
      <c r="N984" s="33"/>
      <c r="P984" s="38" t="str">
        <f t="shared" si="77"/>
        <v/>
      </c>
      <c r="R984" s="33"/>
      <c r="S984" s="33"/>
      <c r="T984" s="207"/>
    </row>
    <row r="985" spans="1:20" s="147" customFormat="1" ht="15" x14ac:dyDescent="0.2">
      <c r="A985" s="32">
        <v>12</v>
      </c>
      <c r="B985" s="149"/>
      <c r="C985" s="150"/>
      <c r="D985" s="150"/>
      <c r="E985" s="150"/>
      <c r="F985" s="155"/>
      <c r="G985" s="152"/>
      <c r="H985" s="164" t="s">
        <v>102</v>
      </c>
      <c r="I985" s="211"/>
      <c r="J985" s="206"/>
      <c r="K985" s="154"/>
      <c r="L985" s="197">
        <f t="shared" ref="L985:L997" si="78">IF(D985="SÍ",I985,0)</f>
        <v>0</v>
      </c>
      <c r="N985" s="33"/>
      <c r="P985" s="38" t="str">
        <f t="shared" ref="P985:P997" si="79">IF(N985="x",I985,"")</f>
        <v/>
      </c>
      <c r="R985" s="33"/>
      <c r="S985" s="33"/>
      <c r="T985" s="207"/>
    </row>
    <row r="986" spans="1:20" s="147" customFormat="1" ht="15" x14ac:dyDescent="0.2">
      <c r="A986" s="32">
        <v>12</v>
      </c>
      <c r="B986" s="149"/>
      <c r="C986" s="150"/>
      <c r="D986" s="150"/>
      <c r="E986" s="150"/>
      <c r="F986" s="155"/>
      <c r="G986" s="152"/>
      <c r="H986" s="164" t="s">
        <v>102</v>
      </c>
      <c r="I986" s="211"/>
      <c r="J986" s="206"/>
      <c r="K986" s="154"/>
      <c r="L986" s="197">
        <f t="shared" si="78"/>
        <v>0</v>
      </c>
      <c r="N986" s="33"/>
      <c r="P986" s="38" t="str">
        <f t="shared" si="79"/>
        <v/>
      </c>
      <c r="R986" s="33"/>
      <c r="S986" s="33"/>
      <c r="T986" s="207"/>
    </row>
    <row r="987" spans="1:20" s="147" customFormat="1" ht="15" x14ac:dyDescent="0.2">
      <c r="A987" s="32">
        <v>12</v>
      </c>
      <c r="B987" s="149"/>
      <c r="C987" s="150"/>
      <c r="D987" s="150"/>
      <c r="E987" s="150"/>
      <c r="F987" s="155"/>
      <c r="G987" s="152"/>
      <c r="H987" s="164" t="s">
        <v>102</v>
      </c>
      <c r="I987" s="211"/>
      <c r="J987" s="206"/>
      <c r="K987" s="154"/>
      <c r="L987" s="197">
        <f t="shared" si="78"/>
        <v>0</v>
      </c>
      <c r="N987" s="33"/>
      <c r="P987" s="38" t="str">
        <f t="shared" si="79"/>
        <v/>
      </c>
      <c r="R987" s="33"/>
      <c r="S987" s="33"/>
      <c r="T987" s="207"/>
    </row>
    <row r="988" spans="1:20" s="147" customFormat="1" ht="15" x14ac:dyDescent="0.2">
      <c r="A988" s="32">
        <v>12</v>
      </c>
      <c r="B988" s="149"/>
      <c r="C988" s="150"/>
      <c r="D988" s="150"/>
      <c r="E988" s="150"/>
      <c r="F988" s="155"/>
      <c r="G988" s="152"/>
      <c r="H988" s="164" t="s">
        <v>102</v>
      </c>
      <c r="I988" s="211"/>
      <c r="J988" s="206"/>
      <c r="K988" s="154"/>
      <c r="L988" s="197">
        <f t="shared" si="78"/>
        <v>0</v>
      </c>
      <c r="N988" s="33"/>
      <c r="P988" s="38" t="str">
        <f t="shared" si="79"/>
        <v/>
      </c>
      <c r="R988" s="33"/>
      <c r="S988" s="33"/>
      <c r="T988" s="207"/>
    </row>
    <row r="989" spans="1:20" s="147" customFormat="1" ht="15" x14ac:dyDescent="0.2">
      <c r="A989" s="32">
        <v>12</v>
      </c>
      <c r="B989" s="149"/>
      <c r="C989" s="150"/>
      <c r="D989" s="150"/>
      <c r="E989" s="150"/>
      <c r="F989" s="155"/>
      <c r="G989" s="152"/>
      <c r="H989" s="164" t="s">
        <v>102</v>
      </c>
      <c r="I989" s="211"/>
      <c r="J989" s="206"/>
      <c r="K989" s="154"/>
      <c r="L989" s="197">
        <f t="shared" si="78"/>
        <v>0</v>
      </c>
      <c r="N989" s="33"/>
      <c r="P989" s="38" t="str">
        <f t="shared" si="79"/>
        <v/>
      </c>
      <c r="R989" s="33"/>
      <c r="S989" s="33"/>
      <c r="T989" s="207"/>
    </row>
    <row r="990" spans="1:20" s="147" customFormat="1" ht="15" x14ac:dyDescent="0.2">
      <c r="A990" s="32">
        <v>12</v>
      </c>
      <c r="B990" s="149"/>
      <c r="C990" s="150"/>
      <c r="D990" s="150"/>
      <c r="E990" s="150"/>
      <c r="F990" s="155"/>
      <c r="G990" s="152"/>
      <c r="H990" s="164" t="s">
        <v>102</v>
      </c>
      <c r="I990" s="211"/>
      <c r="J990" s="206"/>
      <c r="K990" s="154"/>
      <c r="L990" s="197">
        <f t="shared" si="78"/>
        <v>0</v>
      </c>
      <c r="N990" s="33"/>
      <c r="P990" s="38" t="str">
        <f t="shared" si="79"/>
        <v/>
      </c>
      <c r="R990" s="33"/>
      <c r="S990" s="33"/>
      <c r="T990" s="207"/>
    </row>
    <row r="991" spans="1:20" s="147" customFormat="1" ht="15" x14ac:dyDescent="0.2">
      <c r="A991" s="32">
        <v>12</v>
      </c>
      <c r="B991" s="149"/>
      <c r="C991" s="150"/>
      <c r="D991" s="150"/>
      <c r="E991" s="150"/>
      <c r="F991" s="155"/>
      <c r="G991" s="152"/>
      <c r="H991" s="164" t="s">
        <v>102</v>
      </c>
      <c r="I991" s="211"/>
      <c r="J991" s="206"/>
      <c r="K991" s="154"/>
      <c r="L991" s="197">
        <f t="shared" si="78"/>
        <v>0</v>
      </c>
      <c r="N991" s="33"/>
      <c r="P991" s="38" t="str">
        <f t="shared" si="79"/>
        <v/>
      </c>
      <c r="R991" s="33"/>
      <c r="S991" s="33"/>
      <c r="T991" s="207"/>
    </row>
    <row r="992" spans="1:20" s="147" customFormat="1" ht="15" x14ac:dyDescent="0.2">
      <c r="A992" s="32">
        <v>12</v>
      </c>
      <c r="B992" s="149"/>
      <c r="C992" s="150"/>
      <c r="D992" s="150"/>
      <c r="E992" s="150"/>
      <c r="F992" s="155"/>
      <c r="G992" s="152"/>
      <c r="H992" s="164" t="s">
        <v>102</v>
      </c>
      <c r="I992" s="211"/>
      <c r="J992" s="206"/>
      <c r="K992" s="154"/>
      <c r="L992" s="197">
        <f t="shared" si="78"/>
        <v>0</v>
      </c>
      <c r="N992" s="33"/>
      <c r="P992" s="38" t="str">
        <f t="shared" si="79"/>
        <v/>
      </c>
      <c r="R992" s="33"/>
      <c r="S992" s="33"/>
      <c r="T992" s="207"/>
    </row>
    <row r="993" spans="1:20" s="147" customFormat="1" ht="15" x14ac:dyDescent="0.2">
      <c r="A993" s="32">
        <v>12</v>
      </c>
      <c r="B993" s="149"/>
      <c r="C993" s="150"/>
      <c r="D993" s="150"/>
      <c r="E993" s="150"/>
      <c r="F993" s="155"/>
      <c r="G993" s="152"/>
      <c r="H993" s="164" t="s">
        <v>102</v>
      </c>
      <c r="I993" s="211"/>
      <c r="J993" s="206"/>
      <c r="K993" s="154"/>
      <c r="L993" s="197">
        <f t="shared" si="78"/>
        <v>0</v>
      </c>
      <c r="N993" s="33"/>
      <c r="P993" s="38" t="str">
        <f t="shared" si="79"/>
        <v/>
      </c>
      <c r="R993" s="33"/>
      <c r="S993" s="33"/>
      <c r="T993" s="207"/>
    </row>
    <row r="994" spans="1:20" s="147" customFormat="1" ht="15" x14ac:dyDescent="0.2">
      <c r="A994" s="32">
        <v>12</v>
      </c>
      <c r="B994" s="149"/>
      <c r="C994" s="150"/>
      <c r="D994" s="150"/>
      <c r="E994" s="150"/>
      <c r="F994" s="155"/>
      <c r="G994" s="152"/>
      <c r="H994" s="164" t="s">
        <v>102</v>
      </c>
      <c r="I994" s="211"/>
      <c r="J994" s="206"/>
      <c r="K994" s="154"/>
      <c r="L994" s="197">
        <f t="shared" si="78"/>
        <v>0</v>
      </c>
      <c r="N994" s="33"/>
      <c r="P994" s="38" t="str">
        <f t="shared" si="79"/>
        <v/>
      </c>
      <c r="R994" s="33"/>
      <c r="S994" s="33"/>
      <c r="T994" s="207"/>
    </row>
    <row r="995" spans="1:20" s="147" customFormat="1" ht="15" x14ac:dyDescent="0.2">
      <c r="A995" s="32">
        <v>12</v>
      </c>
      <c r="B995" s="149"/>
      <c r="C995" s="150"/>
      <c r="D995" s="150"/>
      <c r="E995" s="150"/>
      <c r="F995" s="155"/>
      <c r="G995" s="152"/>
      <c r="H995" s="164" t="s">
        <v>102</v>
      </c>
      <c r="I995" s="211"/>
      <c r="J995" s="206"/>
      <c r="K995" s="154"/>
      <c r="L995" s="197">
        <f t="shared" si="78"/>
        <v>0</v>
      </c>
      <c r="N995" s="33"/>
      <c r="P995" s="38" t="str">
        <f t="shared" si="79"/>
        <v/>
      </c>
      <c r="R995" s="33"/>
      <c r="S995" s="33"/>
      <c r="T995" s="207"/>
    </row>
    <row r="996" spans="1:20" s="147" customFormat="1" ht="15" x14ac:dyDescent="0.2">
      <c r="A996" s="32">
        <v>12</v>
      </c>
      <c r="B996" s="149"/>
      <c r="C996" s="150"/>
      <c r="D996" s="150"/>
      <c r="E996" s="150"/>
      <c r="F996" s="155"/>
      <c r="G996" s="152"/>
      <c r="H996" s="164" t="s">
        <v>102</v>
      </c>
      <c r="I996" s="211"/>
      <c r="J996" s="206"/>
      <c r="K996" s="154"/>
      <c r="L996" s="197">
        <f t="shared" si="78"/>
        <v>0</v>
      </c>
      <c r="N996" s="33"/>
      <c r="P996" s="38" t="str">
        <f t="shared" si="79"/>
        <v/>
      </c>
      <c r="R996" s="33"/>
      <c r="S996" s="33"/>
      <c r="T996" s="207"/>
    </row>
    <row r="997" spans="1:20" s="147" customFormat="1" ht="15" x14ac:dyDescent="0.2">
      <c r="A997" s="32">
        <v>12</v>
      </c>
      <c r="B997" s="149"/>
      <c r="C997" s="150"/>
      <c r="D997" s="150"/>
      <c r="E997" s="150"/>
      <c r="F997" s="155"/>
      <c r="G997" s="152"/>
      <c r="H997" s="164" t="s">
        <v>102</v>
      </c>
      <c r="I997" s="211"/>
      <c r="J997" s="206"/>
      <c r="K997" s="154"/>
      <c r="L997" s="197">
        <f t="shared" si="78"/>
        <v>0</v>
      </c>
      <c r="N997" s="33"/>
      <c r="P997" s="38" t="str">
        <f t="shared" si="79"/>
        <v/>
      </c>
      <c r="R997" s="33"/>
      <c r="S997" s="33"/>
      <c r="T997" s="207"/>
    </row>
    <row r="998" spans="1:20" s="147" customFormat="1" ht="15" x14ac:dyDescent="0.2">
      <c r="A998" s="32">
        <v>12</v>
      </c>
      <c r="B998" s="149"/>
      <c r="C998" s="150"/>
      <c r="D998" s="150"/>
      <c r="E998" s="150"/>
      <c r="F998" s="155"/>
      <c r="G998" s="152"/>
      <c r="H998" s="164" t="s">
        <v>102</v>
      </c>
      <c r="I998" s="211"/>
      <c r="J998" s="206"/>
      <c r="K998" s="154"/>
      <c r="L998" s="197">
        <f t="shared" si="76"/>
        <v>0</v>
      </c>
      <c r="N998" s="33"/>
      <c r="P998" s="38" t="str">
        <f t="shared" si="77"/>
        <v/>
      </c>
      <c r="R998" s="33"/>
      <c r="S998" s="33"/>
      <c r="T998" s="207"/>
    </row>
    <row r="999" spans="1:20" s="147" customFormat="1" ht="15" x14ac:dyDescent="0.2">
      <c r="A999" s="32">
        <v>12</v>
      </c>
      <c r="B999" s="149"/>
      <c r="C999" s="150"/>
      <c r="D999" s="150"/>
      <c r="E999" s="150"/>
      <c r="F999" s="155"/>
      <c r="G999" s="152"/>
      <c r="H999" s="164" t="s">
        <v>102</v>
      </c>
      <c r="I999" s="211"/>
      <c r="J999" s="206"/>
      <c r="K999" s="154"/>
      <c r="L999" s="197">
        <f t="shared" si="76"/>
        <v>0</v>
      </c>
      <c r="N999" s="33"/>
      <c r="P999" s="38" t="str">
        <f t="shared" si="77"/>
        <v/>
      </c>
      <c r="R999" s="33"/>
      <c r="S999" s="33"/>
      <c r="T999" s="207"/>
    </row>
    <row r="1000" spans="1:20" s="147" customFormat="1" ht="15" x14ac:dyDescent="0.2">
      <c r="A1000" s="32">
        <v>12</v>
      </c>
      <c r="B1000" s="149"/>
      <c r="C1000" s="150"/>
      <c r="D1000" s="150"/>
      <c r="E1000" s="150"/>
      <c r="F1000" s="155"/>
      <c r="G1000" s="152"/>
      <c r="H1000" s="164" t="s">
        <v>102</v>
      </c>
      <c r="I1000" s="211"/>
      <c r="J1000" s="206"/>
      <c r="K1000" s="154"/>
      <c r="L1000" s="197">
        <f t="shared" si="76"/>
        <v>0</v>
      </c>
      <c r="N1000" s="33"/>
      <c r="P1000" s="38" t="str">
        <f t="shared" si="77"/>
        <v/>
      </c>
      <c r="R1000" s="33"/>
      <c r="S1000" s="33"/>
      <c r="T1000" s="207"/>
    </row>
    <row r="1001" spans="1:20" s="147" customFormat="1" ht="15" x14ac:dyDescent="0.2">
      <c r="A1001" s="32">
        <v>12</v>
      </c>
      <c r="B1001" s="149"/>
      <c r="C1001" s="150"/>
      <c r="D1001" s="150"/>
      <c r="E1001" s="150"/>
      <c r="F1001" s="155"/>
      <c r="G1001" s="152"/>
      <c r="H1001" s="164" t="s">
        <v>102</v>
      </c>
      <c r="I1001" s="211"/>
      <c r="J1001" s="206"/>
      <c r="K1001" s="154"/>
      <c r="L1001" s="197">
        <f t="shared" si="76"/>
        <v>0</v>
      </c>
      <c r="N1001" s="33"/>
      <c r="P1001" s="38" t="str">
        <f t="shared" si="77"/>
        <v/>
      </c>
      <c r="R1001" s="33"/>
      <c r="S1001" s="33"/>
      <c r="T1001" s="207"/>
    </row>
    <row r="1002" spans="1:20" s="147" customFormat="1" ht="15" x14ac:dyDescent="0.2">
      <c r="A1002" s="32">
        <v>12</v>
      </c>
      <c r="B1002" s="149"/>
      <c r="C1002" s="150"/>
      <c r="D1002" s="150"/>
      <c r="E1002" s="150"/>
      <c r="F1002" s="155"/>
      <c r="G1002" s="152"/>
      <c r="H1002" s="164" t="s">
        <v>102</v>
      </c>
      <c r="I1002" s="211"/>
      <c r="J1002" s="206"/>
      <c r="K1002" s="154"/>
      <c r="L1002" s="197">
        <f t="shared" si="76"/>
        <v>0</v>
      </c>
      <c r="N1002" s="33"/>
      <c r="P1002" s="38" t="str">
        <f t="shared" si="77"/>
        <v/>
      </c>
      <c r="R1002" s="33"/>
      <c r="S1002" s="33"/>
      <c r="T1002" s="207"/>
    </row>
    <row r="1003" spans="1:20" s="147" customFormat="1" ht="15" x14ac:dyDescent="0.2">
      <c r="A1003" s="32">
        <v>12</v>
      </c>
      <c r="B1003" s="149"/>
      <c r="C1003" s="150"/>
      <c r="D1003" s="150"/>
      <c r="E1003" s="150"/>
      <c r="F1003" s="155"/>
      <c r="G1003" s="152"/>
      <c r="H1003" s="164" t="s">
        <v>102</v>
      </c>
      <c r="I1003" s="211"/>
      <c r="J1003" s="206"/>
      <c r="K1003" s="154"/>
      <c r="L1003" s="197">
        <f t="shared" si="76"/>
        <v>0</v>
      </c>
      <c r="N1003" s="33"/>
      <c r="P1003" s="38" t="str">
        <f t="shared" si="77"/>
        <v/>
      </c>
      <c r="R1003" s="33"/>
      <c r="S1003" s="33"/>
      <c r="T1003" s="207"/>
    </row>
    <row r="1004" spans="1:20" s="147" customFormat="1" ht="15" x14ac:dyDescent="0.2">
      <c r="A1004" s="32">
        <v>12</v>
      </c>
      <c r="B1004" s="149"/>
      <c r="C1004" s="150"/>
      <c r="D1004" s="150"/>
      <c r="E1004" s="150"/>
      <c r="F1004" s="155"/>
      <c r="G1004" s="152"/>
      <c r="H1004" s="164" t="s">
        <v>102</v>
      </c>
      <c r="I1004" s="211"/>
      <c r="J1004" s="206"/>
      <c r="K1004" s="154"/>
      <c r="L1004" s="197">
        <f t="shared" si="76"/>
        <v>0</v>
      </c>
      <c r="N1004" s="33"/>
      <c r="P1004" s="38" t="str">
        <f t="shared" si="77"/>
        <v/>
      </c>
      <c r="R1004" s="33"/>
      <c r="S1004" s="33"/>
      <c r="T1004" s="207"/>
    </row>
    <row r="1005" spans="1:20" s="147" customFormat="1" ht="15" x14ac:dyDescent="0.2">
      <c r="A1005" s="32">
        <v>12</v>
      </c>
      <c r="B1005" s="149"/>
      <c r="C1005" s="150"/>
      <c r="D1005" s="150"/>
      <c r="E1005" s="150"/>
      <c r="F1005" s="155"/>
      <c r="G1005" s="152"/>
      <c r="H1005" s="164" t="s">
        <v>102</v>
      </c>
      <c r="I1005" s="211"/>
      <c r="J1005" s="206"/>
      <c r="K1005" s="154"/>
      <c r="L1005" s="197">
        <f t="shared" si="76"/>
        <v>0</v>
      </c>
      <c r="N1005" s="33"/>
      <c r="P1005" s="38" t="str">
        <f t="shared" si="77"/>
        <v/>
      </c>
      <c r="R1005" s="33"/>
      <c r="S1005" s="33"/>
      <c r="T1005" s="207"/>
    </row>
    <row r="1006" spans="1:20" s="147" customFormat="1" ht="15" x14ac:dyDescent="0.2">
      <c r="A1006" s="32">
        <v>12</v>
      </c>
      <c r="B1006" s="149"/>
      <c r="C1006" s="150"/>
      <c r="D1006" s="150"/>
      <c r="E1006" s="150"/>
      <c r="F1006" s="155"/>
      <c r="G1006" s="152"/>
      <c r="H1006" s="164" t="s">
        <v>102</v>
      </c>
      <c r="I1006" s="211"/>
      <c r="J1006" s="206"/>
      <c r="K1006" s="154"/>
      <c r="L1006" s="197">
        <f t="shared" si="68"/>
        <v>0</v>
      </c>
      <c r="N1006" s="33"/>
      <c r="P1006" s="38" t="str">
        <f t="shared" si="75"/>
        <v/>
      </c>
      <c r="R1006" s="33"/>
      <c r="S1006" s="33"/>
      <c r="T1006" s="207"/>
    </row>
    <row r="1007" spans="1:20" s="147" customFormat="1" ht="15" x14ac:dyDescent="0.2">
      <c r="A1007" s="32">
        <v>12</v>
      </c>
      <c r="B1007" s="149"/>
      <c r="C1007" s="150"/>
      <c r="D1007" s="150"/>
      <c r="E1007" s="150"/>
      <c r="F1007" s="155"/>
      <c r="G1007" s="152"/>
      <c r="H1007" s="164" t="s">
        <v>102</v>
      </c>
      <c r="I1007" s="211"/>
      <c r="J1007" s="206"/>
      <c r="K1007" s="154"/>
      <c r="L1007" s="197">
        <f t="shared" si="68"/>
        <v>0</v>
      </c>
      <c r="N1007" s="33"/>
      <c r="P1007" s="38" t="str">
        <f t="shared" si="75"/>
        <v/>
      </c>
      <c r="R1007" s="33"/>
      <c r="S1007" s="33"/>
      <c r="T1007" s="207"/>
    </row>
    <row r="1008" spans="1:20" s="147" customFormat="1" ht="15" x14ac:dyDescent="0.2">
      <c r="A1008" s="32">
        <v>12</v>
      </c>
      <c r="B1008" s="149"/>
      <c r="C1008" s="150"/>
      <c r="D1008" s="150"/>
      <c r="E1008" s="150"/>
      <c r="F1008" s="155"/>
      <c r="G1008" s="152"/>
      <c r="H1008" s="164" t="s">
        <v>102</v>
      </c>
      <c r="I1008" s="211"/>
      <c r="J1008" s="206"/>
      <c r="K1008" s="154"/>
      <c r="L1008" s="197">
        <f t="shared" si="68"/>
        <v>0</v>
      </c>
      <c r="N1008" s="33"/>
      <c r="P1008" s="38" t="str">
        <f t="shared" si="75"/>
        <v/>
      </c>
      <c r="R1008" s="33"/>
      <c r="S1008" s="33"/>
      <c r="T1008" s="207"/>
    </row>
    <row r="1009" spans="1:20" s="147" customFormat="1" ht="15" x14ac:dyDescent="0.2">
      <c r="A1009" s="32">
        <v>12</v>
      </c>
      <c r="B1009" s="149"/>
      <c r="C1009" s="150"/>
      <c r="D1009" s="150"/>
      <c r="E1009" s="150"/>
      <c r="F1009" s="155"/>
      <c r="G1009" s="152"/>
      <c r="H1009" s="164" t="s">
        <v>102</v>
      </c>
      <c r="I1009" s="211"/>
      <c r="J1009" s="206"/>
      <c r="K1009" s="154"/>
      <c r="L1009" s="197">
        <f t="shared" ref="L1009:L1013" si="80">IF(D1009="SÍ",I1009,0)</f>
        <v>0</v>
      </c>
      <c r="N1009" s="33"/>
      <c r="P1009" s="38" t="str">
        <f t="shared" ref="P1009:P1013" si="81">IF(N1009="x",I1009,"")</f>
        <v/>
      </c>
      <c r="R1009" s="33"/>
      <c r="S1009" s="33"/>
      <c r="T1009" s="207"/>
    </row>
    <row r="1010" spans="1:20" s="147" customFormat="1" ht="15" x14ac:dyDescent="0.2">
      <c r="A1010" s="32">
        <v>12</v>
      </c>
      <c r="B1010" s="149"/>
      <c r="C1010" s="150"/>
      <c r="D1010" s="150"/>
      <c r="E1010" s="150"/>
      <c r="F1010" s="155"/>
      <c r="G1010" s="152"/>
      <c r="H1010" s="164" t="s">
        <v>102</v>
      </c>
      <c r="I1010" s="211"/>
      <c r="J1010" s="206"/>
      <c r="K1010" s="154"/>
      <c r="L1010" s="197">
        <f t="shared" si="80"/>
        <v>0</v>
      </c>
      <c r="N1010" s="33"/>
      <c r="P1010" s="38" t="str">
        <f t="shared" si="81"/>
        <v/>
      </c>
      <c r="R1010" s="33"/>
      <c r="S1010" s="33"/>
      <c r="T1010" s="207"/>
    </row>
    <row r="1011" spans="1:20" s="147" customFormat="1" ht="15" x14ac:dyDescent="0.2">
      <c r="A1011" s="32">
        <v>12</v>
      </c>
      <c r="B1011" s="149"/>
      <c r="C1011" s="150"/>
      <c r="D1011" s="150"/>
      <c r="E1011" s="150"/>
      <c r="F1011" s="155"/>
      <c r="G1011" s="152"/>
      <c r="H1011" s="164" t="s">
        <v>102</v>
      </c>
      <c r="I1011" s="211"/>
      <c r="J1011" s="206"/>
      <c r="K1011" s="154"/>
      <c r="L1011" s="197">
        <f t="shared" si="80"/>
        <v>0</v>
      </c>
      <c r="N1011" s="33"/>
      <c r="P1011" s="38" t="str">
        <f t="shared" si="81"/>
        <v/>
      </c>
      <c r="R1011" s="33"/>
      <c r="S1011" s="33"/>
      <c r="T1011" s="207"/>
    </row>
    <row r="1012" spans="1:20" s="147" customFormat="1" ht="15" x14ac:dyDescent="0.2">
      <c r="A1012" s="32">
        <v>12</v>
      </c>
      <c r="B1012" s="149"/>
      <c r="C1012" s="150"/>
      <c r="D1012" s="150"/>
      <c r="E1012" s="150"/>
      <c r="F1012" s="155"/>
      <c r="G1012" s="152"/>
      <c r="H1012" s="164" t="s">
        <v>102</v>
      </c>
      <c r="I1012" s="211"/>
      <c r="J1012" s="206"/>
      <c r="K1012" s="154"/>
      <c r="L1012" s="197">
        <f t="shared" si="80"/>
        <v>0</v>
      </c>
      <c r="N1012" s="33"/>
      <c r="P1012" s="38" t="str">
        <f t="shared" si="81"/>
        <v/>
      </c>
      <c r="R1012" s="33"/>
      <c r="S1012" s="33"/>
      <c r="T1012" s="207"/>
    </row>
    <row r="1013" spans="1:20" s="147" customFormat="1" ht="15" x14ac:dyDescent="0.2">
      <c r="A1013" s="32">
        <v>12</v>
      </c>
      <c r="B1013" s="149"/>
      <c r="C1013" s="150"/>
      <c r="D1013" s="150"/>
      <c r="E1013" s="150"/>
      <c r="F1013" s="155"/>
      <c r="G1013" s="152"/>
      <c r="H1013" s="164" t="s">
        <v>102</v>
      </c>
      <c r="I1013" s="211"/>
      <c r="J1013" s="206"/>
      <c r="K1013" s="154"/>
      <c r="L1013" s="197">
        <f t="shared" si="80"/>
        <v>0</v>
      </c>
      <c r="N1013" s="33"/>
      <c r="P1013" s="38" t="str">
        <f t="shared" si="81"/>
        <v/>
      </c>
      <c r="R1013" s="33"/>
      <c r="S1013" s="33"/>
      <c r="T1013" s="207"/>
    </row>
    <row r="1014" spans="1:20" s="147" customFormat="1" ht="15" x14ac:dyDescent="0.2">
      <c r="A1014" s="32">
        <v>12</v>
      </c>
      <c r="B1014" s="149"/>
      <c r="C1014" s="150"/>
      <c r="D1014" s="150"/>
      <c r="E1014" s="150"/>
      <c r="F1014" s="155"/>
      <c r="G1014" s="152"/>
      <c r="H1014" s="164" t="s">
        <v>102</v>
      </c>
      <c r="I1014" s="211"/>
      <c r="J1014" s="206"/>
      <c r="K1014" s="154"/>
      <c r="L1014" s="197">
        <f t="shared" si="68"/>
        <v>0</v>
      </c>
      <c r="N1014" s="33"/>
      <c r="P1014" s="38" t="str">
        <f t="shared" si="75"/>
        <v/>
      </c>
      <c r="R1014" s="33"/>
      <c r="S1014" s="33"/>
      <c r="T1014" s="207"/>
    </row>
    <row r="1015" spans="1:20" s="147" customFormat="1" ht="15" x14ac:dyDescent="0.2">
      <c r="A1015" s="32">
        <v>12</v>
      </c>
      <c r="B1015" s="149"/>
      <c r="C1015" s="150"/>
      <c r="D1015" s="150"/>
      <c r="E1015" s="150"/>
      <c r="F1015" s="155"/>
      <c r="G1015" s="152"/>
      <c r="H1015" s="164" t="s">
        <v>102</v>
      </c>
      <c r="I1015" s="211"/>
      <c r="J1015" s="206"/>
      <c r="K1015" s="154"/>
      <c r="L1015" s="197">
        <f t="shared" si="68"/>
        <v>0</v>
      </c>
      <c r="N1015" s="33"/>
      <c r="P1015" s="38" t="str">
        <f t="shared" si="75"/>
        <v/>
      </c>
      <c r="R1015" s="33"/>
      <c r="S1015" s="33"/>
      <c r="T1015" s="207"/>
    </row>
    <row r="1016" spans="1:20" s="147" customFormat="1" ht="15" x14ac:dyDescent="0.2">
      <c r="A1016" s="32">
        <v>12</v>
      </c>
      <c r="B1016" s="149"/>
      <c r="C1016" s="150"/>
      <c r="D1016" s="150"/>
      <c r="E1016" s="150"/>
      <c r="F1016" s="155"/>
      <c r="G1016" s="152"/>
      <c r="H1016" s="164" t="s">
        <v>102</v>
      </c>
      <c r="I1016" s="211"/>
      <c r="J1016" s="206"/>
      <c r="K1016" s="154"/>
      <c r="L1016" s="197">
        <f t="shared" si="68"/>
        <v>0</v>
      </c>
      <c r="N1016" s="33"/>
      <c r="P1016" s="38" t="str">
        <f t="shared" si="75"/>
        <v/>
      </c>
      <c r="R1016" s="33"/>
      <c r="S1016" s="33"/>
      <c r="T1016" s="207"/>
    </row>
    <row r="1017" spans="1:20" s="147" customFormat="1" ht="15" x14ac:dyDescent="0.2">
      <c r="A1017" s="32">
        <v>12</v>
      </c>
      <c r="B1017" s="149"/>
      <c r="C1017" s="150"/>
      <c r="D1017" s="150"/>
      <c r="E1017" s="150"/>
      <c r="F1017" s="155"/>
      <c r="G1017" s="152"/>
      <c r="H1017" s="164" t="s">
        <v>102</v>
      </c>
      <c r="I1017" s="211"/>
      <c r="J1017" s="206"/>
      <c r="K1017" s="154"/>
      <c r="L1017" s="197">
        <f t="shared" si="68"/>
        <v>0</v>
      </c>
      <c r="N1017" s="33"/>
      <c r="P1017" s="38" t="str">
        <f t="shared" si="75"/>
        <v/>
      </c>
      <c r="R1017" s="33"/>
      <c r="S1017" s="33"/>
      <c r="T1017" s="207"/>
    </row>
    <row r="1018" spans="1:20" s="147" customFormat="1" ht="15" x14ac:dyDescent="0.2">
      <c r="A1018" s="32">
        <v>12</v>
      </c>
      <c r="B1018" s="149"/>
      <c r="C1018" s="150"/>
      <c r="D1018" s="150"/>
      <c r="E1018" s="150"/>
      <c r="F1018" s="155"/>
      <c r="G1018" s="152"/>
      <c r="H1018" s="164" t="s">
        <v>102</v>
      </c>
      <c r="I1018" s="211"/>
      <c r="J1018" s="206"/>
      <c r="K1018" s="154"/>
      <c r="L1018" s="197">
        <f t="shared" si="68"/>
        <v>0</v>
      </c>
      <c r="N1018" s="33"/>
      <c r="P1018" s="38" t="str">
        <f t="shared" si="75"/>
        <v/>
      </c>
      <c r="R1018" s="33"/>
      <c r="S1018" s="33"/>
      <c r="T1018" s="207"/>
    </row>
    <row r="1019" spans="1:20" s="147" customFormat="1" ht="15.75" thickBot="1" x14ac:dyDescent="0.25">
      <c r="A1019" s="32">
        <v>12</v>
      </c>
      <c r="B1019" s="175"/>
      <c r="C1019" s="176"/>
      <c r="D1019" s="176"/>
      <c r="E1019" s="176"/>
      <c r="F1019" s="177"/>
      <c r="G1019" s="170"/>
      <c r="H1019" s="178" t="s">
        <v>103</v>
      </c>
      <c r="I1019" s="212"/>
      <c r="J1019" s="202"/>
      <c r="K1019" s="179"/>
      <c r="L1019" s="198">
        <f t="shared" si="68"/>
        <v>0</v>
      </c>
      <c r="N1019" s="34"/>
      <c r="O1019" s="156"/>
      <c r="P1019" s="39" t="str">
        <f t="shared" si="69"/>
        <v/>
      </c>
      <c r="R1019" s="33"/>
      <c r="S1019" s="33"/>
      <c r="T1019" s="207"/>
    </row>
    <row r="1020" spans="1:20" s="147" customFormat="1" ht="15.75" thickBot="1" x14ac:dyDescent="0.25">
      <c r="B1020" s="157"/>
      <c r="C1020" s="109"/>
      <c r="D1020" s="109"/>
      <c r="E1020" s="109"/>
      <c r="F1020" s="109"/>
      <c r="G1020" s="158"/>
      <c r="H1020" s="159" t="s">
        <v>24</v>
      </c>
      <c r="I1020" s="160">
        <f>SUM(I930:I1019)</f>
        <v>0</v>
      </c>
      <c r="J1020" s="78"/>
      <c r="K1020" s="78"/>
      <c r="L1020" s="160">
        <f>SUM(L930:L1019)</f>
        <v>0</v>
      </c>
      <c r="N1020" s="76"/>
      <c r="P1020" s="160">
        <f>SUM(P930:P1019)</f>
        <v>0</v>
      </c>
      <c r="Q1020" s="40" t="e">
        <f>P1020/$P$3</f>
        <v>#DIV/0!</v>
      </c>
      <c r="R1020" s="76"/>
      <c r="S1020" s="76"/>
      <c r="T1020" s="148"/>
    </row>
    <row r="1021" spans="1:20" s="147" customFormat="1" ht="15.75" thickBot="1" x14ac:dyDescent="0.25">
      <c r="A1021" s="116"/>
      <c r="B1021" s="157"/>
      <c r="C1021" s="109"/>
      <c r="D1021" s="109"/>
      <c r="E1021" s="109"/>
      <c r="F1021" s="109"/>
      <c r="G1021" s="158"/>
      <c r="H1021" s="116"/>
      <c r="I1021" s="199"/>
      <c r="J1021" s="158"/>
      <c r="K1021" s="158"/>
      <c r="L1021" s="199"/>
      <c r="N1021" s="76"/>
      <c r="P1021" s="76"/>
      <c r="R1021" s="76"/>
      <c r="S1021" s="76"/>
      <c r="T1021" s="148"/>
    </row>
    <row r="1022" spans="1:20" s="3" customFormat="1" ht="24.75" customHeight="1" thickBot="1" x14ac:dyDescent="0.25">
      <c r="A1022" s="2"/>
      <c r="B1022" s="49"/>
      <c r="C1022" s="35"/>
      <c r="D1022" s="25"/>
      <c r="E1022" s="25"/>
      <c r="F1022" s="35"/>
      <c r="G1022" s="37"/>
      <c r="H1022" s="27" t="s">
        <v>41</v>
      </c>
      <c r="I1022" s="200">
        <f>SUM(I41+I89+I177+I271+I382+I491+I615+I658+I695+I833+I927+I1020)</f>
        <v>0</v>
      </c>
      <c r="J1022" s="36" t="s">
        <v>66</v>
      </c>
      <c r="K1022" s="36"/>
      <c r="L1022" s="200">
        <f>SUM(L41+L89+L177+L271+L382+L491+L615+L658+L695+L833+L927+L1020)</f>
        <v>0</v>
      </c>
      <c r="N1022" s="35"/>
      <c r="P1022" s="35"/>
      <c r="R1022" s="35"/>
      <c r="S1022" s="35"/>
      <c r="T1022" s="49"/>
    </row>
    <row r="1023" spans="1:20" s="76" customFormat="1" ht="26.25" thickBot="1" x14ac:dyDescent="0.25">
      <c r="B1023" s="81" t="s">
        <v>63</v>
      </c>
      <c r="C1023" s="80" t="s">
        <v>62</v>
      </c>
      <c r="D1023" s="80" t="s">
        <v>98</v>
      </c>
      <c r="F1023" s="79" t="s">
        <v>68</v>
      </c>
      <c r="G1023" s="37"/>
      <c r="I1023" s="77"/>
      <c r="J1023" s="78"/>
      <c r="K1023" s="78"/>
      <c r="L1023" s="77"/>
    </row>
    <row r="1024" spans="1:20" s="147" customFormat="1" ht="15" x14ac:dyDescent="0.2">
      <c r="B1024" s="82" t="s">
        <v>60</v>
      </c>
      <c r="C1024" s="180">
        <f>I41</f>
        <v>0</v>
      </c>
      <c r="D1024" s="180">
        <f>C1024</f>
        <v>0</v>
      </c>
      <c r="E1024" s="76"/>
      <c r="F1024" s="180">
        <f>IF((L41=0),0,L41)</f>
        <v>0</v>
      </c>
      <c r="G1024" s="37"/>
      <c r="I1024" s="77"/>
      <c r="J1024" s="78"/>
      <c r="K1024" s="78"/>
      <c r="L1024" s="77"/>
      <c r="N1024" s="76"/>
      <c r="P1024" s="76"/>
      <c r="R1024" s="76"/>
      <c r="S1024" s="76"/>
      <c r="T1024" s="148"/>
    </row>
    <row r="1025" spans="2:20" s="147" customFormat="1" ht="15" x14ac:dyDescent="0.2">
      <c r="B1025" s="83" t="s">
        <v>4</v>
      </c>
      <c r="C1025" s="181">
        <f>I89</f>
        <v>0</v>
      </c>
      <c r="D1025" s="181">
        <f t="shared" ref="D1025:D1033" si="82">C1025</f>
        <v>0</v>
      </c>
      <c r="E1025" s="76"/>
      <c r="F1025" s="181">
        <f>IF(L89=0,0,L89)</f>
        <v>0</v>
      </c>
      <c r="G1025" s="37"/>
      <c r="I1025" s="77"/>
      <c r="J1025" s="78"/>
      <c r="K1025" s="78"/>
      <c r="L1025" s="77"/>
      <c r="N1025" s="76"/>
      <c r="P1025" s="76"/>
      <c r="R1025" s="76"/>
      <c r="S1025" s="76"/>
      <c r="T1025" s="148"/>
    </row>
    <row r="1026" spans="2:20" s="147" customFormat="1" ht="15" x14ac:dyDescent="0.2">
      <c r="B1026" s="83" t="s">
        <v>99</v>
      </c>
      <c r="C1026" s="181">
        <f>I177-SUM(I92:I101)</f>
        <v>0</v>
      </c>
      <c r="D1026" s="181">
        <f>C1026</f>
        <v>0</v>
      </c>
      <c r="E1026" s="76"/>
      <c r="F1026" s="181">
        <f>IF(L177=0,0,L177)-SUM(L92:L101)</f>
        <v>0</v>
      </c>
      <c r="G1026" s="37"/>
      <c r="I1026" s="77"/>
      <c r="J1026" s="78"/>
      <c r="K1026" s="78"/>
      <c r="L1026" s="77"/>
      <c r="N1026" s="76"/>
      <c r="P1026" s="76"/>
      <c r="R1026" s="76"/>
      <c r="S1026" s="76"/>
      <c r="T1026" s="148"/>
    </row>
    <row r="1027" spans="2:20" s="147" customFormat="1" ht="15" x14ac:dyDescent="0.2">
      <c r="B1027" s="83" t="s">
        <v>6</v>
      </c>
      <c r="C1027" s="181">
        <f>I271</f>
        <v>0</v>
      </c>
      <c r="D1027" s="181">
        <f t="shared" si="82"/>
        <v>0</v>
      </c>
      <c r="E1027" s="76"/>
      <c r="F1027" s="181">
        <f>IF(L271=0,0,L271)</f>
        <v>0</v>
      </c>
      <c r="G1027" s="37"/>
      <c r="I1027" s="77"/>
      <c r="J1027" s="78"/>
      <c r="K1027" s="78"/>
      <c r="L1027" s="77"/>
      <c r="N1027" s="76"/>
      <c r="P1027" s="76"/>
      <c r="R1027" s="76"/>
      <c r="S1027" s="76"/>
      <c r="T1027" s="148"/>
    </row>
    <row r="1028" spans="2:20" ht="15" x14ac:dyDescent="0.2">
      <c r="B1028" s="83" t="s">
        <v>7</v>
      </c>
      <c r="C1028" s="89">
        <f>I382</f>
        <v>0</v>
      </c>
      <c r="D1028" s="181">
        <f t="shared" si="82"/>
        <v>0</v>
      </c>
      <c r="E1028" s="76"/>
      <c r="F1028" s="89">
        <f>IF(L382=0,0,L382)</f>
        <v>0</v>
      </c>
      <c r="G1028" s="37"/>
    </row>
    <row r="1029" spans="2:20" ht="15" x14ac:dyDescent="0.2">
      <c r="B1029" s="83" t="s">
        <v>8</v>
      </c>
      <c r="C1029" s="89">
        <f>I491</f>
        <v>0</v>
      </c>
      <c r="D1029" s="181">
        <f t="shared" si="82"/>
        <v>0</v>
      </c>
      <c r="E1029" s="76"/>
      <c r="F1029" s="89">
        <f>IF(L491=0,0,L491)</f>
        <v>0</v>
      </c>
      <c r="G1029" s="37"/>
    </row>
    <row r="1030" spans="2:20" ht="15" x14ac:dyDescent="0.2">
      <c r="B1030" s="83" t="s">
        <v>100</v>
      </c>
      <c r="C1030" s="89">
        <f>I615</f>
        <v>0</v>
      </c>
      <c r="D1030" s="181">
        <f t="shared" si="82"/>
        <v>0</v>
      </c>
      <c r="E1030" s="76"/>
      <c r="F1030" s="89">
        <f>IF(L615=0,0,L615)</f>
        <v>0</v>
      </c>
      <c r="G1030" s="37"/>
    </row>
    <row r="1031" spans="2:20" ht="15" x14ac:dyDescent="0.2">
      <c r="B1031" s="83" t="s">
        <v>55</v>
      </c>
      <c r="C1031" s="89">
        <f>I658</f>
        <v>0</v>
      </c>
      <c r="D1031" s="181">
        <f t="shared" si="82"/>
        <v>0</v>
      </c>
      <c r="E1031" s="76"/>
      <c r="F1031" s="89">
        <f>IF(L658=0,0,L658)</f>
        <v>0</v>
      </c>
      <c r="G1031" s="37"/>
    </row>
    <row r="1032" spans="2:20" ht="15" x14ac:dyDescent="0.2">
      <c r="B1032" s="83" t="s">
        <v>53</v>
      </c>
      <c r="C1032" s="89">
        <f>I695</f>
        <v>0</v>
      </c>
      <c r="D1032" s="181">
        <f t="shared" si="82"/>
        <v>0</v>
      </c>
      <c r="E1032" s="76"/>
      <c r="F1032" s="89">
        <f>IF(L695=0,0,L695)</f>
        <v>0</v>
      </c>
      <c r="G1032" s="37"/>
    </row>
    <row r="1033" spans="2:20" ht="15" x14ac:dyDescent="0.2">
      <c r="B1033" s="83" t="s">
        <v>54</v>
      </c>
      <c r="C1033" s="89">
        <f>I833</f>
        <v>0</v>
      </c>
      <c r="D1033" s="181">
        <f t="shared" si="82"/>
        <v>0</v>
      </c>
      <c r="E1033" s="76"/>
      <c r="F1033" s="89">
        <f>IF(L833=0,0,L833)</f>
        <v>0</v>
      </c>
      <c r="G1033" s="37"/>
    </row>
    <row r="1034" spans="2:20" ht="30.75" thickBot="1" x14ac:dyDescent="0.25">
      <c r="B1034" s="84" t="s">
        <v>101</v>
      </c>
      <c r="C1034" s="88">
        <f>I1020-SUM(I963:I1019)</f>
        <v>0</v>
      </c>
      <c r="D1034" s="90">
        <f>C1034</f>
        <v>0</v>
      </c>
      <c r="E1034" s="76"/>
      <c r="F1034" s="88">
        <f>IF(L1020=0,0,L1020)-SUM(L963:L1019)</f>
        <v>0</v>
      </c>
      <c r="G1034" s="37"/>
    </row>
    <row r="1035" spans="2:20" ht="16.5" thickBot="1" x14ac:dyDescent="0.25">
      <c r="B1035" s="182" t="s">
        <v>105</v>
      </c>
      <c r="C1035" s="183">
        <f>SUM(C1024:C1034)</f>
        <v>0</v>
      </c>
      <c r="D1035" s="183">
        <f>SUM(D1024:D1034)</f>
        <v>0</v>
      </c>
      <c r="E1035" s="76"/>
      <c r="F1035" s="184">
        <f>SUM(F1024:F1034)</f>
        <v>0</v>
      </c>
      <c r="G1035" s="37"/>
    </row>
    <row r="1036" spans="2:20" ht="15" x14ac:dyDescent="0.2">
      <c r="B1036" s="85" t="s">
        <v>110</v>
      </c>
      <c r="C1036" s="185">
        <f>SUM(I92:I101)</f>
        <v>0</v>
      </c>
      <c r="D1036" s="185">
        <f>IF(C1036&gt;($D$1035*5%),($D$1035*5%),C1036)</f>
        <v>0</v>
      </c>
      <c r="E1036" s="76"/>
      <c r="F1036" s="185">
        <f>IF(SUM(L92:L101)=0,0,SUM(L92:L101))</f>
        <v>0</v>
      </c>
      <c r="G1036" s="37"/>
    </row>
    <row r="1037" spans="2:20" ht="15" x14ac:dyDescent="0.2">
      <c r="B1037" s="86" t="s">
        <v>120</v>
      </c>
      <c r="C1037" s="89">
        <f>I927</f>
        <v>0</v>
      </c>
      <c r="D1037" s="89">
        <f>IF(C1037&gt;($D$1035*7%),($D$1035*7%),C1037)</f>
        <v>0</v>
      </c>
      <c r="E1037" s="76"/>
      <c r="F1037" s="89">
        <f>IF(L927=0,0,L927)</f>
        <v>0</v>
      </c>
      <c r="G1037" s="37"/>
    </row>
    <row r="1038" spans="2:20" ht="15" x14ac:dyDescent="0.2">
      <c r="B1038" s="86" t="s">
        <v>111</v>
      </c>
      <c r="C1038" s="89">
        <f>SUM(I963:I980)</f>
        <v>0</v>
      </c>
      <c r="D1038" s="89">
        <f>IF(C1038&gt;($D$1035*20%),($D$1035*20%),C1038)</f>
        <v>0</v>
      </c>
      <c r="E1038" s="76"/>
      <c r="F1038" s="89">
        <f>IF(SUM(L963:L980)=0,0,SUM(L963:L980))</f>
        <v>0</v>
      </c>
      <c r="G1038" s="37"/>
    </row>
    <row r="1039" spans="2:20" ht="15.75" thickBot="1" x14ac:dyDescent="0.25">
      <c r="B1039" s="87" t="s">
        <v>112</v>
      </c>
      <c r="C1039" s="88">
        <f>SUM(I963:I1019)</f>
        <v>0</v>
      </c>
      <c r="D1039" s="88">
        <f>IF(C1039&gt;($D$1035*40%),($D$1035*40%),C1039)</f>
        <v>0</v>
      </c>
      <c r="E1039" s="76"/>
      <c r="F1039" s="88">
        <f>IF(SUM(L981:L1019)=0,0,SUM(L981:L1019))</f>
        <v>0</v>
      </c>
      <c r="G1039" s="37"/>
    </row>
    <row r="1040" spans="2:20" ht="19.5" thickBot="1" x14ac:dyDescent="0.25">
      <c r="B1040" s="186" t="s">
        <v>106</v>
      </c>
      <c r="C1040" s="187">
        <f>C1035+SUM(C1036:C1039)</f>
        <v>0</v>
      </c>
      <c r="D1040" s="187">
        <f t="shared" ref="D1040" si="83">D1035+SUM(D1036:D1039)</f>
        <v>0</v>
      </c>
      <c r="E1040" s="76"/>
      <c r="F1040" s="183">
        <f>F1035+SUM(F1036:F1039)</f>
        <v>0</v>
      </c>
      <c r="G1040" s="37"/>
    </row>
    <row r="1041" spans="2:7" ht="15" x14ac:dyDescent="0.2">
      <c r="C1041" s="188"/>
      <c r="D1041" s="188"/>
      <c r="E1041" s="76"/>
      <c r="F1041" s="188"/>
      <c r="G1041" s="37"/>
    </row>
    <row r="1042" spans="2:7" ht="15" x14ac:dyDescent="0.2">
      <c r="C1042" s="188"/>
      <c r="D1042" s="188"/>
      <c r="F1042" s="188"/>
      <c r="G1042" s="37"/>
    </row>
    <row r="1043" spans="2:7" ht="15" x14ac:dyDescent="0.2">
      <c r="B1043" s="49" t="s">
        <v>61</v>
      </c>
    </row>
    <row r="1044" spans="2:7" ht="15" x14ac:dyDescent="0.2">
      <c r="B1044" s="189" t="s">
        <v>107</v>
      </c>
    </row>
  </sheetData>
  <sheetProtection algorithmName="SHA-512" hashValue="95D3Xji230W+mehWqk/Dk8fIRqz29HYxjN3CltLr0SZL5TibfV8j4FV1B4pP8DhN1p/jOTyyMYoBRQ1aNhOaLA==" saltValue="MtTGY8MD1h2gt7dqUIwrEw==" spinCount="100000" sheet="1" insertRows="0"/>
  <customSheetViews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C7:Q740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B1:P1"/>
    </customSheetView>
  </customSheetViews>
  <mergeCells count="2">
    <mergeCell ref="N2:P2"/>
    <mergeCell ref="A1:L1"/>
  </mergeCells>
  <phoneticPr fontId="2" type="noConversion"/>
  <conditionalFormatting sqref="P5">
    <cfRule type="cellIs" dxfId="2" priority="71" operator="lessThanOrEqual">
      <formula>0.25</formula>
    </cfRule>
  </conditionalFormatting>
  <dataValidations disablePrompts="1" count="1">
    <dataValidation type="list" allowBlank="1" showInputMessage="1" showErrorMessage="1" sqref="D926 D40 D88 D176 D270 D381 D832 D694 D490 D930 D981:D1019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3" fitToHeight="0" orientation="landscape" r:id="rId6"/>
  <headerFooter alignWithMargins="0">
    <oddHeader>&amp;C&amp;8K270-V05-13</oddHeader>
    <oddFooter>&amp;L&amp;F&amp;R&amp;9Pàgina &amp;P de &amp;N</oddFooter>
  </headerFooter>
  <rowBreaks count="10" manualBreakCount="10">
    <brk id="90" max="16383" man="1"/>
    <brk id="271" max="16383" man="1"/>
    <brk id="360" max="16383" man="1"/>
    <brk id="383" max="16383" man="1"/>
    <brk id="465" max="10" man="1"/>
    <brk id="616" max="16383" man="1"/>
    <brk id="695" max="16383" man="1"/>
    <brk id="800" max="10" man="1"/>
    <brk id="928" max="16383" man="1"/>
    <brk id="1022" max="16383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'MOSTREIG-No omplir'!$T$1:$T$2</xm:f>
          </x14:formula1>
          <xm:sqref>D44:D87 D698:D831 D10:D39 D180:D269 D274:D380 D385:D489 D494:D693 D92:D175 D836:D925 D931:D980</xm:sqref>
        </x14:dataValidation>
        <x14:dataValidation type="list" allowBlank="1" showInputMessage="1" showErrorMessage="1">
          <x14:formula1>
            <xm:f>'MOSTREIG-No omplir'!$T$4:$T$8</xm:f>
          </x14:formula1>
          <xm:sqref>K698:K831 K10:K39 K180:K269 K274:K380 K385:K489 K92:K175 K494:K613 K661:K693 K618:K656 K44:K87 K836:K925 K930:K1019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3"/>
  <sheetViews>
    <sheetView zoomScale="115" zoomScaleNormal="115" workbookViewId="0">
      <selection activeCell="A2" sqref="A2"/>
    </sheetView>
  </sheetViews>
  <sheetFormatPr defaultColWidth="9.140625" defaultRowHeight="15" x14ac:dyDescent="0.2"/>
  <cols>
    <col min="1" max="1" width="22.5703125" style="15" customWidth="1"/>
    <col min="2" max="2" width="54.5703125" style="15" customWidth="1"/>
    <col min="3" max="3" width="14.7109375" style="91" customWidth="1"/>
    <col min="4" max="4" width="18.140625" style="91" customWidth="1"/>
    <col min="5" max="5" width="3.28515625" style="15" customWidth="1"/>
    <col min="6" max="6" width="15.5703125" style="91" customWidth="1"/>
    <col min="7" max="7" width="12.28515625" style="15" bestFit="1" customWidth="1"/>
    <col min="8" max="8" width="14.85546875" style="15" customWidth="1"/>
    <col min="9" max="256" width="11.42578125" style="15" customWidth="1"/>
    <col min="257" max="16384" width="9.140625" style="15"/>
  </cols>
  <sheetData>
    <row r="1" spans="1:9" s="26" customFormat="1" ht="18.75" x14ac:dyDescent="0.3">
      <c r="A1" s="233" t="s">
        <v>122</v>
      </c>
      <c r="B1" s="233"/>
      <c r="C1" s="233"/>
      <c r="D1" s="233"/>
      <c r="E1" s="233"/>
      <c r="F1" s="233"/>
      <c r="G1" s="15"/>
    </row>
    <row r="2" spans="1:9" ht="11.25" customHeight="1" x14ac:dyDescent="0.2"/>
    <row r="3" spans="1:9" s="16" customFormat="1" ht="18" customHeight="1" x14ac:dyDescent="0.2">
      <c r="A3" s="216" t="str">
        <f>'RELACIÓ DETALLADA - TVD'!B4</f>
        <v>TÍTOL:</v>
      </c>
      <c r="B3" s="215" t="str">
        <f>IF(('RELACIÓ DETALLADA - TVD'!C4)="","",'RELACIÓ DETALLADA - TVD'!C4)</f>
        <v/>
      </c>
      <c r="C3" s="92"/>
      <c r="D3" s="93"/>
      <c r="F3" s="93"/>
    </row>
    <row r="4" spans="1:9" s="16" customFormat="1" ht="18" customHeight="1" x14ac:dyDescent="0.2">
      <c r="A4" s="216" t="str">
        <f>'RELACIÓ DETALLADA - TVD'!B5</f>
        <v>PRODUCTORA SOL·LICITANT:</v>
      </c>
      <c r="B4" s="215" t="str">
        <f>IF(('RELACIÓ DETALLADA - TVD'!C5)="","",'RELACIÓ DETALLADA - TVD'!C5)</f>
        <v/>
      </c>
      <c r="C4" s="92"/>
      <c r="D4" s="93"/>
      <c r="F4" s="93"/>
    </row>
    <row r="5" spans="1:9" s="16" customFormat="1" ht="18" customHeight="1" x14ac:dyDescent="0.2">
      <c r="A5" s="216" t="str">
        <f>'RELACIÓ DETALLADA - TVD'!B6</f>
        <v>NÚMERO D'EXPEDIENT:</v>
      </c>
      <c r="B5" s="215" t="str">
        <f>IF(('RELACIÓ DETALLADA - TVD'!C6)="","",'RELACIÓ DETALLADA - TVD'!C6)</f>
        <v/>
      </c>
      <c r="C5" s="92"/>
      <c r="D5" s="93"/>
      <c r="E5" s="17"/>
      <c r="F5" s="103"/>
      <c r="G5" s="18"/>
      <c r="H5" s="18"/>
      <c r="I5" s="18"/>
    </row>
    <row r="6" spans="1:9" s="16" customFormat="1" ht="21.75" customHeight="1" thickBot="1" x14ac:dyDescent="0.25">
      <c r="A6" s="53"/>
      <c r="B6" s="214"/>
      <c r="C6" s="92"/>
      <c r="D6" s="93"/>
      <c r="E6" s="17"/>
      <c r="F6" s="103"/>
      <c r="G6" s="18"/>
      <c r="H6" s="18"/>
      <c r="I6" s="18"/>
    </row>
    <row r="7" spans="1:9" ht="22.5" customHeight="1" x14ac:dyDescent="0.2">
      <c r="C7" s="229" t="s">
        <v>25</v>
      </c>
      <c r="D7" s="230"/>
      <c r="F7" s="231" t="s">
        <v>113</v>
      </c>
    </row>
    <row r="8" spans="1:9" ht="20.25" customHeight="1" thickBot="1" x14ac:dyDescent="0.25">
      <c r="A8" s="19" t="s">
        <v>26</v>
      </c>
      <c r="C8" s="12" t="s">
        <v>114</v>
      </c>
      <c r="D8" s="13" t="s">
        <v>27</v>
      </c>
      <c r="F8" s="232"/>
    </row>
    <row r="9" spans="1:9" ht="17.25" customHeight="1" x14ac:dyDescent="0.2">
      <c r="A9" s="54" t="s">
        <v>28</v>
      </c>
      <c r="B9" s="20" t="s">
        <v>42</v>
      </c>
      <c r="C9" s="94"/>
      <c r="D9" s="95">
        <f>'RELACIÓ DETALLADA - TVD'!D1024</f>
        <v>0</v>
      </c>
      <c r="F9" s="104">
        <f>'RELACIÓ DETALLADA - TVD'!F1024</f>
        <v>0</v>
      </c>
    </row>
    <row r="10" spans="1:9" ht="17.25" customHeight="1" x14ac:dyDescent="0.2">
      <c r="A10" s="55" t="s">
        <v>29</v>
      </c>
      <c r="B10" s="21" t="s">
        <v>43</v>
      </c>
      <c r="C10" s="96"/>
      <c r="D10" s="97">
        <f>'RELACIÓ DETALLADA - TVD'!D1025</f>
        <v>0</v>
      </c>
      <c r="F10" s="105">
        <f>'RELACIÓ DETALLADA - TVD'!F1025</f>
        <v>0</v>
      </c>
    </row>
    <row r="11" spans="1:9" ht="17.25" customHeight="1" x14ac:dyDescent="0.2">
      <c r="A11" s="55" t="s">
        <v>30</v>
      </c>
      <c r="B11" s="21" t="s">
        <v>44</v>
      </c>
      <c r="C11" s="96"/>
      <c r="D11" s="97">
        <f>'RELACIÓ DETALLADA - TVD'!D1026+'RELACIÓ DETALLADA - TVD'!D1036</f>
        <v>0</v>
      </c>
      <c r="F11" s="105">
        <f>'RELACIÓ DETALLADA - TVD'!F1026+'RELACIÓ DETALLADA - TVD'!F1036</f>
        <v>0</v>
      </c>
    </row>
    <row r="12" spans="1:9" ht="17.25" customHeight="1" x14ac:dyDescent="0.2">
      <c r="A12" s="55" t="s">
        <v>31</v>
      </c>
      <c r="B12" s="21" t="s">
        <v>45</v>
      </c>
      <c r="C12" s="96"/>
      <c r="D12" s="97">
        <f>'RELACIÓ DETALLADA - TVD'!D1027</f>
        <v>0</v>
      </c>
      <c r="F12" s="105">
        <f>'RELACIÓ DETALLADA - TVD'!F1027</f>
        <v>0</v>
      </c>
    </row>
    <row r="13" spans="1:9" ht="17.25" customHeight="1" x14ac:dyDescent="0.2">
      <c r="A13" s="55" t="s">
        <v>32</v>
      </c>
      <c r="B13" s="21" t="s">
        <v>46</v>
      </c>
      <c r="C13" s="96"/>
      <c r="D13" s="97">
        <f>'RELACIÓ DETALLADA - TVD'!D1028</f>
        <v>0</v>
      </c>
      <c r="F13" s="105">
        <f>'RELACIÓ DETALLADA - TVD'!F1028</f>
        <v>0</v>
      </c>
    </row>
    <row r="14" spans="1:9" ht="17.25" customHeight="1" x14ac:dyDescent="0.2">
      <c r="A14" s="55" t="s">
        <v>33</v>
      </c>
      <c r="B14" s="21" t="s">
        <v>47</v>
      </c>
      <c r="C14" s="96"/>
      <c r="D14" s="97">
        <f>'RELACIÓ DETALLADA - TVD'!D1029</f>
        <v>0</v>
      </c>
      <c r="F14" s="105">
        <f>'RELACIÓ DETALLADA - TVD'!F1029</f>
        <v>0</v>
      </c>
    </row>
    <row r="15" spans="1:9" ht="17.25" customHeight="1" x14ac:dyDescent="0.2">
      <c r="A15" s="55" t="s">
        <v>34</v>
      </c>
      <c r="B15" s="21" t="s">
        <v>48</v>
      </c>
      <c r="C15" s="96"/>
      <c r="D15" s="97">
        <f>'RELACIÓ DETALLADA - TVD'!D1030</f>
        <v>0</v>
      </c>
      <c r="F15" s="105">
        <f>'RELACIÓ DETALLADA - TVD'!F1030</f>
        <v>0</v>
      </c>
    </row>
    <row r="16" spans="1:9" ht="17.25" customHeight="1" x14ac:dyDescent="0.2">
      <c r="A16" s="55" t="s">
        <v>35</v>
      </c>
      <c r="B16" s="21" t="s">
        <v>56</v>
      </c>
      <c r="C16" s="96"/>
      <c r="D16" s="97">
        <f>'RELACIÓ DETALLADA - TVD'!D1031</f>
        <v>0</v>
      </c>
      <c r="F16" s="105">
        <f>'RELACIÓ DETALLADA - TVD'!F1031</f>
        <v>0</v>
      </c>
    </row>
    <row r="17" spans="1:8" ht="17.25" customHeight="1" x14ac:dyDescent="0.2">
      <c r="A17" s="55" t="s">
        <v>36</v>
      </c>
      <c r="B17" s="21" t="s">
        <v>57</v>
      </c>
      <c r="C17" s="96"/>
      <c r="D17" s="97">
        <f>'RELACIÓ DETALLADA - TVD'!D1032</f>
        <v>0</v>
      </c>
      <c r="F17" s="105">
        <f>'RELACIÓ DETALLADA - TVD'!F1032</f>
        <v>0</v>
      </c>
    </row>
    <row r="18" spans="1:8" ht="17.25" customHeight="1" x14ac:dyDescent="0.2">
      <c r="A18" s="55" t="s">
        <v>37</v>
      </c>
      <c r="B18" s="21" t="s">
        <v>58</v>
      </c>
      <c r="C18" s="96"/>
      <c r="D18" s="97">
        <f>'RELACIÓ DETALLADA - TVD'!D1033</f>
        <v>0</v>
      </c>
      <c r="F18" s="105">
        <f>'RELACIÓ DETALLADA - TVD'!F1033</f>
        <v>0</v>
      </c>
    </row>
    <row r="19" spans="1:8" ht="17.25" customHeight="1" x14ac:dyDescent="0.2">
      <c r="A19" s="55" t="s">
        <v>38</v>
      </c>
      <c r="B19" s="21" t="s">
        <v>49</v>
      </c>
      <c r="C19" s="96"/>
      <c r="D19" s="97">
        <f>'RELACIÓ DETALLADA - TVD'!D1037</f>
        <v>0</v>
      </c>
      <c r="F19" s="105">
        <f>'RELACIÓ DETALLADA - TVD'!F1037</f>
        <v>0</v>
      </c>
    </row>
    <row r="20" spans="1:8" ht="17.25" customHeight="1" thickBot="1" x14ac:dyDescent="0.25">
      <c r="A20" s="56" t="s">
        <v>39</v>
      </c>
      <c r="B20" s="22" t="s">
        <v>50</v>
      </c>
      <c r="C20" s="98"/>
      <c r="D20" s="99">
        <f>'RELACIÓ DETALLADA - TVD'!D1034+'RELACIÓ DETALLADA - TVD'!D1038+'RELACIÓ DETALLADA - TVD'!D1039</f>
        <v>0</v>
      </c>
      <c r="F20" s="106">
        <f>'RELACIÓ DETALLADA - TVD'!F1034+'RELACIÓ DETALLADA - TVD'!F1038+'RELACIÓ DETALLADA - TVD'!F1039</f>
        <v>0</v>
      </c>
    </row>
    <row r="21" spans="1:8" ht="24" customHeight="1" thickBot="1" x14ac:dyDescent="0.25">
      <c r="B21" s="19" t="s">
        <v>64</v>
      </c>
      <c r="C21" s="100">
        <f>SUM(C9:C20)</f>
        <v>0</v>
      </c>
      <c r="D21" s="101">
        <f>SUM(D9:D20)</f>
        <v>0</v>
      </c>
      <c r="F21" s="101">
        <f>SUM(F9:F20)</f>
        <v>0</v>
      </c>
      <c r="H21" s="24"/>
    </row>
    <row r="22" spans="1:8" ht="15.75" thickBot="1" x14ac:dyDescent="0.25"/>
    <row r="23" spans="1:8" ht="30.75" thickBot="1" x14ac:dyDescent="0.25">
      <c r="B23" s="23" t="s">
        <v>40</v>
      </c>
      <c r="C23" s="120" t="str">
        <f>IF(ISERROR((D21-C21)/C21),"",(D21-C21)/C21)</f>
        <v/>
      </c>
      <c r="D23" s="15"/>
      <c r="F23" s="213" t="str">
        <f>IF(ISERROR(F21/D21),"",F21/D21)</f>
        <v/>
      </c>
      <c r="G23" s="102" t="s">
        <v>67</v>
      </c>
    </row>
  </sheetData>
  <sheetProtection algorithmName="SHA-512" hashValue="Acki8JrpZEo6hZyMap1x3o6KG/G4RS7IJ3N7Ps03aCWD6INqygGtOCUC9ro/pa9BsX2xCiA8foZsOi68bJ4osw==" saltValue="XpD41icTIR7avG485jwLjw==" spinCount="100000" sheet="1" objects="1" scenarios="1"/>
  <customSheetViews>
    <customSheetView guid="{8E1051ED-39F9-498E-B5DA-37054BD0DAB5}">
      <selection activeCell="A4" sqref="A4:IV5"/>
      <pageMargins left="0.75" right="0.75" top="1" bottom="1" header="0" footer="0"/>
      <pageSetup paperSize="9" scale="95" orientation="landscape" r:id="rId1"/>
      <headerFooter alignWithMargins="0"/>
    </customSheetView>
    <customSheetView guid="{942E145C-8AB3-46F5-A879-D4ABB4D947AD}" showPageBreaks="1">
      <selection activeCell="L14" sqref="L14"/>
      <pageMargins left="0.75" right="0.75" top="1" bottom="1" header="0" footer="0"/>
      <pageSetup paperSize="9" scale="95" orientation="landscape" r:id="rId2"/>
      <headerFooter alignWithMargins="0"/>
    </customSheetView>
    <customSheetView guid="{932C2256-EE86-493A-A96C-C53520D639AA}">
      <selection activeCell="J14" sqref="J14"/>
      <pageMargins left="0.75" right="0.75" top="1" bottom="1" header="0" footer="0"/>
      <pageSetup paperSize="9" scale="95" orientation="landscape" r:id="rId3"/>
      <headerFooter alignWithMargins="0"/>
    </customSheetView>
    <customSheetView guid="{3967C897-E016-4DE8-B314-51ABC8EAB480}">
      <selection activeCell="J14" sqref="J14"/>
      <pageMargins left="0.75" right="0.75" top="1" bottom="1" header="0" footer="0"/>
      <pageSetup paperSize="9" scale="95" orientation="landscape" r:id="rId4"/>
      <headerFooter alignWithMargins="0"/>
    </customSheetView>
    <customSheetView guid="{7CFE1A59-1D42-4862-9B03-379C37408C27}">
      <selection activeCell="L14" sqref="L14"/>
      <pageMargins left="0.75" right="0.75" top="1" bottom="1" header="0" footer="0"/>
      <pageSetup paperSize="9" scale="95" orientation="landscape" r:id="rId5"/>
      <headerFooter alignWithMargins="0"/>
    </customSheetView>
  </customSheetViews>
  <mergeCells count="3">
    <mergeCell ref="C7:D7"/>
    <mergeCell ref="F7:F8"/>
    <mergeCell ref="A1:F1"/>
  </mergeCells>
  <phoneticPr fontId="2" type="noConversion"/>
  <conditionalFormatting sqref="C23">
    <cfRule type="cellIs" dxfId="1" priority="1" operator="lessThan">
      <formula>-0.2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I35"/>
  <sheetViews>
    <sheetView showGridLines="0" zoomScaleNormal="100" workbookViewId="0">
      <selection activeCell="A2" sqref="A2"/>
    </sheetView>
  </sheetViews>
  <sheetFormatPr defaultColWidth="9.140625" defaultRowHeight="15" x14ac:dyDescent="0.2"/>
  <cols>
    <col min="1" max="1" width="64.85546875" style="116" customWidth="1"/>
    <col min="2" max="3" width="27.42578125" style="109" customWidth="1"/>
    <col min="4" max="4" width="3.28515625" style="116" customWidth="1"/>
    <col min="5" max="5" width="10.7109375" style="116" customWidth="1"/>
    <col min="6" max="6" width="41.7109375" style="116" customWidth="1"/>
    <col min="7" max="8" width="13.5703125" style="116" customWidth="1"/>
    <col min="9" max="9" width="3.140625" style="116" customWidth="1"/>
    <col min="10" max="255" width="11.42578125" style="116" customWidth="1"/>
    <col min="256" max="16384" width="9.140625" style="116"/>
  </cols>
  <sheetData>
    <row r="1" spans="1:9" s="5" customFormat="1" ht="24.75" customHeight="1" thickBot="1" x14ac:dyDescent="0.25">
      <c r="A1" s="234" t="s">
        <v>123</v>
      </c>
      <c r="B1" s="235"/>
      <c r="C1" s="235"/>
    </row>
    <row r="2" spans="1:9" s="5" customFormat="1" ht="21" x14ac:dyDescent="0.2">
      <c r="B2" s="107"/>
      <c r="C2" s="108"/>
    </row>
    <row r="3" spans="1:9" s="5" customFormat="1" ht="18" customHeight="1" x14ac:dyDescent="0.2">
      <c r="A3" s="217" t="str">
        <f>'RELACIÓ DETALLADA - TVD'!B4</f>
        <v>TÍTOL:</v>
      </c>
      <c r="B3" s="236" t="str">
        <f>IF(('RELACIÓ DETALLADA - TVD'!C4)="","",'RELACIÓ DETALLADA - TVD'!C4)</f>
        <v/>
      </c>
      <c r="C3" s="236"/>
    </row>
    <row r="4" spans="1:9" s="5" customFormat="1" ht="18" customHeight="1" x14ac:dyDescent="0.2">
      <c r="A4" s="217" t="str">
        <f>'RELACIÓ DETALLADA - TVD'!B5</f>
        <v>PRODUCTORA SOL·LICITANT:</v>
      </c>
      <c r="B4" s="236" t="str">
        <f>IF(('RELACIÓ DETALLADA - TVD'!C5)="","",'RELACIÓ DETALLADA - TVD'!C5)</f>
        <v/>
      </c>
      <c r="C4" s="236"/>
      <c r="I4" s="115"/>
    </row>
    <row r="5" spans="1:9" x14ac:dyDescent="0.2">
      <c r="A5" s="217" t="str">
        <f>'RELACIÓ DETALLADA - TVD'!B6</f>
        <v>NÚMERO D'EXPEDIENT:</v>
      </c>
      <c r="B5" s="236" t="str">
        <f>IF(('RELACIÓ DETALLADA - TVD'!C6)="","",'RELACIÓ DETALLADA - TVD'!C6)</f>
        <v/>
      </c>
      <c r="C5" s="236"/>
    </row>
    <row r="6" spans="1:9" ht="14.1" customHeight="1" thickBot="1" x14ac:dyDescent="0.25"/>
    <row r="7" spans="1:9" ht="35.25" customHeight="1" thickBot="1" x14ac:dyDescent="0.25">
      <c r="A7" s="223" t="s">
        <v>118</v>
      </c>
      <c r="B7" s="218" t="s">
        <v>115</v>
      </c>
      <c r="C7" s="219" t="s">
        <v>116</v>
      </c>
    </row>
    <row r="8" spans="1:9" ht="17.25" customHeight="1" x14ac:dyDescent="0.2">
      <c r="A8" s="117"/>
      <c r="B8" s="110"/>
      <c r="C8" s="111"/>
    </row>
    <row r="9" spans="1:9" ht="17.25" customHeight="1" x14ac:dyDescent="0.2">
      <c r="A9" s="118"/>
      <c r="B9" s="112"/>
      <c r="C9" s="113"/>
    </row>
    <row r="10" spans="1:9" ht="17.25" customHeight="1" x14ac:dyDescent="0.2">
      <c r="A10" s="118"/>
      <c r="B10" s="112"/>
      <c r="C10" s="114"/>
    </row>
    <row r="11" spans="1:9" ht="17.25" customHeight="1" x14ac:dyDescent="0.2">
      <c r="A11" s="118"/>
      <c r="B11" s="112"/>
      <c r="C11" s="113"/>
    </row>
    <row r="12" spans="1:9" ht="17.25" customHeight="1" x14ac:dyDescent="0.2">
      <c r="A12" s="118"/>
      <c r="B12" s="112"/>
      <c r="C12" s="113"/>
    </row>
    <row r="13" spans="1:9" ht="17.25" customHeight="1" x14ac:dyDescent="0.2">
      <c r="A13" s="118"/>
      <c r="B13" s="112"/>
      <c r="C13" s="113"/>
    </row>
    <row r="14" spans="1:9" ht="17.25" customHeight="1" x14ac:dyDescent="0.2">
      <c r="A14" s="118"/>
      <c r="B14" s="112"/>
      <c r="C14" s="113"/>
    </row>
    <row r="15" spans="1:9" ht="17.25" customHeight="1" x14ac:dyDescent="0.2">
      <c r="A15" s="118"/>
      <c r="B15" s="112"/>
      <c r="C15" s="113"/>
    </row>
    <row r="16" spans="1:9" ht="17.25" customHeight="1" x14ac:dyDescent="0.2">
      <c r="A16" s="118"/>
      <c r="B16" s="112"/>
      <c r="C16" s="113"/>
    </row>
    <row r="17" spans="1:3" ht="17.25" customHeight="1" x14ac:dyDescent="0.2">
      <c r="A17" s="118"/>
      <c r="B17" s="112"/>
      <c r="C17" s="113"/>
    </row>
    <row r="18" spans="1:3" ht="17.25" customHeight="1" x14ac:dyDescent="0.2">
      <c r="A18" s="118"/>
      <c r="B18" s="112"/>
      <c r="C18" s="113"/>
    </row>
    <row r="19" spans="1:3" ht="17.25" customHeight="1" thickBot="1" x14ac:dyDescent="0.25">
      <c r="A19" s="119"/>
      <c r="B19" s="112"/>
      <c r="C19" s="113"/>
    </row>
    <row r="20" spans="1:3" ht="28.5" customHeight="1" thickBot="1" x14ac:dyDescent="0.25">
      <c r="A20" s="220" t="s">
        <v>117</v>
      </c>
      <c r="B20" s="221">
        <f>SUM(B8:B19)</f>
        <v>0</v>
      </c>
      <c r="C20" s="222">
        <f>SUM(C8:C19)</f>
        <v>0</v>
      </c>
    </row>
    <row r="22" spans="1:3" ht="21.75" customHeight="1" x14ac:dyDescent="0.2"/>
    <row r="23" spans="1:3" ht="17.25" customHeight="1" x14ac:dyDescent="0.2"/>
    <row r="24" spans="1:3" ht="17.25" customHeight="1" x14ac:dyDescent="0.2"/>
    <row r="25" spans="1:3" ht="17.25" customHeight="1" x14ac:dyDescent="0.2"/>
    <row r="26" spans="1:3" ht="17.25" customHeight="1" x14ac:dyDescent="0.2"/>
    <row r="27" spans="1:3" ht="17.25" customHeight="1" x14ac:dyDescent="0.2"/>
    <row r="28" spans="1:3" ht="17.25" customHeight="1" x14ac:dyDescent="0.2"/>
    <row r="29" spans="1:3" ht="17.25" customHeight="1" x14ac:dyDescent="0.2"/>
    <row r="30" spans="1:3" ht="17.25" customHeight="1" x14ac:dyDescent="0.2"/>
    <row r="31" spans="1:3" ht="17.25" customHeight="1" x14ac:dyDescent="0.2"/>
    <row r="32" spans="1:3" ht="17.25" customHeight="1" x14ac:dyDescent="0.2"/>
    <row r="33" ht="17.25" customHeight="1" x14ac:dyDescent="0.2"/>
    <row r="34" ht="17.25" customHeight="1" x14ac:dyDescent="0.2"/>
    <row r="35" ht="24" customHeight="1" x14ac:dyDescent="0.2"/>
  </sheetData>
  <sheetProtection algorithmName="SHA-512" hashValue="AZUnUxp/+hgWx9b4HcFvAjVgSOjI2UfS5Cz+O55yQJMwNGvg4nCGBiGtZJMUs3rypzbnxqdXGVzOoIZeD4DU2g==" saltValue="vTdnPKJFIkdzJFyqc8+sJg==" spinCount="100000" sheet="1" objects="1" scenarios="1"/>
  <customSheetViews>
    <customSheetView guid="{8E1051ED-39F9-498E-B5DA-37054BD0DAB5}" scale="85" showGridLines="0" hiddenRows="1">
      <selection activeCell="F4" sqref="F4:I4"/>
      <pageMargins left="0.35" right="0.75" top="0.5" bottom="0.42" header="0" footer="0"/>
      <pageSetup paperSize="9" scale="90" orientation="landscape" r:id="rId1"/>
      <headerFooter alignWithMargins="0"/>
    </customSheetView>
    <customSheetView guid="{942E145C-8AB3-46F5-A879-D4ABB4D947AD}" scale="70" showPageBreaks="1" showGridLines="0" hiddenRows="1">
      <selection activeCell="N26" sqref="N26"/>
      <pageMargins left="0.35" right="0.75" top="0.5" bottom="0.42" header="0" footer="0"/>
      <pageSetup paperSize="9" scale="90" orientation="landscape" r:id="rId2"/>
      <headerFooter alignWithMargins="0"/>
    </customSheetView>
    <customSheetView guid="{932C2256-EE86-493A-A96C-C53520D639AA}" scale="70" showGridLines="0" hiddenRows="1">
      <selection activeCell="D16" sqref="D16"/>
      <pageMargins left="0.35" right="0.75" top="0.5" bottom="0.42" header="0" footer="0"/>
      <pageSetup paperSize="9" scale="90" orientation="landscape" r:id="rId3"/>
      <headerFooter alignWithMargins="0"/>
    </customSheetView>
    <customSheetView guid="{3967C897-E016-4DE8-B314-51ABC8EAB480}" scale="70" showGridLines="0" hiddenRows="1">
      <selection activeCell="D16" sqref="D16"/>
      <pageMargins left="0.35" right="0.75" top="0.5" bottom="0.42" header="0" footer="0"/>
      <pageSetup paperSize="9" scale="90" orientation="landscape" r:id="rId4"/>
      <headerFooter alignWithMargins="0"/>
    </customSheetView>
    <customSheetView guid="{7CFE1A59-1D42-4862-9B03-379C37408C27}" scale="70" showGridLines="0" hiddenRows="1">
      <selection activeCell="N26" sqref="N26"/>
      <pageMargins left="0.35" right="0.75" top="0.5" bottom="0.42" header="0" footer="0"/>
      <pageSetup paperSize="9" scale="90" orientation="landscape" r:id="rId5"/>
      <headerFooter alignWithMargins="0"/>
    </customSheetView>
  </customSheetViews>
  <mergeCells count="4">
    <mergeCell ref="A1:C1"/>
    <mergeCell ref="B3:C3"/>
    <mergeCell ref="B4:C4"/>
    <mergeCell ref="B5:C5"/>
  </mergeCells>
  <phoneticPr fontId="2" type="noConversion"/>
  <conditionalFormatting sqref="C20">
    <cfRule type="cellIs" dxfId="0" priority="1" operator="greaterThan">
      <formula>$B$20</formula>
    </cfRule>
  </conditionalFormatting>
  <pageMargins left="0.39370078740157483" right="0.39370078740157483" top="0.86614173228346458" bottom="0.47244094488188981" header="0.19685039370078741" footer="0.15748031496062992"/>
  <pageSetup paperSize="9" fitToHeight="0" orientation="landscape" r:id="rId6"/>
  <headerFooter alignWithMargins="0">
    <oddHeader>&amp;C&amp;8K270-V05-13</oddHeader>
    <oddFooter>&amp;L&amp;F&amp;R&amp;9Pàgina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0"/>
  <sheetViews>
    <sheetView topLeftCell="I1" workbookViewId="0">
      <selection activeCell="T4" sqref="T4:T8"/>
    </sheetView>
  </sheetViews>
  <sheetFormatPr defaultRowHeight="12.75" x14ac:dyDescent="0.2"/>
  <cols>
    <col min="1" max="1" width="9" style="60" hidden="1" customWidth="1"/>
    <col min="2" max="7" width="9.140625" hidden="1" customWidth="1"/>
    <col min="8" max="8" width="9" style="60" hidden="1" customWidth="1"/>
    <col min="9" max="9" width="9" style="60" customWidth="1"/>
    <col min="10" max="10" width="42" customWidth="1"/>
    <col min="11" max="11" width="18" style="43" customWidth="1"/>
    <col min="12" max="12" width="13.140625" style="43" bestFit="1" customWidth="1"/>
    <col min="13" max="13" width="14.140625" style="43" customWidth="1"/>
    <col min="14" max="14" width="50.140625" customWidth="1"/>
    <col min="15" max="15" width="17.28515625" customWidth="1"/>
    <col min="19" max="22" width="9.140625" customWidth="1"/>
  </cols>
  <sheetData>
    <row r="1" spans="1:21" ht="13.5" thickBot="1" x14ac:dyDescent="0.25">
      <c r="A1" s="57"/>
      <c r="H1" s="57"/>
      <c r="I1" s="57"/>
      <c r="J1" s="41" t="s">
        <v>75</v>
      </c>
      <c r="K1" s="42">
        <f>'RELACIÓ DETALLADA - TVD'!G6</f>
        <v>0</v>
      </c>
      <c r="L1" s="43">
        <v>15</v>
      </c>
      <c r="M1" s="42">
        <f>K1-(L1*30)</f>
        <v>-450</v>
      </c>
      <c r="T1" s="58" t="s">
        <v>51</v>
      </c>
      <c r="U1" s="59" t="s">
        <v>85</v>
      </c>
    </row>
    <row r="2" spans="1:21" ht="13.5" thickBot="1" x14ac:dyDescent="0.25">
      <c r="A2" s="57"/>
      <c r="H2" s="57"/>
      <c r="J2" s="41" t="s">
        <v>76</v>
      </c>
      <c r="K2" s="42">
        <f>'RELACIÓ DETALLADA - TVD'!G7</f>
        <v>0</v>
      </c>
      <c r="L2" s="43">
        <v>12</v>
      </c>
      <c r="M2" s="42">
        <f>K2+(L2*30)</f>
        <v>360</v>
      </c>
      <c r="O2" s="61">
        <f>SUM(O6:O281)</f>
        <v>0</v>
      </c>
      <c r="P2" s="62" t="s">
        <v>86</v>
      </c>
      <c r="Q2" s="63"/>
      <c r="R2" s="64"/>
      <c r="T2" s="65" t="s">
        <v>52</v>
      </c>
    </row>
    <row r="3" spans="1:21" ht="13.5" thickBot="1" x14ac:dyDescent="0.25">
      <c r="A3" s="57"/>
      <c r="H3" s="57"/>
      <c r="O3" s="66"/>
      <c r="P3" s="4"/>
    </row>
    <row r="4" spans="1:21" ht="24.75" customHeight="1" x14ac:dyDescent="0.2">
      <c r="A4" s="67" t="s">
        <v>87</v>
      </c>
      <c r="B4" s="237" t="s">
        <v>3</v>
      </c>
      <c r="C4" s="237" t="s">
        <v>12</v>
      </c>
      <c r="D4" s="237" t="s">
        <v>0</v>
      </c>
      <c r="E4" s="237" t="s">
        <v>2</v>
      </c>
      <c r="F4" s="237" t="s">
        <v>1</v>
      </c>
      <c r="G4" s="67" t="s">
        <v>69</v>
      </c>
      <c r="H4" s="67" t="s">
        <v>87</v>
      </c>
      <c r="J4" s="237" t="s">
        <v>3</v>
      </c>
      <c r="K4" s="237" t="s">
        <v>12</v>
      </c>
      <c r="L4" s="237" t="s">
        <v>0</v>
      </c>
      <c r="M4" s="237" t="s">
        <v>2</v>
      </c>
      <c r="N4" s="237" t="s">
        <v>1</v>
      </c>
      <c r="O4" s="67" t="s">
        <v>69</v>
      </c>
      <c r="T4" s="73" t="s">
        <v>93</v>
      </c>
    </row>
    <row r="5" spans="1:21" ht="13.5" thickBot="1" x14ac:dyDescent="0.25">
      <c r="A5" s="68"/>
      <c r="B5" s="238"/>
      <c r="C5" s="238"/>
      <c r="D5" s="238"/>
      <c r="E5" s="238"/>
      <c r="F5" s="238"/>
      <c r="G5" s="68" t="s">
        <v>88</v>
      </c>
      <c r="H5" s="68"/>
      <c r="J5" s="238"/>
      <c r="K5" s="238"/>
      <c r="L5" s="238"/>
      <c r="M5" s="238"/>
      <c r="N5" s="238"/>
      <c r="O5" s="68" t="s">
        <v>88</v>
      </c>
      <c r="T5" s="74" t="s">
        <v>94</v>
      </c>
    </row>
    <row r="6" spans="1:21" x14ac:dyDescent="0.2">
      <c r="A6" s="57" t="str">
        <f>IF(G6="","",COUNT($G$4:$G6))</f>
        <v/>
      </c>
      <c r="B6" t="str">
        <f>IF('RELACIÓ DETALLADA - TVD'!$N10="x",'RELACIÓ DETALLADA - TVD'!B10,"")</f>
        <v/>
      </c>
      <c r="C6" t="str">
        <f>IF('RELACIÓ DETALLADA - TVD'!$N10="x",'RELACIÓ DETALLADA - TVD'!E10,"")</f>
        <v/>
      </c>
      <c r="D6" t="str">
        <f>IF('RELACIÓ DETALLADA - TVD'!$N10="x",'RELACIÓ DETALLADA - TVD'!F10,"")</f>
        <v/>
      </c>
      <c r="E6" t="str">
        <f>IF('RELACIÓ DETALLADA - TVD'!$N10="x",'RELACIÓ DETALLADA - TVD'!G10,"")</f>
        <v/>
      </c>
      <c r="F6" t="str">
        <f>IF('RELACIÓ DETALLADA - TVD'!$N10="x",'RELACIÓ DETALLADA - TVD'!H10,"")</f>
        <v/>
      </c>
      <c r="G6" t="str">
        <f>IF('RELACIÓ DETALLADA - TVD'!$N10="x",'RELACIÓ DETALLADA - TVD'!I10,"")</f>
        <v/>
      </c>
      <c r="H6" s="57">
        <v>1</v>
      </c>
      <c r="J6" s="69" t="str">
        <f t="shared" ref="J6:J69" si="0">IFERROR(VLOOKUP($H6,$A$4:$G$381,2,FALSE),"")</f>
        <v/>
      </c>
      <c r="K6" s="69" t="str">
        <f t="shared" ref="K6:K69" si="1">IFERROR(VLOOKUP($H6,$A$4:$G$381,3,FALSE),"")</f>
        <v/>
      </c>
      <c r="L6" s="69" t="str">
        <f t="shared" ref="L6:L69" si="2">IFERROR(VLOOKUP($H6,$A$4:$G$381,4,FALSE),"")</f>
        <v/>
      </c>
      <c r="M6" s="70" t="str">
        <f t="shared" ref="M6:M69" si="3">IFERROR(VLOOKUP($H6,$A$4:$G$381,5,FALSE),"")</f>
        <v/>
      </c>
      <c r="N6" s="69" t="str">
        <f t="shared" ref="N6:N69" si="4">IFERROR(VLOOKUP($H6,$A$4:$G$381,6,FALSE),"")</f>
        <v/>
      </c>
      <c r="O6" s="71" t="str">
        <f t="shared" ref="O6:O69" si="5">IFERROR(VLOOKUP($H6,$A$4:$G$381,7,FALSE),"")</f>
        <v/>
      </c>
      <c r="T6" s="74" t="s">
        <v>95</v>
      </c>
    </row>
    <row r="7" spans="1:21" x14ac:dyDescent="0.2">
      <c r="A7" s="57" t="str">
        <f>IF(G7="","",COUNT($G$4:$G7))</f>
        <v/>
      </c>
      <c r="B7" t="str">
        <f>IF('RELACIÓ DETALLADA - TVD'!$N11="x",'RELACIÓ DETALLADA - TVD'!B11,"")</f>
        <v/>
      </c>
      <c r="C7" t="str">
        <f>IF('RELACIÓ DETALLADA - TVD'!$N11="x",'RELACIÓ DETALLADA - TVD'!E11,"")</f>
        <v/>
      </c>
      <c r="D7" t="str">
        <f>IF('RELACIÓ DETALLADA - TVD'!$N11="x",'RELACIÓ DETALLADA - TVD'!F11,"")</f>
        <v/>
      </c>
      <c r="E7" t="str">
        <f>IF('RELACIÓ DETALLADA - TVD'!$N11="x",'RELACIÓ DETALLADA - TVD'!G11,"")</f>
        <v/>
      </c>
      <c r="F7" t="str">
        <f>IF('RELACIÓ DETALLADA - TVD'!$N11="x",'RELACIÓ DETALLADA - TVD'!H11,"")</f>
        <v/>
      </c>
      <c r="G7" t="str">
        <f>IF('RELACIÓ DETALLADA - TVD'!$N11="x",'RELACIÓ DETALLADA - TVD'!I11,"")</f>
        <v/>
      </c>
      <c r="H7" s="57">
        <v>2</v>
      </c>
      <c r="J7" s="69" t="str">
        <f t="shared" si="0"/>
        <v/>
      </c>
      <c r="K7" s="69" t="str">
        <f t="shared" si="1"/>
        <v/>
      </c>
      <c r="L7" s="69" t="str">
        <f t="shared" si="2"/>
        <v/>
      </c>
      <c r="M7" s="70" t="str">
        <f t="shared" si="3"/>
        <v/>
      </c>
      <c r="N7" s="69" t="str">
        <f t="shared" si="4"/>
        <v/>
      </c>
      <c r="O7" s="71" t="str">
        <f t="shared" si="5"/>
        <v/>
      </c>
      <c r="T7" s="74" t="s">
        <v>96</v>
      </c>
    </row>
    <row r="8" spans="1:21" ht="13.5" thickBot="1" x14ac:dyDescent="0.25">
      <c r="A8" s="57" t="str">
        <f>IF(G8="","",COUNT($G$4:$G8))</f>
        <v/>
      </c>
      <c r="B8" t="str">
        <f>IF('RELACIÓ DETALLADA - TVD'!$N12="x",'RELACIÓ DETALLADA - TVD'!B12,"")</f>
        <v/>
      </c>
      <c r="C8" t="str">
        <f>IF('RELACIÓ DETALLADA - TVD'!$N12="x",'RELACIÓ DETALLADA - TVD'!E12,"")</f>
        <v/>
      </c>
      <c r="D8" t="str">
        <f>IF('RELACIÓ DETALLADA - TVD'!$N12="x",'RELACIÓ DETALLADA - TVD'!F12,"")</f>
        <v/>
      </c>
      <c r="E8" t="str">
        <f>IF('RELACIÓ DETALLADA - TVD'!$N12="x",'RELACIÓ DETALLADA - TVD'!G12,"")</f>
        <v/>
      </c>
      <c r="F8" t="str">
        <f>IF('RELACIÓ DETALLADA - TVD'!$N12="x",'RELACIÓ DETALLADA - TVD'!H12,"")</f>
        <v/>
      </c>
      <c r="G8" t="str">
        <f>IF('RELACIÓ DETALLADA - TVD'!$N12="x",'RELACIÓ DETALLADA - TVD'!I12,"")</f>
        <v/>
      </c>
      <c r="H8" s="57">
        <v>3</v>
      </c>
      <c r="I8" s="57"/>
      <c r="J8" s="69" t="str">
        <f t="shared" si="0"/>
        <v/>
      </c>
      <c r="K8" s="69" t="str">
        <f t="shared" si="1"/>
        <v/>
      </c>
      <c r="L8" s="69" t="str">
        <f t="shared" si="2"/>
        <v/>
      </c>
      <c r="M8" s="70" t="str">
        <f t="shared" si="3"/>
        <v/>
      </c>
      <c r="N8" s="69" t="str">
        <f t="shared" si="4"/>
        <v/>
      </c>
      <c r="O8" s="71" t="str">
        <f t="shared" si="5"/>
        <v/>
      </c>
      <c r="T8" s="75" t="s">
        <v>97</v>
      </c>
    </row>
    <row r="9" spans="1:21" x14ac:dyDescent="0.2">
      <c r="A9" s="57" t="str">
        <f>IF(G9="","",COUNT($G$4:$G9))</f>
        <v/>
      </c>
      <c r="B9" t="str">
        <f>IF('RELACIÓ DETALLADA - TVD'!$N13="x",'RELACIÓ DETALLADA - TVD'!B13,"")</f>
        <v/>
      </c>
      <c r="C9" t="str">
        <f>IF('RELACIÓ DETALLADA - TVD'!$N13="x",'RELACIÓ DETALLADA - TVD'!E13,"")</f>
        <v/>
      </c>
      <c r="D9" t="str">
        <f>IF('RELACIÓ DETALLADA - TVD'!$N13="x",'RELACIÓ DETALLADA - TVD'!F13,"")</f>
        <v/>
      </c>
      <c r="E9" t="str">
        <f>IF('RELACIÓ DETALLADA - TVD'!$N13="x",'RELACIÓ DETALLADA - TVD'!G13,"")</f>
        <v/>
      </c>
      <c r="F9" t="str">
        <f>IF('RELACIÓ DETALLADA - TVD'!$N13="x",'RELACIÓ DETALLADA - TVD'!H13,"")</f>
        <v/>
      </c>
      <c r="G9" t="str">
        <f>IF('RELACIÓ DETALLADA - TVD'!$N13="x",'RELACIÓ DETALLADA - TVD'!I13,"")</f>
        <v/>
      </c>
      <c r="H9" s="57">
        <v>4</v>
      </c>
      <c r="I9" s="57"/>
      <c r="J9" s="69" t="str">
        <f t="shared" si="0"/>
        <v/>
      </c>
      <c r="K9" s="69" t="str">
        <f t="shared" si="1"/>
        <v/>
      </c>
      <c r="L9" s="69" t="str">
        <f t="shared" si="2"/>
        <v/>
      </c>
      <c r="M9" s="70" t="str">
        <f t="shared" si="3"/>
        <v/>
      </c>
      <c r="N9" s="69" t="str">
        <f t="shared" si="4"/>
        <v/>
      </c>
      <c r="O9" s="71" t="str">
        <f t="shared" si="5"/>
        <v/>
      </c>
    </row>
    <row r="10" spans="1:21" x14ac:dyDescent="0.2">
      <c r="A10" s="57" t="str">
        <f>IF(G10="","",COUNT($G$4:$G10))</f>
        <v/>
      </c>
      <c r="B10" t="str">
        <f>IF('RELACIÓ DETALLADA - TVD'!$N14="x",'RELACIÓ DETALLADA - TVD'!B14,"")</f>
        <v/>
      </c>
      <c r="C10" t="str">
        <f>IF('RELACIÓ DETALLADA - TVD'!$N14="x",'RELACIÓ DETALLADA - TVD'!E14,"")</f>
        <v/>
      </c>
      <c r="D10" t="str">
        <f>IF('RELACIÓ DETALLADA - TVD'!$N14="x",'RELACIÓ DETALLADA - TVD'!F14,"")</f>
        <v/>
      </c>
      <c r="E10" t="str">
        <f>IF('RELACIÓ DETALLADA - TVD'!$N14="x",'RELACIÓ DETALLADA - TVD'!G14,"")</f>
        <v/>
      </c>
      <c r="F10" t="str">
        <f>IF('RELACIÓ DETALLADA - TVD'!$N14="x",'RELACIÓ DETALLADA - TVD'!H14,"")</f>
        <v/>
      </c>
      <c r="G10" t="str">
        <f>IF('RELACIÓ DETALLADA - TVD'!$N14="x",'RELACIÓ DETALLADA - TVD'!I14,"")</f>
        <v/>
      </c>
      <c r="H10" s="57">
        <v>5</v>
      </c>
      <c r="I10" s="57"/>
      <c r="J10" s="69" t="str">
        <f t="shared" si="0"/>
        <v/>
      </c>
      <c r="K10" s="69" t="str">
        <f t="shared" si="1"/>
        <v/>
      </c>
      <c r="L10" s="69" t="str">
        <f t="shared" si="2"/>
        <v/>
      </c>
      <c r="M10" s="70" t="str">
        <f t="shared" si="3"/>
        <v/>
      </c>
      <c r="N10" s="69" t="str">
        <f t="shared" si="4"/>
        <v/>
      </c>
      <c r="O10" s="71" t="str">
        <f t="shared" si="5"/>
        <v/>
      </c>
    </row>
    <row r="11" spans="1:21" x14ac:dyDescent="0.2">
      <c r="A11" s="57" t="str">
        <f>IF(G11="","",COUNT($G$4:$G11))</f>
        <v/>
      </c>
      <c r="B11" t="str">
        <f>IF('RELACIÓ DETALLADA - TVD'!$N15="x",'RELACIÓ DETALLADA - TVD'!B15,"")</f>
        <v/>
      </c>
      <c r="C11" t="str">
        <f>IF('RELACIÓ DETALLADA - TVD'!$N15="x",'RELACIÓ DETALLADA - TVD'!E15,"")</f>
        <v/>
      </c>
      <c r="D11" t="str">
        <f>IF('RELACIÓ DETALLADA - TVD'!$N15="x",'RELACIÓ DETALLADA - TVD'!F15,"")</f>
        <v/>
      </c>
      <c r="E11" t="str">
        <f>IF('RELACIÓ DETALLADA - TVD'!$N15="x",'RELACIÓ DETALLADA - TVD'!G15,"")</f>
        <v/>
      </c>
      <c r="F11" t="str">
        <f>IF('RELACIÓ DETALLADA - TVD'!$N15="x",'RELACIÓ DETALLADA - TVD'!H15,"")</f>
        <v/>
      </c>
      <c r="G11" t="str">
        <f>IF('RELACIÓ DETALLADA - TVD'!$N15="x",'RELACIÓ DETALLADA - TVD'!I15,"")</f>
        <v/>
      </c>
      <c r="H11" s="57">
        <v>6</v>
      </c>
      <c r="I11" s="57"/>
      <c r="J11" s="69" t="str">
        <f t="shared" si="0"/>
        <v/>
      </c>
      <c r="K11" s="69" t="str">
        <f t="shared" si="1"/>
        <v/>
      </c>
      <c r="L11" s="69" t="str">
        <f t="shared" si="2"/>
        <v/>
      </c>
      <c r="M11" s="70" t="str">
        <f t="shared" si="3"/>
        <v/>
      </c>
      <c r="N11" s="69" t="str">
        <f t="shared" si="4"/>
        <v/>
      </c>
      <c r="O11" s="71" t="str">
        <f t="shared" si="5"/>
        <v/>
      </c>
    </row>
    <row r="12" spans="1:21" x14ac:dyDescent="0.2">
      <c r="A12" s="57" t="str">
        <f>IF(G12="","",COUNT($G$4:$G12))</f>
        <v/>
      </c>
      <c r="B12" t="str">
        <f>IF('RELACIÓ DETALLADA - TVD'!$N16="x",'RELACIÓ DETALLADA - TVD'!B16,"")</f>
        <v/>
      </c>
      <c r="C12" t="str">
        <f>IF('RELACIÓ DETALLADA - TVD'!$N16="x",'RELACIÓ DETALLADA - TVD'!E16,"")</f>
        <v/>
      </c>
      <c r="D12" t="str">
        <f>IF('RELACIÓ DETALLADA - TVD'!$N16="x",'RELACIÓ DETALLADA - TVD'!F16,"")</f>
        <v/>
      </c>
      <c r="E12" t="str">
        <f>IF('RELACIÓ DETALLADA - TVD'!$N16="x",'RELACIÓ DETALLADA - TVD'!G16,"")</f>
        <v/>
      </c>
      <c r="F12" t="str">
        <f>IF('RELACIÓ DETALLADA - TVD'!$N16="x",'RELACIÓ DETALLADA - TVD'!H16,"")</f>
        <v/>
      </c>
      <c r="G12" t="str">
        <f>IF('RELACIÓ DETALLADA - TVD'!$N16="x",'RELACIÓ DETALLADA - TVD'!I16,"")</f>
        <v/>
      </c>
      <c r="H12" s="57">
        <v>7</v>
      </c>
      <c r="I12" s="57"/>
      <c r="J12" s="69" t="str">
        <f t="shared" si="0"/>
        <v/>
      </c>
      <c r="K12" s="69" t="str">
        <f t="shared" si="1"/>
        <v/>
      </c>
      <c r="L12" s="69" t="str">
        <f t="shared" si="2"/>
        <v/>
      </c>
      <c r="M12" s="70" t="str">
        <f t="shared" si="3"/>
        <v/>
      </c>
      <c r="N12" s="69" t="str">
        <f t="shared" si="4"/>
        <v/>
      </c>
      <c r="O12" s="71" t="str">
        <f t="shared" si="5"/>
        <v/>
      </c>
    </row>
    <row r="13" spans="1:21" x14ac:dyDescent="0.2">
      <c r="A13" s="57" t="str">
        <f>IF(G13="","",COUNT($G$4:$G13))</f>
        <v/>
      </c>
      <c r="B13" t="str">
        <f>IF('RELACIÓ DETALLADA - TVD'!$N17="x",'RELACIÓ DETALLADA - TVD'!B17,"")</f>
        <v/>
      </c>
      <c r="C13" t="str">
        <f>IF('RELACIÓ DETALLADA - TVD'!$N17="x",'RELACIÓ DETALLADA - TVD'!E17,"")</f>
        <v/>
      </c>
      <c r="D13" t="str">
        <f>IF('RELACIÓ DETALLADA - TVD'!$N17="x",'RELACIÓ DETALLADA - TVD'!F17,"")</f>
        <v/>
      </c>
      <c r="E13" t="str">
        <f>IF('RELACIÓ DETALLADA - TVD'!$N17="x",'RELACIÓ DETALLADA - TVD'!G17,"")</f>
        <v/>
      </c>
      <c r="F13" t="str">
        <f>IF('RELACIÓ DETALLADA - TVD'!$N17="x",'RELACIÓ DETALLADA - TVD'!H17,"")</f>
        <v/>
      </c>
      <c r="G13" t="str">
        <f>IF('RELACIÓ DETALLADA - TVD'!$N17="x",'RELACIÓ DETALLADA - TVD'!I17,"")</f>
        <v/>
      </c>
      <c r="H13" s="57">
        <v>8</v>
      </c>
      <c r="I13" s="57"/>
      <c r="J13" s="69" t="str">
        <f t="shared" si="0"/>
        <v/>
      </c>
      <c r="K13" s="69" t="str">
        <f t="shared" si="1"/>
        <v/>
      </c>
      <c r="L13" s="69" t="str">
        <f t="shared" si="2"/>
        <v/>
      </c>
      <c r="M13" s="70" t="str">
        <f t="shared" si="3"/>
        <v/>
      </c>
      <c r="N13" s="69" t="str">
        <f t="shared" si="4"/>
        <v/>
      </c>
      <c r="O13" s="71" t="str">
        <f t="shared" si="5"/>
        <v/>
      </c>
    </row>
    <row r="14" spans="1:21" x14ac:dyDescent="0.2">
      <c r="A14" s="57" t="str">
        <f>IF(G14="","",COUNT($G$4:$G14))</f>
        <v/>
      </c>
      <c r="B14" t="str">
        <f>IF('RELACIÓ DETALLADA - TVD'!$N18="x",'RELACIÓ DETALLADA - TVD'!B18,"")</f>
        <v/>
      </c>
      <c r="C14" t="str">
        <f>IF('RELACIÓ DETALLADA - TVD'!$N18="x",'RELACIÓ DETALLADA - TVD'!E18,"")</f>
        <v/>
      </c>
      <c r="D14" t="str">
        <f>IF('RELACIÓ DETALLADA - TVD'!$N18="x",'RELACIÓ DETALLADA - TVD'!F18,"")</f>
        <v/>
      </c>
      <c r="E14" t="str">
        <f>IF('RELACIÓ DETALLADA - TVD'!$N18="x",'RELACIÓ DETALLADA - TVD'!G18,"")</f>
        <v/>
      </c>
      <c r="F14" t="str">
        <f>IF('RELACIÓ DETALLADA - TVD'!$N18="x",'RELACIÓ DETALLADA - TVD'!H18,"")</f>
        <v/>
      </c>
      <c r="G14" t="str">
        <f>IF('RELACIÓ DETALLADA - TVD'!$N18="x",'RELACIÓ DETALLADA - TVD'!I18,"")</f>
        <v/>
      </c>
      <c r="H14" s="57">
        <v>9</v>
      </c>
      <c r="I14" s="57"/>
      <c r="J14" s="69" t="str">
        <f t="shared" si="0"/>
        <v/>
      </c>
      <c r="K14" s="69" t="str">
        <f t="shared" si="1"/>
        <v/>
      </c>
      <c r="L14" s="69" t="str">
        <f t="shared" si="2"/>
        <v/>
      </c>
      <c r="M14" s="70" t="str">
        <f t="shared" si="3"/>
        <v/>
      </c>
      <c r="N14" s="69" t="str">
        <f t="shared" si="4"/>
        <v/>
      </c>
      <c r="O14" s="71" t="str">
        <f t="shared" si="5"/>
        <v/>
      </c>
    </row>
    <row r="15" spans="1:21" x14ac:dyDescent="0.2">
      <c r="A15" s="57" t="str">
        <f>IF(G15="","",COUNT($G$4:$G15))</f>
        <v/>
      </c>
      <c r="B15" t="str">
        <f>IF('RELACIÓ DETALLADA - TVD'!$N39="x",'RELACIÓ DETALLADA - TVD'!B39,"")</f>
        <v/>
      </c>
      <c r="C15" t="str">
        <f>IF('RELACIÓ DETALLADA - TVD'!$N39="x",'RELACIÓ DETALLADA - TVD'!E39,"")</f>
        <v/>
      </c>
      <c r="D15" t="str">
        <f>IF('RELACIÓ DETALLADA - TVD'!$N39="x",'RELACIÓ DETALLADA - TVD'!F39,"")</f>
        <v/>
      </c>
      <c r="E15" t="str">
        <f>IF('RELACIÓ DETALLADA - TVD'!$N39="x",'RELACIÓ DETALLADA - TVD'!G39,"")</f>
        <v/>
      </c>
      <c r="F15" t="str">
        <f>IF('RELACIÓ DETALLADA - TVD'!$N39="x",'RELACIÓ DETALLADA - TVD'!H39,"")</f>
        <v/>
      </c>
      <c r="G15" t="str">
        <f>IF('RELACIÓ DETALLADA - TVD'!$N39="x",'RELACIÓ DETALLADA - TVD'!I39,"")</f>
        <v/>
      </c>
      <c r="H15" s="57">
        <v>10</v>
      </c>
      <c r="I15" s="57"/>
      <c r="J15" s="69" t="str">
        <f t="shared" si="0"/>
        <v/>
      </c>
      <c r="K15" s="69" t="str">
        <f t="shared" si="1"/>
        <v/>
      </c>
      <c r="L15" s="69" t="str">
        <f t="shared" si="2"/>
        <v/>
      </c>
      <c r="M15" s="70" t="str">
        <f t="shared" si="3"/>
        <v/>
      </c>
      <c r="N15" s="69" t="str">
        <f t="shared" si="4"/>
        <v/>
      </c>
      <c r="O15" s="71" t="str">
        <f t="shared" si="5"/>
        <v/>
      </c>
    </row>
    <row r="16" spans="1:21" x14ac:dyDescent="0.2">
      <c r="A16" s="57" t="str">
        <f>IF(G16="","",COUNT($G$4:$G16))</f>
        <v/>
      </c>
      <c r="B16" t="str">
        <f>IF('RELACIÓ DETALLADA - TVD'!$N40="x",'RELACIÓ DETALLADA - TVD'!B40,"")</f>
        <v/>
      </c>
      <c r="C16" t="str">
        <f>IF('RELACIÓ DETALLADA - TVD'!$N40="x",'RELACIÓ DETALLADA - TVD'!E40,"")</f>
        <v/>
      </c>
      <c r="D16" t="str">
        <f>IF('RELACIÓ DETALLADA - TVD'!$N40="x",'RELACIÓ DETALLADA - TVD'!F40,"")</f>
        <v/>
      </c>
      <c r="E16" t="str">
        <f>IF('RELACIÓ DETALLADA - TVD'!$N40="x",'RELACIÓ DETALLADA - TVD'!G40,"")</f>
        <v/>
      </c>
      <c r="F16" t="str">
        <f>IF('RELACIÓ DETALLADA - TVD'!$N40="x",'RELACIÓ DETALLADA - TVD'!H40,"")</f>
        <v/>
      </c>
      <c r="G16" t="str">
        <f>IF('RELACIÓ DETALLADA - TVD'!$N40="x",'RELACIÓ DETALLADA - TVD'!I40,"")</f>
        <v/>
      </c>
      <c r="H16" s="57">
        <v>11</v>
      </c>
      <c r="I16" s="57"/>
      <c r="J16" s="69" t="str">
        <f t="shared" si="0"/>
        <v/>
      </c>
      <c r="K16" s="69" t="str">
        <f t="shared" si="1"/>
        <v/>
      </c>
      <c r="L16" s="69" t="str">
        <f t="shared" si="2"/>
        <v/>
      </c>
      <c r="M16" s="70" t="str">
        <f t="shared" si="3"/>
        <v/>
      </c>
      <c r="N16" s="69" t="str">
        <f t="shared" si="4"/>
        <v/>
      </c>
      <c r="O16" s="71" t="str">
        <f t="shared" si="5"/>
        <v/>
      </c>
    </row>
    <row r="17" spans="1:15" x14ac:dyDescent="0.2">
      <c r="A17" s="57" t="str">
        <f>IF(G17="","",COUNT($G$4:$G17))</f>
        <v/>
      </c>
      <c r="B17" t="str">
        <f>IF('RELACIÓ DETALLADA - TVD'!$N41="x",'RELACIÓ DETALLADA - TVD'!B41,"")</f>
        <v/>
      </c>
      <c r="C17" t="str">
        <f>IF('RELACIÓ DETALLADA - TVD'!$N41="x",'RELACIÓ DETALLADA - TVD'!E41,"")</f>
        <v/>
      </c>
      <c r="D17" t="str">
        <f>IF('RELACIÓ DETALLADA - TVD'!$N41="x",'RELACIÓ DETALLADA - TVD'!F41,"")</f>
        <v/>
      </c>
      <c r="E17" t="str">
        <f>IF('RELACIÓ DETALLADA - TVD'!$N41="x",'RELACIÓ DETALLADA - TVD'!G41,"")</f>
        <v/>
      </c>
      <c r="F17" t="str">
        <f>IF('RELACIÓ DETALLADA - TVD'!$N41="x",'RELACIÓ DETALLADA - TVD'!H41,"")</f>
        <v/>
      </c>
      <c r="G17" t="str">
        <f>IF('RELACIÓ DETALLADA - TVD'!$N41="x",'RELACIÓ DETALLADA - TVD'!I41,"")</f>
        <v/>
      </c>
      <c r="H17" s="57">
        <v>12</v>
      </c>
      <c r="I17" s="57"/>
      <c r="J17" s="69" t="str">
        <f t="shared" si="0"/>
        <v/>
      </c>
      <c r="K17" s="69" t="str">
        <f t="shared" si="1"/>
        <v/>
      </c>
      <c r="L17" s="69" t="str">
        <f t="shared" si="2"/>
        <v/>
      </c>
      <c r="M17" s="70" t="str">
        <f t="shared" si="3"/>
        <v/>
      </c>
      <c r="N17" s="69" t="str">
        <f t="shared" si="4"/>
        <v/>
      </c>
      <c r="O17" s="71" t="str">
        <f t="shared" si="5"/>
        <v/>
      </c>
    </row>
    <row r="18" spans="1:15" x14ac:dyDescent="0.2">
      <c r="A18" s="57" t="str">
        <f>IF(G18="","",COUNT($G$4:$G18))</f>
        <v/>
      </c>
      <c r="B18" t="str">
        <f>IF('RELACIÓ DETALLADA - TVD'!$N42="x",'RELACIÓ DETALLADA - TVD'!B42,"")</f>
        <v/>
      </c>
      <c r="C18" t="str">
        <f>IF('RELACIÓ DETALLADA - TVD'!$N42="x",'RELACIÓ DETALLADA - TVD'!E42,"")</f>
        <v/>
      </c>
      <c r="D18" t="str">
        <f>IF('RELACIÓ DETALLADA - TVD'!$N42="x",'RELACIÓ DETALLADA - TVD'!F42,"")</f>
        <v/>
      </c>
      <c r="E18" t="str">
        <f>IF('RELACIÓ DETALLADA - TVD'!$N42="x",'RELACIÓ DETALLADA - TVD'!G42,"")</f>
        <v/>
      </c>
      <c r="F18" t="str">
        <f>IF('RELACIÓ DETALLADA - TVD'!$N42="x",'RELACIÓ DETALLADA - TVD'!H42,"")</f>
        <v/>
      </c>
      <c r="G18" t="str">
        <f>IF('RELACIÓ DETALLADA - TVD'!$N42="x",'RELACIÓ DETALLADA - TVD'!I42,"")</f>
        <v/>
      </c>
      <c r="H18" s="57">
        <v>13</v>
      </c>
      <c r="I18" s="57"/>
      <c r="J18" s="69" t="str">
        <f t="shared" si="0"/>
        <v/>
      </c>
      <c r="K18" s="69" t="str">
        <f t="shared" si="1"/>
        <v/>
      </c>
      <c r="L18" s="69" t="str">
        <f t="shared" si="2"/>
        <v/>
      </c>
      <c r="M18" s="70" t="str">
        <f t="shared" si="3"/>
        <v/>
      </c>
      <c r="N18" s="69" t="str">
        <f t="shared" si="4"/>
        <v/>
      </c>
      <c r="O18" s="71" t="str">
        <f t="shared" si="5"/>
        <v/>
      </c>
    </row>
    <row r="19" spans="1:15" x14ac:dyDescent="0.2">
      <c r="A19" s="57" t="str">
        <f>IF(G19="","",COUNT($G$4:$G19))</f>
        <v/>
      </c>
      <c r="B19" t="str">
        <f>IF('RELACIÓ DETALLADA - TVD'!$N43="x",'RELACIÓ DETALLADA - TVD'!B43,"")</f>
        <v/>
      </c>
      <c r="C19" t="str">
        <f>IF('RELACIÓ DETALLADA - TVD'!$N43="x",'RELACIÓ DETALLADA - TVD'!E43,"")</f>
        <v/>
      </c>
      <c r="D19" t="str">
        <f>IF('RELACIÓ DETALLADA - TVD'!$N43="x",'RELACIÓ DETALLADA - TVD'!F43,"")</f>
        <v/>
      </c>
      <c r="E19" t="str">
        <f>IF('RELACIÓ DETALLADA - TVD'!$N43="x",'RELACIÓ DETALLADA - TVD'!G43,"")</f>
        <v/>
      </c>
      <c r="F19" t="str">
        <f>IF('RELACIÓ DETALLADA - TVD'!$N43="x",'RELACIÓ DETALLADA - TVD'!H43,"")</f>
        <v/>
      </c>
      <c r="G19" t="str">
        <f>IF('RELACIÓ DETALLADA - TVD'!$N43="x",'RELACIÓ DETALLADA - TVD'!I43,"")</f>
        <v/>
      </c>
      <c r="H19" s="57">
        <v>14</v>
      </c>
      <c r="I19" s="57"/>
      <c r="J19" s="69" t="str">
        <f t="shared" si="0"/>
        <v/>
      </c>
      <c r="K19" s="69" t="str">
        <f t="shared" si="1"/>
        <v/>
      </c>
      <c r="L19" s="69" t="str">
        <f t="shared" si="2"/>
        <v/>
      </c>
      <c r="M19" s="70" t="str">
        <f t="shared" si="3"/>
        <v/>
      </c>
      <c r="N19" s="69" t="str">
        <f t="shared" si="4"/>
        <v/>
      </c>
      <c r="O19" s="71" t="str">
        <f t="shared" si="5"/>
        <v/>
      </c>
    </row>
    <row r="20" spans="1:15" x14ac:dyDescent="0.2">
      <c r="A20" s="57" t="str">
        <f>IF(G20="","",COUNT($G$4:$G20))</f>
        <v/>
      </c>
      <c r="B20" t="str">
        <f>IF('RELACIÓ DETALLADA - TVD'!$N44="x",'RELACIÓ DETALLADA - TVD'!B44,"")</f>
        <v/>
      </c>
      <c r="C20" t="str">
        <f>IF('RELACIÓ DETALLADA - TVD'!$N44="x",'RELACIÓ DETALLADA - TVD'!E44,"")</f>
        <v/>
      </c>
      <c r="D20" t="str">
        <f>IF('RELACIÓ DETALLADA - TVD'!$N44="x",'RELACIÓ DETALLADA - TVD'!F44,"")</f>
        <v/>
      </c>
      <c r="E20" t="str">
        <f>IF('RELACIÓ DETALLADA - TVD'!$N44="x",'RELACIÓ DETALLADA - TVD'!G44,"")</f>
        <v/>
      </c>
      <c r="F20" t="str">
        <f>IF('RELACIÓ DETALLADA - TVD'!$N44="x",'RELACIÓ DETALLADA - TVD'!H44,"")</f>
        <v/>
      </c>
      <c r="G20" t="str">
        <f>IF('RELACIÓ DETALLADA - TVD'!$N44="x",'RELACIÓ DETALLADA - TVD'!I44,"")</f>
        <v/>
      </c>
      <c r="H20" s="57">
        <v>15</v>
      </c>
      <c r="I20" s="57"/>
      <c r="J20" s="69" t="str">
        <f t="shared" si="0"/>
        <v/>
      </c>
      <c r="K20" s="69" t="str">
        <f t="shared" si="1"/>
        <v/>
      </c>
      <c r="L20" s="69" t="str">
        <f t="shared" si="2"/>
        <v/>
      </c>
      <c r="M20" s="70" t="str">
        <f t="shared" si="3"/>
        <v/>
      </c>
      <c r="N20" s="69" t="str">
        <f t="shared" si="4"/>
        <v/>
      </c>
      <c r="O20" s="71" t="str">
        <f t="shared" si="5"/>
        <v/>
      </c>
    </row>
    <row r="21" spans="1:15" x14ac:dyDescent="0.2">
      <c r="A21" s="57" t="str">
        <f>IF(G21="","",COUNT($G$4:$G21))</f>
        <v/>
      </c>
      <c r="B21" t="str">
        <f>IF('RELACIÓ DETALLADA - TVD'!$N45="x",'RELACIÓ DETALLADA - TVD'!B45,"")</f>
        <v/>
      </c>
      <c r="C21" t="str">
        <f>IF('RELACIÓ DETALLADA - TVD'!$N45="x",'RELACIÓ DETALLADA - TVD'!E45,"")</f>
        <v/>
      </c>
      <c r="D21" t="str">
        <f>IF('RELACIÓ DETALLADA - TVD'!$N45="x",'RELACIÓ DETALLADA - TVD'!F45,"")</f>
        <v/>
      </c>
      <c r="E21" t="str">
        <f>IF('RELACIÓ DETALLADA - TVD'!$N45="x",'RELACIÓ DETALLADA - TVD'!G45,"")</f>
        <v/>
      </c>
      <c r="F21" t="str">
        <f>IF('RELACIÓ DETALLADA - TVD'!$N45="x",'RELACIÓ DETALLADA - TVD'!H45,"")</f>
        <v/>
      </c>
      <c r="G21" t="str">
        <f>IF('RELACIÓ DETALLADA - TVD'!$N45="x",'RELACIÓ DETALLADA - TVD'!I45,"")</f>
        <v/>
      </c>
      <c r="H21" s="57">
        <v>16</v>
      </c>
      <c r="I21" s="57"/>
      <c r="J21" s="69" t="str">
        <f t="shared" si="0"/>
        <v/>
      </c>
      <c r="K21" s="69" t="str">
        <f t="shared" si="1"/>
        <v/>
      </c>
      <c r="L21" s="69" t="str">
        <f t="shared" si="2"/>
        <v/>
      </c>
      <c r="M21" s="70" t="str">
        <f t="shared" si="3"/>
        <v/>
      </c>
      <c r="N21" s="69" t="str">
        <f t="shared" si="4"/>
        <v/>
      </c>
      <c r="O21" s="71" t="str">
        <f t="shared" si="5"/>
        <v/>
      </c>
    </row>
    <row r="22" spans="1:15" x14ac:dyDescent="0.2">
      <c r="A22" s="57" t="str">
        <f>IF(G22="","",COUNT($G$4:$G22))</f>
        <v/>
      </c>
      <c r="B22" t="str">
        <f>IF('RELACIÓ DETALLADA - TVD'!$N46="x",'RELACIÓ DETALLADA - TVD'!B46,"")</f>
        <v/>
      </c>
      <c r="C22" t="str">
        <f>IF('RELACIÓ DETALLADA - TVD'!$N46="x",'RELACIÓ DETALLADA - TVD'!E46,"")</f>
        <v/>
      </c>
      <c r="D22" t="str">
        <f>IF('RELACIÓ DETALLADA - TVD'!$N46="x",'RELACIÓ DETALLADA - TVD'!F46,"")</f>
        <v/>
      </c>
      <c r="E22" t="str">
        <f>IF('RELACIÓ DETALLADA - TVD'!$N46="x",'RELACIÓ DETALLADA - TVD'!G46,"")</f>
        <v/>
      </c>
      <c r="F22" t="str">
        <f>IF('RELACIÓ DETALLADA - TVD'!$N46="x",'RELACIÓ DETALLADA - TVD'!H46,"")</f>
        <v/>
      </c>
      <c r="G22" t="str">
        <f>IF('RELACIÓ DETALLADA - TVD'!$N46="x",'RELACIÓ DETALLADA - TVD'!I46,"")</f>
        <v/>
      </c>
      <c r="H22" s="57">
        <v>17</v>
      </c>
      <c r="I22" s="57"/>
      <c r="J22" s="69" t="str">
        <f t="shared" si="0"/>
        <v/>
      </c>
      <c r="K22" s="69" t="str">
        <f t="shared" si="1"/>
        <v/>
      </c>
      <c r="L22" s="69" t="str">
        <f t="shared" si="2"/>
        <v/>
      </c>
      <c r="M22" s="70" t="str">
        <f t="shared" si="3"/>
        <v/>
      </c>
      <c r="N22" s="69" t="str">
        <f t="shared" si="4"/>
        <v/>
      </c>
      <c r="O22" s="71" t="str">
        <f t="shared" si="5"/>
        <v/>
      </c>
    </row>
    <row r="23" spans="1:15" x14ac:dyDescent="0.2">
      <c r="A23" s="57" t="str">
        <f>IF(G23="","",COUNT($G$4:$G23))</f>
        <v/>
      </c>
      <c r="B23" t="str">
        <f>IF('RELACIÓ DETALLADA - TVD'!$N47="x",'RELACIÓ DETALLADA - TVD'!B47,"")</f>
        <v/>
      </c>
      <c r="C23" t="str">
        <f>IF('RELACIÓ DETALLADA - TVD'!$N47="x",'RELACIÓ DETALLADA - TVD'!E47,"")</f>
        <v/>
      </c>
      <c r="D23" t="str">
        <f>IF('RELACIÓ DETALLADA - TVD'!$N47="x",'RELACIÓ DETALLADA - TVD'!F47,"")</f>
        <v/>
      </c>
      <c r="E23" t="str">
        <f>IF('RELACIÓ DETALLADA - TVD'!$N47="x",'RELACIÓ DETALLADA - TVD'!G47,"")</f>
        <v/>
      </c>
      <c r="F23" t="str">
        <f>IF('RELACIÓ DETALLADA - TVD'!$N47="x",'RELACIÓ DETALLADA - TVD'!H47,"")</f>
        <v/>
      </c>
      <c r="G23" t="str">
        <f>IF('RELACIÓ DETALLADA - TVD'!$N47="x",'RELACIÓ DETALLADA - TVD'!I47,"")</f>
        <v/>
      </c>
      <c r="H23" s="57">
        <v>18</v>
      </c>
      <c r="I23" s="57"/>
      <c r="J23" s="69" t="str">
        <f t="shared" si="0"/>
        <v/>
      </c>
      <c r="K23" s="69" t="str">
        <f t="shared" si="1"/>
        <v/>
      </c>
      <c r="L23" s="69" t="str">
        <f t="shared" si="2"/>
        <v/>
      </c>
      <c r="M23" s="70" t="str">
        <f t="shared" si="3"/>
        <v/>
      </c>
      <c r="N23" s="69" t="str">
        <f t="shared" si="4"/>
        <v/>
      </c>
      <c r="O23" s="71" t="str">
        <f t="shared" si="5"/>
        <v/>
      </c>
    </row>
    <row r="24" spans="1:15" x14ac:dyDescent="0.2">
      <c r="A24" s="57" t="str">
        <f>IF(G24="","",COUNT($G$4:$G24))</f>
        <v/>
      </c>
      <c r="B24" t="str">
        <f>IF('RELACIÓ DETALLADA - TVD'!$N48="x",'RELACIÓ DETALLADA - TVD'!B48,"")</f>
        <v/>
      </c>
      <c r="C24" t="str">
        <f>IF('RELACIÓ DETALLADA - TVD'!$N48="x",'RELACIÓ DETALLADA - TVD'!E48,"")</f>
        <v/>
      </c>
      <c r="D24" t="str">
        <f>IF('RELACIÓ DETALLADA - TVD'!$N48="x",'RELACIÓ DETALLADA - TVD'!F48,"")</f>
        <v/>
      </c>
      <c r="E24" t="str">
        <f>IF('RELACIÓ DETALLADA - TVD'!$N48="x",'RELACIÓ DETALLADA - TVD'!G48,"")</f>
        <v/>
      </c>
      <c r="F24" t="str">
        <f>IF('RELACIÓ DETALLADA - TVD'!$N48="x",'RELACIÓ DETALLADA - TVD'!H48,"")</f>
        <v/>
      </c>
      <c r="G24" t="str">
        <f>IF('RELACIÓ DETALLADA - TVD'!$N48="x",'RELACIÓ DETALLADA - TVD'!I48,"")</f>
        <v/>
      </c>
      <c r="H24" s="57">
        <v>19</v>
      </c>
      <c r="I24" s="57"/>
      <c r="J24" s="69" t="str">
        <f t="shared" si="0"/>
        <v/>
      </c>
      <c r="K24" s="69" t="str">
        <f t="shared" si="1"/>
        <v/>
      </c>
      <c r="L24" s="69" t="str">
        <f t="shared" si="2"/>
        <v/>
      </c>
      <c r="M24" s="70" t="str">
        <f t="shared" si="3"/>
        <v/>
      </c>
      <c r="N24" s="69" t="str">
        <f t="shared" si="4"/>
        <v/>
      </c>
      <c r="O24" s="71" t="str">
        <f t="shared" si="5"/>
        <v/>
      </c>
    </row>
    <row r="25" spans="1:15" x14ac:dyDescent="0.2">
      <c r="A25" s="57" t="str">
        <f>IF(G25="","",COUNT($G$4:$G25))</f>
        <v/>
      </c>
      <c r="B25" t="str">
        <f>IF('RELACIÓ DETALLADA - TVD'!$N49="x",'RELACIÓ DETALLADA - TVD'!B49,"")</f>
        <v/>
      </c>
      <c r="C25" t="str">
        <f>IF('RELACIÓ DETALLADA - TVD'!$N49="x",'RELACIÓ DETALLADA - TVD'!E49,"")</f>
        <v/>
      </c>
      <c r="D25" t="str">
        <f>IF('RELACIÓ DETALLADA - TVD'!$N49="x",'RELACIÓ DETALLADA - TVD'!F49,"")</f>
        <v/>
      </c>
      <c r="E25" t="str">
        <f>IF('RELACIÓ DETALLADA - TVD'!$N49="x",'RELACIÓ DETALLADA - TVD'!G49,"")</f>
        <v/>
      </c>
      <c r="F25" t="str">
        <f>IF('RELACIÓ DETALLADA - TVD'!$N49="x",'RELACIÓ DETALLADA - TVD'!H49,"")</f>
        <v/>
      </c>
      <c r="G25" t="str">
        <f>IF('RELACIÓ DETALLADA - TVD'!$N49="x",'RELACIÓ DETALLADA - TVD'!I49,"")</f>
        <v/>
      </c>
      <c r="H25" s="57">
        <v>20</v>
      </c>
      <c r="I25" s="57"/>
      <c r="J25" s="69" t="str">
        <f t="shared" si="0"/>
        <v/>
      </c>
      <c r="K25" s="69" t="str">
        <f t="shared" si="1"/>
        <v/>
      </c>
      <c r="L25" s="69" t="str">
        <f t="shared" si="2"/>
        <v/>
      </c>
      <c r="M25" s="70" t="str">
        <f t="shared" si="3"/>
        <v/>
      </c>
      <c r="N25" s="69" t="str">
        <f t="shared" si="4"/>
        <v/>
      </c>
      <c r="O25" s="71" t="str">
        <f t="shared" si="5"/>
        <v/>
      </c>
    </row>
    <row r="26" spans="1:15" x14ac:dyDescent="0.2">
      <c r="A26" s="57" t="str">
        <f>IF(G26="","",COUNT($G$4:$G26))</f>
        <v/>
      </c>
      <c r="B26" t="str">
        <f>IF('RELACIÓ DETALLADA - TVD'!$N54="x",'RELACIÓ DETALLADA - TVD'!B54,"")</f>
        <v/>
      </c>
      <c r="C26" t="str">
        <f>IF('RELACIÓ DETALLADA - TVD'!$N54="x",'RELACIÓ DETALLADA - TVD'!E54,"")</f>
        <v/>
      </c>
      <c r="D26" t="str">
        <f>IF('RELACIÓ DETALLADA - TVD'!$N54="x",'RELACIÓ DETALLADA - TVD'!F54,"")</f>
        <v/>
      </c>
      <c r="E26" t="str">
        <f>IF('RELACIÓ DETALLADA - TVD'!$N54="x",'RELACIÓ DETALLADA - TVD'!G54,"")</f>
        <v/>
      </c>
      <c r="F26" t="str">
        <f>IF('RELACIÓ DETALLADA - TVD'!$N54="x",'RELACIÓ DETALLADA - TVD'!H54,"")</f>
        <v/>
      </c>
      <c r="G26" t="str">
        <f>IF('RELACIÓ DETALLADA - TVD'!$N54="x",'RELACIÓ DETALLADA - TVD'!I54,"")</f>
        <v/>
      </c>
      <c r="H26" s="57">
        <v>21</v>
      </c>
      <c r="I26" s="57"/>
      <c r="J26" s="69" t="str">
        <f t="shared" si="0"/>
        <v/>
      </c>
      <c r="K26" s="69" t="str">
        <f t="shared" si="1"/>
        <v/>
      </c>
      <c r="L26" s="69" t="str">
        <f t="shared" si="2"/>
        <v/>
      </c>
      <c r="M26" s="70" t="str">
        <f t="shared" si="3"/>
        <v/>
      </c>
      <c r="N26" s="69" t="str">
        <f t="shared" si="4"/>
        <v/>
      </c>
      <c r="O26" s="71" t="str">
        <f t="shared" si="5"/>
        <v/>
      </c>
    </row>
    <row r="27" spans="1:15" x14ac:dyDescent="0.2">
      <c r="A27" s="57" t="str">
        <f>IF(G27="","",COUNT($G$4:$G27))</f>
        <v/>
      </c>
      <c r="B27" t="str">
        <f>IF('RELACIÓ DETALLADA - TVD'!$N81="x",'RELACIÓ DETALLADA - TVD'!B81,"")</f>
        <v/>
      </c>
      <c r="C27" t="str">
        <f>IF('RELACIÓ DETALLADA - TVD'!$N81="x",'RELACIÓ DETALLADA - TVD'!E81,"")</f>
        <v/>
      </c>
      <c r="D27" t="str">
        <f>IF('RELACIÓ DETALLADA - TVD'!$N81="x",'RELACIÓ DETALLADA - TVD'!F81,"")</f>
        <v/>
      </c>
      <c r="E27" t="str">
        <f>IF('RELACIÓ DETALLADA - TVD'!$N81="x",'RELACIÓ DETALLADA - TVD'!G81,"")</f>
        <v/>
      </c>
      <c r="F27" t="str">
        <f>IF('RELACIÓ DETALLADA - TVD'!$N81="x",'RELACIÓ DETALLADA - TVD'!H81,"")</f>
        <v/>
      </c>
      <c r="G27" t="str">
        <f>IF('RELACIÓ DETALLADA - TVD'!$N81="x",'RELACIÓ DETALLADA - TVD'!I81,"")</f>
        <v/>
      </c>
      <c r="H27" s="57">
        <v>22</v>
      </c>
      <c r="I27" s="57"/>
      <c r="J27" s="69" t="str">
        <f t="shared" si="0"/>
        <v/>
      </c>
      <c r="K27" s="69" t="str">
        <f t="shared" si="1"/>
        <v/>
      </c>
      <c r="L27" s="69" t="str">
        <f t="shared" si="2"/>
        <v/>
      </c>
      <c r="M27" s="70" t="str">
        <f t="shared" si="3"/>
        <v/>
      </c>
      <c r="N27" s="69" t="str">
        <f t="shared" si="4"/>
        <v/>
      </c>
      <c r="O27" s="71" t="str">
        <f t="shared" si="5"/>
        <v/>
      </c>
    </row>
    <row r="28" spans="1:15" x14ac:dyDescent="0.2">
      <c r="A28" s="57" t="str">
        <f>IF(G28="","",COUNT($G$4:$G28))</f>
        <v/>
      </c>
      <c r="B28" t="str">
        <f>IF('RELACIÓ DETALLADA - TVD'!$N86="x",'RELACIÓ DETALLADA - TVD'!B86,"")</f>
        <v/>
      </c>
      <c r="C28" t="str">
        <f>IF('RELACIÓ DETALLADA - TVD'!$N86="x",'RELACIÓ DETALLADA - TVD'!E86,"")</f>
        <v/>
      </c>
      <c r="D28" t="str">
        <f>IF('RELACIÓ DETALLADA - TVD'!$N86="x",'RELACIÓ DETALLADA - TVD'!F86,"")</f>
        <v/>
      </c>
      <c r="E28" t="str">
        <f>IF('RELACIÓ DETALLADA - TVD'!$N86="x",'RELACIÓ DETALLADA - TVD'!G86,"")</f>
        <v/>
      </c>
      <c r="F28" t="str">
        <f>IF('RELACIÓ DETALLADA - TVD'!$N86="x",'RELACIÓ DETALLADA - TVD'!H86,"")</f>
        <v/>
      </c>
      <c r="G28" t="str">
        <f>IF('RELACIÓ DETALLADA - TVD'!$N86="x",'RELACIÓ DETALLADA - TVD'!I86,"")</f>
        <v/>
      </c>
      <c r="H28" s="57">
        <v>23</v>
      </c>
      <c r="I28" s="57"/>
      <c r="J28" s="69" t="str">
        <f t="shared" si="0"/>
        <v/>
      </c>
      <c r="K28" s="69" t="str">
        <f t="shared" si="1"/>
        <v/>
      </c>
      <c r="L28" s="69" t="str">
        <f t="shared" si="2"/>
        <v/>
      </c>
      <c r="M28" s="70" t="str">
        <f t="shared" si="3"/>
        <v/>
      </c>
      <c r="N28" s="69" t="str">
        <f t="shared" si="4"/>
        <v/>
      </c>
      <c r="O28" s="71" t="str">
        <f t="shared" si="5"/>
        <v/>
      </c>
    </row>
    <row r="29" spans="1:15" x14ac:dyDescent="0.2">
      <c r="A29" s="57" t="str">
        <f>IF(G29="","",COUNT($G$4:$G29))</f>
        <v/>
      </c>
      <c r="B29" t="str">
        <f>IF('RELACIÓ DETALLADA - TVD'!$N87="x",'RELACIÓ DETALLADA - TVD'!B87,"")</f>
        <v/>
      </c>
      <c r="C29" t="str">
        <f>IF('RELACIÓ DETALLADA - TVD'!$N87="x",'RELACIÓ DETALLADA - TVD'!E87,"")</f>
        <v/>
      </c>
      <c r="D29" t="str">
        <f>IF('RELACIÓ DETALLADA - TVD'!$N87="x",'RELACIÓ DETALLADA - TVD'!F87,"")</f>
        <v/>
      </c>
      <c r="E29" t="str">
        <f>IF('RELACIÓ DETALLADA - TVD'!$N87="x",'RELACIÓ DETALLADA - TVD'!G87,"")</f>
        <v/>
      </c>
      <c r="F29" t="str">
        <f>IF('RELACIÓ DETALLADA - TVD'!$N87="x",'RELACIÓ DETALLADA - TVD'!H87,"")</f>
        <v/>
      </c>
      <c r="G29" t="str">
        <f>IF('RELACIÓ DETALLADA - TVD'!$N87="x",'RELACIÓ DETALLADA - TVD'!I87,"")</f>
        <v/>
      </c>
      <c r="H29" s="57">
        <v>24</v>
      </c>
      <c r="I29" s="57"/>
      <c r="J29" s="69" t="str">
        <f t="shared" si="0"/>
        <v/>
      </c>
      <c r="K29" s="69" t="str">
        <f t="shared" si="1"/>
        <v/>
      </c>
      <c r="L29" s="69" t="str">
        <f t="shared" si="2"/>
        <v/>
      </c>
      <c r="M29" s="70" t="str">
        <f t="shared" si="3"/>
        <v/>
      </c>
      <c r="N29" s="69" t="str">
        <f t="shared" si="4"/>
        <v/>
      </c>
      <c r="O29" s="71" t="str">
        <f t="shared" si="5"/>
        <v/>
      </c>
    </row>
    <row r="30" spans="1:15" x14ac:dyDescent="0.2">
      <c r="A30" s="57" t="str">
        <f>IF(G30="","",COUNT($G$4:$G30))</f>
        <v/>
      </c>
      <c r="B30" t="str">
        <f>IF('RELACIÓ DETALLADA - TVD'!$N88="x",'RELACIÓ DETALLADA - TVD'!B88,"")</f>
        <v/>
      </c>
      <c r="C30" t="str">
        <f>IF('RELACIÓ DETALLADA - TVD'!$N88="x",'RELACIÓ DETALLADA - TVD'!E88,"")</f>
        <v/>
      </c>
      <c r="D30" t="str">
        <f>IF('RELACIÓ DETALLADA - TVD'!$N88="x",'RELACIÓ DETALLADA - TVD'!F88,"")</f>
        <v/>
      </c>
      <c r="E30" t="str">
        <f>IF('RELACIÓ DETALLADA - TVD'!$N88="x",'RELACIÓ DETALLADA - TVD'!G88,"")</f>
        <v/>
      </c>
      <c r="F30" t="str">
        <f>IF('RELACIÓ DETALLADA - TVD'!$N88="x",'RELACIÓ DETALLADA - TVD'!H88,"")</f>
        <v/>
      </c>
      <c r="G30" t="str">
        <f>IF('RELACIÓ DETALLADA - TVD'!$N88="x",'RELACIÓ DETALLADA - TVD'!I88,"")</f>
        <v/>
      </c>
      <c r="H30" s="57">
        <v>25</v>
      </c>
      <c r="I30" s="57"/>
      <c r="J30" s="69" t="str">
        <f t="shared" si="0"/>
        <v/>
      </c>
      <c r="K30" s="69" t="str">
        <f t="shared" si="1"/>
        <v/>
      </c>
      <c r="L30" s="69" t="str">
        <f t="shared" si="2"/>
        <v/>
      </c>
      <c r="M30" s="70" t="str">
        <f t="shared" si="3"/>
        <v/>
      </c>
      <c r="N30" s="69" t="str">
        <f t="shared" si="4"/>
        <v/>
      </c>
      <c r="O30" s="71" t="str">
        <f t="shared" si="5"/>
        <v/>
      </c>
    </row>
    <row r="31" spans="1:15" x14ac:dyDescent="0.2">
      <c r="A31" s="57" t="str">
        <f>IF(G31="","",COUNT($G$4:$G31))</f>
        <v/>
      </c>
      <c r="B31" t="str">
        <f>IF('RELACIÓ DETALLADA - TVD'!$N89="x",'RELACIÓ DETALLADA - TVD'!B89,"")</f>
        <v/>
      </c>
      <c r="C31" t="str">
        <f>IF('RELACIÓ DETALLADA - TVD'!$N89="x",'RELACIÓ DETALLADA - TVD'!E89,"")</f>
        <v/>
      </c>
      <c r="D31" t="str">
        <f>IF('RELACIÓ DETALLADA - TVD'!$N89="x",'RELACIÓ DETALLADA - TVD'!F89,"")</f>
        <v/>
      </c>
      <c r="E31" t="str">
        <f>IF('RELACIÓ DETALLADA - TVD'!$N89="x",'RELACIÓ DETALLADA - TVD'!G89,"")</f>
        <v/>
      </c>
      <c r="F31" t="str">
        <f>IF('RELACIÓ DETALLADA - TVD'!$N89="x",'RELACIÓ DETALLADA - TVD'!H89,"")</f>
        <v/>
      </c>
      <c r="G31" t="str">
        <f>IF('RELACIÓ DETALLADA - TVD'!$N89="x",'RELACIÓ DETALLADA - TVD'!I89,"")</f>
        <v/>
      </c>
      <c r="H31" s="57">
        <v>26</v>
      </c>
      <c r="I31" s="57"/>
      <c r="J31" s="69" t="str">
        <f t="shared" si="0"/>
        <v/>
      </c>
      <c r="K31" s="69" t="str">
        <f t="shared" si="1"/>
        <v/>
      </c>
      <c r="L31" s="69" t="str">
        <f t="shared" si="2"/>
        <v/>
      </c>
      <c r="M31" s="70" t="str">
        <f t="shared" si="3"/>
        <v/>
      </c>
      <c r="N31" s="69" t="str">
        <f t="shared" si="4"/>
        <v/>
      </c>
      <c r="O31" s="71" t="str">
        <f t="shared" si="5"/>
        <v/>
      </c>
    </row>
    <row r="32" spans="1:15" x14ac:dyDescent="0.2">
      <c r="A32" s="57" t="str">
        <f>IF(G32="","",COUNT($G$4:$G32))</f>
        <v/>
      </c>
      <c r="B32" t="str">
        <f>IF('RELACIÓ DETALLADA - TVD'!$N90="x",'RELACIÓ DETALLADA - TVD'!B90,"")</f>
        <v/>
      </c>
      <c r="C32" t="str">
        <f>IF('RELACIÓ DETALLADA - TVD'!$N90="x",'RELACIÓ DETALLADA - TVD'!E90,"")</f>
        <v/>
      </c>
      <c r="D32" t="str">
        <f>IF('RELACIÓ DETALLADA - TVD'!$N90="x",'RELACIÓ DETALLADA - TVD'!F90,"")</f>
        <v/>
      </c>
      <c r="E32" t="str">
        <f>IF('RELACIÓ DETALLADA - TVD'!$N90="x",'RELACIÓ DETALLADA - TVD'!G90,"")</f>
        <v/>
      </c>
      <c r="F32" t="str">
        <f>IF('RELACIÓ DETALLADA - TVD'!$N90="x",'RELACIÓ DETALLADA - TVD'!H90,"")</f>
        <v/>
      </c>
      <c r="G32" t="str">
        <f>IF('RELACIÓ DETALLADA - TVD'!$N90="x",'RELACIÓ DETALLADA - TVD'!I90,"")</f>
        <v/>
      </c>
      <c r="H32" s="57">
        <v>27</v>
      </c>
      <c r="I32" s="57"/>
      <c r="J32" s="69" t="str">
        <f t="shared" si="0"/>
        <v/>
      </c>
      <c r="K32" s="69" t="str">
        <f t="shared" si="1"/>
        <v/>
      </c>
      <c r="L32" s="69" t="str">
        <f t="shared" si="2"/>
        <v/>
      </c>
      <c r="M32" s="70" t="str">
        <f t="shared" si="3"/>
        <v/>
      </c>
      <c r="N32" s="69" t="str">
        <f t="shared" si="4"/>
        <v/>
      </c>
      <c r="O32" s="71" t="str">
        <f t="shared" si="5"/>
        <v/>
      </c>
    </row>
    <row r="33" spans="1:15" x14ac:dyDescent="0.2">
      <c r="A33" s="57" t="str">
        <f>IF(G33="","",COUNT($G$4:$G33))</f>
        <v/>
      </c>
      <c r="B33" t="str">
        <f>IF('RELACIÓ DETALLADA - TVD'!$N91="x",'RELACIÓ DETALLADA - TVD'!B91,"")</f>
        <v/>
      </c>
      <c r="C33" t="str">
        <f>IF('RELACIÓ DETALLADA - TVD'!$N91="x",'RELACIÓ DETALLADA - TVD'!E91,"")</f>
        <v/>
      </c>
      <c r="D33" t="str">
        <f>IF('RELACIÓ DETALLADA - TVD'!$N91="x",'RELACIÓ DETALLADA - TVD'!F91,"")</f>
        <v/>
      </c>
      <c r="E33" t="str">
        <f>IF('RELACIÓ DETALLADA - TVD'!$N91="x",'RELACIÓ DETALLADA - TVD'!G91,"")</f>
        <v/>
      </c>
      <c r="F33" t="str">
        <f>IF('RELACIÓ DETALLADA - TVD'!$N91="x",'RELACIÓ DETALLADA - TVD'!H91,"")</f>
        <v/>
      </c>
      <c r="G33" t="str">
        <f>IF('RELACIÓ DETALLADA - TVD'!$N91="x",'RELACIÓ DETALLADA - TVD'!I91,"")</f>
        <v/>
      </c>
      <c r="H33" s="57">
        <v>28</v>
      </c>
      <c r="I33" s="57"/>
      <c r="J33" s="69" t="str">
        <f t="shared" si="0"/>
        <v/>
      </c>
      <c r="K33" s="69" t="str">
        <f t="shared" si="1"/>
        <v/>
      </c>
      <c r="L33" s="69" t="str">
        <f t="shared" si="2"/>
        <v/>
      </c>
      <c r="M33" s="70" t="str">
        <f t="shared" si="3"/>
        <v/>
      </c>
      <c r="N33" s="69" t="str">
        <f t="shared" si="4"/>
        <v/>
      </c>
      <c r="O33" s="71" t="str">
        <f t="shared" si="5"/>
        <v/>
      </c>
    </row>
    <row r="34" spans="1:15" x14ac:dyDescent="0.2">
      <c r="A34" s="57" t="str">
        <f>IF(G34="","",COUNT($G$4:$G34))</f>
        <v/>
      </c>
      <c r="B34" t="str">
        <f>IF('RELACIÓ DETALLADA - TVD'!$N92="x",'RELACIÓ DETALLADA - TVD'!B92,"")</f>
        <v/>
      </c>
      <c r="C34" t="str">
        <f>IF('RELACIÓ DETALLADA - TVD'!$N92="x",'RELACIÓ DETALLADA - TVD'!E92,"")</f>
        <v/>
      </c>
      <c r="D34" t="str">
        <f>IF('RELACIÓ DETALLADA - TVD'!$N92="x",'RELACIÓ DETALLADA - TVD'!F92,"")</f>
        <v/>
      </c>
      <c r="E34" t="str">
        <f>IF('RELACIÓ DETALLADA - TVD'!$N92="x",'RELACIÓ DETALLADA - TVD'!G92,"")</f>
        <v/>
      </c>
      <c r="F34" t="str">
        <f>IF('RELACIÓ DETALLADA - TVD'!$N92="x",'RELACIÓ DETALLADA - TVD'!H92,"")</f>
        <v/>
      </c>
      <c r="G34" t="str">
        <f>IF('RELACIÓ DETALLADA - TVD'!$N92="x",'RELACIÓ DETALLADA - TVD'!I92,"")</f>
        <v/>
      </c>
      <c r="H34" s="57">
        <v>29</v>
      </c>
      <c r="I34" s="57"/>
      <c r="J34" s="69" t="str">
        <f t="shared" si="0"/>
        <v/>
      </c>
      <c r="K34" s="69" t="str">
        <f t="shared" si="1"/>
        <v/>
      </c>
      <c r="L34" s="69" t="str">
        <f t="shared" si="2"/>
        <v/>
      </c>
      <c r="M34" s="70" t="str">
        <f t="shared" si="3"/>
        <v/>
      </c>
      <c r="N34" s="69" t="str">
        <f t="shared" si="4"/>
        <v/>
      </c>
      <c r="O34" s="71" t="str">
        <f t="shared" si="5"/>
        <v/>
      </c>
    </row>
    <row r="35" spans="1:15" x14ac:dyDescent="0.2">
      <c r="A35" s="57" t="str">
        <f>IF(G35="","",COUNT($G$4:$G35))</f>
        <v/>
      </c>
      <c r="B35" t="str">
        <f>IF('RELACIÓ DETALLADA - TVD'!$N102="x",'RELACIÓ DETALLADA - TVD'!B102,"")</f>
        <v/>
      </c>
      <c r="C35" t="str">
        <f>IF('RELACIÓ DETALLADA - TVD'!$N102="x",'RELACIÓ DETALLADA - TVD'!E102,"")</f>
        <v/>
      </c>
      <c r="D35" t="str">
        <f>IF('RELACIÓ DETALLADA - TVD'!$N102="x",'RELACIÓ DETALLADA - TVD'!F102,"")</f>
        <v/>
      </c>
      <c r="E35" t="str">
        <f>IF('RELACIÓ DETALLADA - TVD'!$N102="x",'RELACIÓ DETALLADA - TVD'!G102,"")</f>
        <v/>
      </c>
      <c r="F35" t="str">
        <f>IF('RELACIÓ DETALLADA - TVD'!$N102="x",'RELACIÓ DETALLADA - TVD'!H102,"")</f>
        <v/>
      </c>
      <c r="G35" t="str">
        <f>IF('RELACIÓ DETALLADA - TVD'!$N102="x",'RELACIÓ DETALLADA - TVD'!I102,"")</f>
        <v/>
      </c>
      <c r="H35" s="57">
        <v>30</v>
      </c>
      <c r="I35" s="57"/>
      <c r="J35" s="69" t="str">
        <f t="shared" si="0"/>
        <v/>
      </c>
      <c r="K35" s="69" t="str">
        <f t="shared" si="1"/>
        <v/>
      </c>
      <c r="L35" s="69" t="str">
        <f t="shared" si="2"/>
        <v/>
      </c>
      <c r="M35" s="70" t="str">
        <f t="shared" si="3"/>
        <v/>
      </c>
      <c r="N35" s="69" t="str">
        <f t="shared" si="4"/>
        <v/>
      </c>
      <c r="O35" s="71" t="str">
        <f t="shared" si="5"/>
        <v/>
      </c>
    </row>
    <row r="36" spans="1:15" x14ac:dyDescent="0.2">
      <c r="A36" s="57" t="str">
        <f>IF(G36="","",COUNT($G$4:$G36))</f>
        <v/>
      </c>
      <c r="B36" t="str">
        <f>IF('RELACIÓ DETALLADA - TVD'!$N103="x",'RELACIÓ DETALLADA - TVD'!B103,"")</f>
        <v/>
      </c>
      <c r="C36" t="str">
        <f>IF('RELACIÓ DETALLADA - TVD'!$N103="x",'RELACIÓ DETALLADA - TVD'!E103,"")</f>
        <v/>
      </c>
      <c r="D36" t="str">
        <f>IF('RELACIÓ DETALLADA - TVD'!$N103="x",'RELACIÓ DETALLADA - TVD'!F103,"")</f>
        <v/>
      </c>
      <c r="E36" t="str">
        <f>IF('RELACIÓ DETALLADA - TVD'!$N103="x",'RELACIÓ DETALLADA - TVD'!G103,"")</f>
        <v/>
      </c>
      <c r="F36" t="str">
        <f>IF('RELACIÓ DETALLADA - TVD'!$N103="x",'RELACIÓ DETALLADA - TVD'!H103,"")</f>
        <v/>
      </c>
      <c r="G36" t="str">
        <f>IF('RELACIÓ DETALLADA - TVD'!$N103="x",'RELACIÓ DETALLADA - TVD'!I103,"")</f>
        <v/>
      </c>
      <c r="H36" s="57">
        <v>31</v>
      </c>
      <c r="I36" s="57"/>
      <c r="J36" s="69" t="str">
        <f t="shared" si="0"/>
        <v/>
      </c>
      <c r="K36" s="69" t="str">
        <f t="shared" si="1"/>
        <v/>
      </c>
      <c r="L36" s="69" t="str">
        <f t="shared" si="2"/>
        <v/>
      </c>
      <c r="M36" s="70" t="str">
        <f t="shared" si="3"/>
        <v/>
      </c>
      <c r="N36" s="69" t="str">
        <f t="shared" si="4"/>
        <v/>
      </c>
      <c r="O36" s="71" t="str">
        <f t="shared" si="5"/>
        <v/>
      </c>
    </row>
    <row r="37" spans="1:15" x14ac:dyDescent="0.2">
      <c r="A37" s="57" t="str">
        <f>IF(G37="","",COUNT($G$4:$G37))</f>
        <v/>
      </c>
      <c r="B37" t="str">
        <f>IF('RELACIÓ DETALLADA - TVD'!$N104="x",'RELACIÓ DETALLADA - TVD'!B104,"")</f>
        <v/>
      </c>
      <c r="C37" t="str">
        <f>IF('RELACIÓ DETALLADA - TVD'!$N104="x",'RELACIÓ DETALLADA - TVD'!E104,"")</f>
        <v/>
      </c>
      <c r="D37" t="str">
        <f>IF('RELACIÓ DETALLADA - TVD'!$N104="x",'RELACIÓ DETALLADA - TVD'!F104,"")</f>
        <v/>
      </c>
      <c r="E37" t="str">
        <f>IF('RELACIÓ DETALLADA - TVD'!$N104="x",'RELACIÓ DETALLADA - TVD'!G104,"")</f>
        <v/>
      </c>
      <c r="F37" t="str">
        <f>IF('RELACIÓ DETALLADA - TVD'!$N104="x",'RELACIÓ DETALLADA - TVD'!H104,"")</f>
        <v/>
      </c>
      <c r="G37" t="str">
        <f>IF('RELACIÓ DETALLADA - TVD'!$N104="x",'RELACIÓ DETALLADA - TVD'!I104,"")</f>
        <v/>
      </c>
      <c r="H37" s="57">
        <v>32</v>
      </c>
      <c r="I37" s="57"/>
      <c r="J37" s="69" t="str">
        <f t="shared" si="0"/>
        <v/>
      </c>
      <c r="K37" s="69" t="str">
        <f t="shared" si="1"/>
        <v/>
      </c>
      <c r="L37" s="69" t="str">
        <f t="shared" si="2"/>
        <v/>
      </c>
      <c r="M37" s="70" t="str">
        <f t="shared" si="3"/>
        <v/>
      </c>
      <c r="N37" s="69" t="str">
        <f t="shared" si="4"/>
        <v/>
      </c>
      <c r="O37" s="71" t="str">
        <f t="shared" si="5"/>
        <v/>
      </c>
    </row>
    <row r="38" spans="1:15" x14ac:dyDescent="0.2">
      <c r="A38" s="57" t="str">
        <f>IF(G38="","",COUNT($G$4:$G38))</f>
        <v/>
      </c>
      <c r="B38" t="str">
        <f>IF('RELACIÓ DETALLADA - TVD'!$N105="x",'RELACIÓ DETALLADA - TVD'!B105,"")</f>
        <v/>
      </c>
      <c r="C38" t="str">
        <f>IF('RELACIÓ DETALLADA - TVD'!$N105="x",'RELACIÓ DETALLADA - TVD'!E105,"")</f>
        <v/>
      </c>
      <c r="D38" t="str">
        <f>IF('RELACIÓ DETALLADA - TVD'!$N105="x",'RELACIÓ DETALLADA - TVD'!F105,"")</f>
        <v/>
      </c>
      <c r="E38" t="str">
        <f>IF('RELACIÓ DETALLADA - TVD'!$N105="x",'RELACIÓ DETALLADA - TVD'!G105,"")</f>
        <v/>
      </c>
      <c r="F38" t="str">
        <f>IF('RELACIÓ DETALLADA - TVD'!$N105="x",'RELACIÓ DETALLADA - TVD'!H105,"")</f>
        <v/>
      </c>
      <c r="G38" t="str">
        <f>IF('RELACIÓ DETALLADA - TVD'!$N105="x",'RELACIÓ DETALLADA - TVD'!I105,"")</f>
        <v/>
      </c>
      <c r="H38" s="57">
        <v>33</v>
      </c>
      <c r="I38" s="57"/>
      <c r="J38" s="69" t="str">
        <f t="shared" si="0"/>
        <v/>
      </c>
      <c r="K38" s="69" t="str">
        <f t="shared" si="1"/>
        <v/>
      </c>
      <c r="L38" s="69" t="str">
        <f t="shared" si="2"/>
        <v/>
      </c>
      <c r="M38" s="70" t="str">
        <f t="shared" si="3"/>
        <v/>
      </c>
      <c r="N38" s="69" t="str">
        <f t="shared" si="4"/>
        <v/>
      </c>
      <c r="O38" s="71" t="str">
        <f t="shared" si="5"/>
        <v/>
      </c>
    </row>
    <row r="39" spans="1:15" x14ac:dyDescent="0.2">
      <c r="A39" s="57" t="str">
        <f>IF(G39="","",COUNT($G$4:$G39))</f>
        <v/>
      </c>
      <c r="B39" t="str">
        <f>IF('RELACIÓ DETALLADA - TVD'!$N106="x",'RELACIÓ DETALLADA - TVD'!B106,"")</f>
        <v/>
      </c>
      <c r="C39" t="str">
        <f>IF('RELACIÓ DETALLADA - TVD'!$N106="x",'RELACIÓ DETALLADA - TVD'!E106,"")</f>
        <v/>
      </c>
      <c r="D39" t="str">
        <f>IF('RELACIÓ DETALLADA - TVD'!$N106="x",'RELACIÓ DETALLADA - TVD'!F106,"")</f>
        <v/>
      </c>
      <c r="E39" t="str">
        <f>IF('RELACIÓ DETALLADA - TVD'!$N106="x",'RELACIÓ DETALLADA - TVD'!G106,"")</f>
        <v/>
      </c>
      <c r="F39" t="str">
        <f>IF('RELACIÓ DETALLADA - TVD'!$N106="x",'RELACIÓ DETALLADA - TVD'!H106,"")</f>
        <v/>
      </c>
      <c r="G39" t="str">
        <f>IF('RELACIÓ DETALLADA - TVD'!$N106="x",'RELACIÓ DETALLADA - TVD'!I106,"")</f>
        <v/>
      </c>
      <c r="H39" s="57">
        <v>34</v>
      </c>
      <c r="I39" s="57"/>
      <c r="J39" s="69" t="str">
        <f t="shared" si="0"/>
        <v/>
      </c>
      <c r="K39" s="69" t="str">
        <f t="shared" si="1"/>
        <v/>
      </c>
      <c r="L39" s="69" t="str">
        <f t="shared" si="2"/>
        <v/>
      </c>
      <c r="M39" s="70" t="str">
        <f t="shared" si="3"/>
        <v/>
      </c>
      <c r="N39" s="69" t="str">
        <f t="shared" si="4"/>
        <v/>
      </c>
      <c r="O39" s="71" t="str">
        <f t="shared" si="5"/>
        <v/>
      </c>
    </row>
    <row r="40" spans="1:15" x14ac:dyDescent="0.2">
      <c r="A40" s="57" t="str">
        <f>IF(G40="","",COUNT($G$4:$G40))</f>
        <v/>
      </c>
      <c r="B40" t="str">
        <f>IF('RELACIÓ DETALLADA - TVD'!$N107="x",'RELACIÓ DETALLADA - TVD'!B107,"")</f>
        <v/>
      </c>
      <c r="C40" t="str">
        <f>IF('RELACIÓ DETALLADA - TVD'!$N107="x",'RELACIÓ DETALLADA - TVD'!E107,"")</f>
        <v/>
      </c>
      <c r="D40" t="str">
        <f>IF('RELACIÓ DETALLADA - TVD'!$N107="x",'RELACIÓ DETALLADA - TVD'!F107,"")</f>
        <v/>
      </c>
      <c r="E40" t="str">
        <f>IF('RELACIÓ DETALLADA - TVD'!$N107="x",'RELACIÓ DETALLADA - TVD'!G107,"")</f>
        <v/>
      </c>
      <c r="F40" t="str">
        <f>IF('RELACIÓ DETALLADA - TVD'!$N107="x",'RELACIÓ DETALLADA - TVD'!H107,"")</f>
        <v/>
      </c>
      <c r="G40" t="str">
        <f>IF('RELACIÓ DETALLADA - TVD'!$N107="x",'RELACIÓ DETALLADA - TVD'!I107,"")</f>
        <v/>
      </c>
      <c r="H40" s="57">
        <v>35</v>
      </c>
      <c r="I40" s="57"/>
      <c r="J40" s="69" t="str">
        <f t="shared" si="0"/>
        <v/>
      </c>
      <c r="K40" s="69" t="str">
        <f t="shared" si="1"/>
        <v/>
      </c>
      <c r="L40" s="69" t="str">
        <f t="shared" si="2"/>
        <v/>
      </c>
      <c r="M40" s="70" t="str">
        <f t="shared" si="3"/>
        <v/>
      </c>
      <c r="N40" s="69" t="str">
        <f t="shared" si="4"/>
        <v/>
      </c>
      <c r="O40" s="71" t="str">
        <f t="shared" si="5"/>
        <v/>
      </c>
    </row>
    <row r="41" spans="1:15" x14ac:dyDescent="0.2">
      <c r="A41" s="57" t="str">
        <f>IF(G41="","",COUNT($G$4:$G41))</f>
        <v/>
      </c>
      <c r="B41" t="str">
        <f>IF('RELACIÓ DETALLADA - TVD'!$N108="x",'RELACIÓ DETALLADA - TVD'!B108,"")</f>
        <v/>
      </c>
      <c r="C41" t="str">
        <f>IF('RELACIÓ DETALLADA - TVD'!$N108="x",'RELACIÓ DETALLADA - TVD'!E108,"")</f>
        <v/>
      </c>
      <c r="D41" t="str">
        <f>IF('RELACIÓ DETALLADA - TVD'!$N108="x",'RELACIÓ DETALLADA - TVD'!F108,"")</f>
        <v/>
      </c>
      <c r="E41" t="str">
        <f>IF('RELACIÓ DETALLADA - TVD'!$N108="x",'RELACIÓ DETALLADA - TVD'!G108,"")</f>
        <v/>
      </c>
      <c r="F41" t="str">
        <f>IF('RELACIÓ DETALLADA - TVD'!$N108="x",'RELACIÓ DETALLADA - TVD'!H108,"")</f>
        <v/>
      </c>
      <c r="G41" t="str">
        <f>IF('RELACIÓ DETALLADA - TVD'!$N108="x",'RELACIÓ DETALLADA - TVD'!I108,"")</f>
        <v/>
      </c>
      <c r="H41" s="57">
        <v>36</v>
      </c>
      <c r="I41" s="57"/>
      <c r="J41" s="69" t="str">
        <f t="shared" si="0"/>
        <v/>
      </c>
      <c r="K41" s="69" t="str">
        <f t="shared" si="1"/>
        <v/>
      </c>
      <c r="L41" s="69" t="str">
        <f t="shared" si="2"/>
        <v/>
      </c>
      <c r="M41" s="70" t="str">
        <f t="shared" si="3"/>
        <v/>
      </c>
      <c r="N41" s="69" t="str">
        <f t="shared" si="4"/>
        <v/>
      </c>
      <c r="O41" s="71" t="str">
        <f t="shared" si="5"/>
        <v/>
      </c>
    </row>
    <row r="42" spans="1:15" x14ac:dyDescent="0.2">
      <c r="A42" s="57" t="str">
        <f>IF(G42="","",COUNT($G$4:$G42))</f>
        <v/>
      </c>
      <c r="B42" t="str">
        <f>IF('RELACIÓ DETALLADA - TVD'!$N109="x",'RELACIÓ DETALLADA - TVD'!B109,"")</f>
        <v/>
      </c>
      <c r="C42" t="str">
        <f>IF('RELACIÓ DETALLADA - TVD'!$N109="x",'RELACIÓ DETALLADA - TVD'!E109,"")</f>
        <v/>
      </c>
      <c r="D42" t="str">
        <f>IF('RELACIÓ DETALLADA - TVD'!$N109="x",'RELACIÓ DETALLADA - TVD'!F109,"")</f>
        <v/>
      </c>
      <c r="E42" t="str">
        <f>IF('RELACIÓ DETALLADA - TVD'!$N109="x",'RELACIÓ DETALLADA - TVD'!G109,"")</f>
        <v/>
      </c>
      <c r="F42" t="str">
        <f>IF('RELACIÓ DETALLADA - TVD'!$N109="x",'RELACIÓ DETALLADA - TVD'!H109,"")</f>
        <v/>
      </c>
      <c r="G42" t="str">
        <f>IF('RELACIÓ DETALLADA - TVD'!$N109="x",'RELACIÓ DETALLADA - TVD'!I109,"")</f>
        <v/>
      </c>
      <c r="H42" s="57">
        <v>37</v>
      </c>
      <c r="I42" s="57"/>
      <c r="J42" s="69" t="str">
        <f t="shared" si="0"/>
        <v/>
      </c>
      <c r="K42" s="69" t="str">
        <f t="shared" si="1"/>
        <v/>
      </c>
      <c r="L42" s="69" t="str">
        <f t="shared" si="2"/>
        <v/>
      </c>
      <c r="M42" s="70" t="str">
        <f t="shared" si="3"/>
        <v/>
      </c>
      <c r="N42" s="69" t="str">
        <f t="shared" si="4"/>
        <v/>
      </c>
      <c r="O42" s="71" t="str">
        <f t="shared" si="5"/>
        <v/>
      </c>
    </row>
    <row r="43" spans="1:15" x14ac:dyDescent="0.2">
      <c r="A43" s="57" t="str">
        <f>IF(G43="","",COUNT($G$4:$G43))</f>
        <v/>
      </c>
      <c r="B43" t="str">
        <f>IF('RELACIÓ DETALLADA - TVD'!$N110="x",'RELACIÓ DETALLADA - TVD'!B110,"")</f>
        <v/>
      </c>
      <c r="C43" t="str">
        <f>IF('RELACIÓ DETALLADA - TVD'!$N110="x",'RELACIÓ DETALLADA - TVD'!E110,"")</f>
        <v/>
      </c>
      <c r="D43" t="str">
        <f>IF('RELACIÓ DETALLADA - TVD'!$N110="x",'RELACIÓ DETALLADA - TVD'!F110,"")</f>
        <v/>
      </c>
      <c r="E43" t="str">
        <f>IF('RELACIÓ DETALLADA - TVD'!$N110="x",'RELACIÓ DETALLADA - TVD'!G110,"")</f>
        <v/>
      </c>
      <c r="F43" t="str">
        <f>IF('RELACIÓ DETALLADA - TVD'!$N110="x",'RELACIÓ DETALLADA - TVD'!H110,"")</f>
        <v/>
      </c>
      <c r="G43" t="str">
        <f>IF('RELACIÓ DETALLADA - TVD'!$N110="x",'RELACIÓ DETALLADA - TVD'!I110,"")</f>
        <v/>
      </c>
      <c r="H43" s="57">
        <v>38</v>
      </c>
      <c r="I43" s="57"/>
      <c r="J43" s="69" t="str">
        <f t="shared" si="0"/>
        <v/>
      </c>
      <c r="K43" s="69" t="str">
        <f t="shared" si="1"/>
        <v/>
      </c>
      <c r="L43" s="69" t="str">
        <f t="shared" si="2"/>
        <v/>
      </c>
      <c r="M43" s="70" t="str">
        <f t="shared" si="3"/>
        <v/>
      </c>
      <c r="N43" s="69" t="str">
        <f t="shared" si="4"/>
        <v/>
      </c>
      <c r="O43" s="71" t="str">
        <f t="shared" si="5"/>
        <v/>
      </c>
    </row>
    <row r="44" spans="1:15" x14ac:dyDescent="0.2">
      <c r="A44" s="57" t="str">
        <f>IF(G44="","",COUNT($G$4:$G44))</f>
        <v/>
      </c>
      <c r="B44" t="str">
        <f>IF('RELACIÓ DETALLADA - TVD'!$N111="x",'RELACIÓ DETALLADA - TVD'!B111,"")</f>
        <v/>
      </c>
      <c r="C44" t="str">
        <f>IF('RELACIÓ DETALLADA - TVD'!$N111="x",'RELACIÓ DETALLADA - TVD'!E111,"")</f>
        <v/>
      </c>
      <c r="D44" t="str">
        <f>IF('RELACIÓ DETALLADA - TVD'!$N111="x",'RELACIÓ DETALLADA - TVD'!F111,"")</f>
        <v/>
      </c>
      <c r="E44" t="str">
        <f>IF('RELACIÓ DETALLADA - TVD'!$N111="x",'RELACIÓ DETALLADA - TVD'!G111,"")</f>
        <v/>
      </c>
      <c r="F44" t="str">
        <f>IF('RELACIÓ DETALLADA - TVD'!$N111="x",'RELACIÓ DETALLADA - TVD'!H111,"")</f>
        <v/>
      </c>
      <c r="G44" t="str">
        <f>IF('RELACIÓ DETALLADA - TVD'!$N111="x",'RELACIÓ DETALLADA - TVD'!I111,"")</f>
        <v/>
      </c>
      <c r="H44" s="57">
        <v>39</v>
      </c>
      <c r="I44" s="57"/>
      <c r="J44" s="69" t="str">
        <f t="shared" si="0"/>
        <v/>
      </c>
      <c r="K44" s="69" t="str">
        <f t="shared" si="1"/>
        <v/>
      </c>
      <c r="L44" s="69" t="str">
        <f t="shared" si="2"/>
        <v/>
      </c>
      <c r="M44" s="70" t="str">
        <f t="shared" si="3"/>
        <v/>
      </c>
      <c r="N44" s="69" t="str">
        <f t="shared" si="4"/>
        <v/>
      </c>
      <c r="O44" s="71" t="str">
        <f t="shared" si="5"/>
        <v/>
      </c>
    </row>
    <row r="45" spans="1:15" x14ac:dyDescent="0.2">
      <c r="A45" s="57" t="str">
        <f>IF(G45="","",COUNT($G$4:$G45))</f>
        <v/>
      </c>
      <c r="B45" t="str">
        <f>IF('RELACIÓ DETALLADA - TVD'!$N112="x",'RELACIÓ DETALLADA - TVD'!B112,"")</f>
        <v/>
      </c>
      <c r="C45" t="str">
        <f>IF('RELACIÓ DETALLADA - TVD'!$N112="x",'RELACIÓ DETALLADA - TVD'!E112,"")</f>
        <v/>
      </c>
      <c r="D45" t="str">
        <f>IF('RELACIÓ DETALLADA - TVD'!$N112="x",'RELACIÓ DETALLADA - TVD'!F112,"")</f>
        <v/>
      </c>
      <c r="E45" t="str">
        <f>IF('RELACIÓ DETALLADA - TVD'!$N112="x",'RELACIÓ DETALLADA - TVD'!G112,"")</f>
        <v/>
      </c>
      <c r="F45" t="str">
        <f>IF('RELACIÓ DETALLADA - TVD'!$N112="x",'RELACIÓ DETALLADA - TVD'!H112,"")</f>
        <v/>
      </c>
      <c r="G45" t="str">
        <f>IF('RELACIÓ DETALLADA - TVD'!$N112="x",'RELACIÓ DETALLADA - TVD'!I112,"")</f>
        <v/>
      </c>
      <c r="H45" s="57">
        <v>40</v>
      </c>
      <c r="I45" s="57"/>
      <c r="J45" s="69" t="str">
        <f t="shared" si="0"/>
        <v/>
      </c>
      <c r="K45" s="69" t="str">
        <f t="shared" si="1"/>
        <v/>
      </c>
      <c r="L45" s="69" t="str">
        <f t="shared" si="2"/>
        <v/>
      </c>
      <c r="M45" s="70" t="str">
        <f t="shared" si="3"/>
        <v/>
      </c>
      <c r="N45" s="69" t="str">
        <f t="shared" si="4"/>
        <v/>
      </c>
      <c r="O45" s="71" t="str">
        <f t="shared" si="5"/>
        <v/>
      </c>
    </row>
    <row r="46" spans="1:15" x14ac:dyDescent="0.2">
      <c r="A46" s="57" t="str">
        <f>IF(G46="","",COUNT($G$4:$G46))</f>
        <v/>
      </c>
      <c r="B46" t="str">
        <f>IF('RELACIÓ DETALLADA - TVD'!$N113="x",'RELACIÓ DETALLADA - TVD'!B113,"")</f>
        <v/>
      </c>
      <c r="C46" t="str">
        <f>IF('RELACIÓ DETALLADA - TVD'!$N113="x",'RELACIÓ DETALLADA - TVD'!E113,"")</f>
        <v/>
      </c>
      <c r="D46" t="str">
        <f>IF('RELACIÓ DETALLADA - TVD'!$N113="x",'RELACIÓ DETALLADA - TVD'!F113,"")</f>
        <v/>
      </c>
      <c r="E46" t="str">
        <f>IF('RELACIÓ DETALLADA - TVD'!$N113="x",'RELACIÓ DETALLADA - TVD'!G113,"")</f>
        <v/>
      </c>
      <c r="F46" t="str">
        <f>IF('RELACIÓ DETALLADA - TVD'!$N113="x",'RELACIÓ DETALLADA - TVD'!H113,"")</f>
        <v/>
      </c>
      <c r="G46" t="str">
        <f>IF('RELACIÓ DETALLADA - TVD'!$N113="x",'RELACIÓ DETALLADA - TVD'!I113,"")</f>
        <v/>
      </c>
      <c r="H46" s="57">
        <v>41</v>
      </c>
      <c r="I46" s="57"/>
      <c r="J46" s="69" t="str">
        <f t="shared" si="0"/>
        <v/>
      </c>
      <c r="K46" s="69" t="str">
        <f t="shared" si="1"/>
        <v/>
      </c>
      <c r="L46" s="69" t="str">
        <f t="shared" si="2"/>
        <v/>
      </c>
      <c r="M46" s="70" t="str">
        <f t="shared" si="3"/>
        <v/>
      </c>
      <c r="N46" s="69" t="str">
        <f t="shared" si="4"/>
        <v/>
      </c>
      <c r="O46" s="71" t="str">
        <f t="shared" si="5"/>
        <v/>
      </c>
    </row>
    <row r="47" spans="1:15" x14ac:dyDescent="0.2">
      <c r="A47" s="57" t="str">
        <f>IF(G47="","",COUNT($G$4:$G47))</f>
        <v/>
      </c>
      <c r="B47" t="str">
        <f>IF('RELACIÓ DETALLADA - TVD'!$N128="x",'RELACIÓ DETALLADA - TVD'!B128,"")</f>
        <v/>
      </c>
      <c r="C47" t="str">
        <f>IF('RELACIÓ DETALLADA - TVD'!$N128="x",'RELACIÓ DETALLADA - TVD'!E128,"")</f>
        <v/>
      </c>
      <c r="D47" t="str">
        <f>IF('RELACIÓ DETALLADA - TVD'!$N128="x",'RELACIÓ DETALLADA - TVD'!F128,"")</f>
        <v/>
      </c>
      <c r="E47" t="str">
        <f>IF('RELACIÓ DETALLADA - TVD'!$N128="x",'RELACIÓ DETALLADA - TVD'!G128,"")</f>
        <v/>
      </c>
      <c r="F47" t="str">
        <f>IF('RELACIÓ DETALLADA - TVD'!$N128="x",'RELACIÓ DETALLADA - TVD'!H128,"")</f>
        <v/>
      </c>
      <c r="G47" t="str">
        <f>IF('RELACIÓ DETALLADA - TVD'!$N128="x",'RELACIÓ DETALLADA - TVD'!I128,"")</f>
        <v/>
      </c>
      <c r="H47" s="57">
        <v>42</v>
      </c>
      <c r="I47" s="57"/>
      <c r="J47" s="69" t="str">
        <f t="shared" si="0"/>
        <v/>
      </c>
      <c r="K47" s="69" t="str">
        <f t="shared" si="1"/>
        <v/>
      </c>
      <c r="L47" s="69" t="str">
        <f t="shared" si="2"/>
        <v/>
      </c>
      <c r="M47" s="70" t="str">
        <f t="shared" si="3"/>
        <v/>
      </c>
      <c r="N47" s="69" t="str">
        <f t="shared" si="4"/>
        <v/>
      </c>
      <c r="O47" s="71" t="str">
        <f t="shared" si="5"/>
        <v/>
      </c>
    </row>
    <row r="48" spans="1:15" x14ac:dyDescent="0.2">
      <c r="A48" s="57" t="str">
        <f>IF(G48="","",COUNT($G$4:$G48))</f>
        <v/>
      </c>
      <c r="B48" t="str">
        <f>IF('RELACIÓ DETALLADA - TVD'!$N129="x",'RELACIÓ DETALLADA - TVD'!B129,"")</f>
        <v/>
      </c>
      <c r="C48" t="str">
        <f>IF('RELACIÓ DETALLADA - TVD'!$N129="x",'RELACIÓ DETALLADA - TVD'!E129,"")</f>
        <v/>
      </c>
      <c r="D48" t="str">
        <f>IF('RELACIÓ DETALLADA - TVD'!$N129="x",'RELACIÓ DETALLADA - TVD'!F129,"")</f>
        <v/>
      </c>
      <c r="E48" t="str">
        <f>IF('RELACIÓ DETALLADA - TVD'!$N129="x",'RELACIÓ DETALLADA - TVD'!G129,"")</f>
        <v/>
      </c>
      <c r="F48" t="str">
        <f>IF('RELACIÓ DETALLADA - TVD'!$N129="x",'RELACIÓ DETALLADA - TVD'!H129,"")</f>
        <v/>
      </c>
      <c r="G48" t="str">
        <f>IF('RELACIÓ DETALLADA - TVD'!$N129="x",'RELACIÓ DETALLADA - TVD'!I129,"")</f>
        <v/>
      </c>
      <c r="H48" s="57">
        <v>43</v>
      </c>
      <c r="I48" s="57"/>
      <c r="J48" s="69" t="str">
        <f t="shared" si="0"/>
        <v/>
      </c>
      <c r="K48" s="69" t="str">
        <f t="shared" si="1"/>
        <v/>
      </c>
      <c r="L48" s="69" t="str">
        <f t="shared" si="2"/>
        <v/>
      </c>
      <c r="M48" s="70" t="str">
        <f t="shared" si="3"/>
        <v/>
      </c>
      <c r="N48" s="69" t="str">
        <f t="shared" si="4"/>
        <v/>
      </c>
      <c r="O48" s="71" t="str">
        <f t="shared" si="5"/>
        <v/>
      </c>
    </row>
    <row r="49" spans="1:15" x14ac:dyDescent="0.2">
      <c r="A49" s="57" t="str">
        <f>IF(G49="","",COUNT($G$4:$G49))</f>
        <v/>
      </c>
      <c r="B49" t="str">
        <f>IF('RELACIÓ DETALLADA - TVD'!$N130="x",'RELACIÓ DETALLADA - TVD'!B130,"")</f>
        <v/>
      </c>
      <c r="C49" t="str">
        <f>IF('RELACIÓ DETALLADA - TVD'!$N130="x",'RELACIÓ DETALLADA - TVD'!E130,"")</f>
        <v/>
      </c>
      <c r="D49" t="str">
        <f>IF('RELACIÓ DETALLADA - TVD'!$N130="x",'RELACIÓ DETALLADA - TVD'!F130,"")</f>
        <v/>
      </c>
      <c r="E49" t="str">
        <f>IF('RELACIÓ DETALLADA - TVD'!$N130="x",'RELACIÓ DETALLADA - TVD'!G130,"")</f>
        <v/>
      </c>
      <c r="F49" t="str">
        <f>IF('RELACIÓ DETALLADA - TVD'!$N130="x",'RELACIÓ DETALLADA - TVD'!H130,"")</f>
        <v/>
      </c>
      <c r="G49" t="str">
        <f>IF('RELACIÓ DETALLADA - TVD'!$N130="x",'RELACIÓ DETALLADA - TVD'!I130,"")</f>
        <v/>
      </c>
      <c r="H49" s="57">
        <v>44</v>
      </c>
      <c r="I49" s="57"/>
      <c r="J49" s="69" t="str">
        <f t="shared" si="0"/>
        <v/>
      </c>
      <c r="K49" s="69" t="str">
        <f t="shared" si="1"/>
        <v/>
      </c>
      <c r="L49" s="69" t="str">
        <f t="shared" si="2"/>
        <v/>
      </c>
      <c r="M49" s="70" t="str">
        <f t="shared" si="3"/>
        <v/>
      </c>
      <c r="N49" s="69" t="str">
        <f t="shared" si="4"/>
        <v/>
      </c>
      <c r="O49" s="71" t="str">
        <f t="shared" si="5"/>
        <v/>
      </c>
    </row>
    <row r="50" spans="1:15" x14ac:dyDescent="0.2">
      <c r="A50" s="57" t="str">
        <f>IF(G50="","",COUNT($G$4:$G50))</f>
        <v/>
      </c>
      <c r="B50" t="str">
        <f>IF('RELACIÓ DETALLADA - TVD'!$N131="x",'RELACIÓ DETALLADA - TVD'!B131,"")</f>
        <v/>
      </c>
      <c r="C50" t="str">
        <f>IF('RELACIÓ DETALLADA - TVD'!$N131="x",'RELACIÓ DETALLADA - TVD'!E131,"")</f>
        <v/>
      </c>
      <c r="D50" t="str">
        <f>IF('RELACIÓ DETALLADA - TVD'!$N131="x",'RELACIÓ DETALLADA - TVD'!F131,"")</f>
        <v/>
      </c>
      <c r="E50" t="str">
        <f>IF('RELACIÓ DETALLADA - TVD'!$N131="x",'RELACIÓ DETALLADA - TVD'!G131,"")</f>
        <v/>
      </c>
      <c r="F50" t="str">
        <f>IF('RELACIÓ DETALLADA - TVD'!$N131="x",'RELACIÓ DETALLADA - TVD'!H131,"")</f>
        <v/>
      </c>
      <c r="G50" t="str">
        <f>IF('RELACIÓ DETALLADA - TVD'!$N131="x",'RELACIÓ DETALLADA - TVD'!I131,"")</f>
        <v/>
      </c>
      <c r="H50" s="57">
        <v>45</v>
      </c>
      <c r="I50" s="57"/>
      <c r="J50" s="69" t="str">
        <f t="shared" si="0"/>
        <v/>
      </c>
      <c r="K50" s="69" t="str">
        <f t="shared" si="1"/>
        <v/>
      </c>
      <c r="L50" s="69" t="str">
        <f t="shared" si="2"/>
        <v/>
      </c>
      <c r="M50" s="70" t="str">
        <f t="shared" si="3"/>
        <v/>
      </c>
      <c r="N50" s="69" t="str">
        <f t="shared" si="4"/>
        <v/>
      </c>
      <c r="O50" s="71" t="str">
        <f t="shared" si="5"/>
        <v/>
      </c>
    </row>
    <row r="51" spans="1:15" x14ac:dyDescent="0.2">
      <c r="A51" s="57" t="str">
        <f>IF(G51="","",COUNT($G$4:$G51))</f>
        <v/>
      </c>
      <c r="B51" t="str">
        <f>IF('RELACIÓ DETALLADA - TVD'!$N132="x",'RELACIÓ DETALLADA - TVD'!B132,"")</f>
        <v/>
      </c>
      <c r="C51" t="str">
        <f>IF('RELACIÓ DETALLADA - TVD'!$N132="x",'RELACIÓ DETALLADA - TVD'!E132,"")</f>
        <v/>
      </c>
      <c r="D51" t="str">
        <f>IF('RELACIÓ DETALLADA - TVD'!$N132="x",'RELACIÓ DETALLADA - TVD'!F132,"")</f>
        <v/>
      </c>
      <c r="E51" t="str">
        <f>IF('RELACIÓ DETALLADA - TVD'!$N132="x",'RELACIÓ DETALLADA - TVD'!G132,"")</f>
        <v/>
      </c>
      <c r="F51" t="str">
        <f>IF('RELACIÓ DETALLADA - TVD'!$N132="x",'RELACIÓ DETALLADA - TVD'!H132,"")</f>
        <v/>
      </c>
      <c r="G51" t="str">
        <f>IF('RELACIÓ DETALLADA - TVD'!$N132="x",'RELACIÓ DETALLADA - TVD'!I132,"")</f>
        <v/>
      </c>
      <c r="H51" s="57">
        <v>46</v>
      </c>
      <c r="I51" s="57"/>
      <c r="J51" s="69" t="str">
        <f t="shared" si="0"/>
        <v/>
      </c>
      <c r="K51" s="69" t="str">
        <f t="shared" si="1"/>
        <v/>
      </c>
      <c r="L51" s="69" t="str">
        <f t="shared" si="2"/>
        <v/>
      </c>
      <c r="M51" s="70" t="str">
        <f t="shared" si="3"/>
        <v/>
      </c>
      <c r="N51" s="69" t="str">
        <f t="shared" si="4"/>
        <v/>
      </c>
      <c r="O51" s="71" t="str">
        <f t="shared" si="5"/>
        <v/>
      </c>
    </row>
    <row r="52" spans="1:15" x14ac:dyDescent="0.2">
      <c r="A52" s="57" t="str">
        <f>IF(G52="","",COUNT($G$4:$G52))</f>
        <v/>
      </c>
      <c r="B52" t="str">
        <f>IF('RELACIÓ DETALLADA - TVD'!$N141="x",'RELACIÓ DETALLADA - TVD'!B141,"")</f>
        <v/>
      </c>
      <c r="C52" t="str">
        <f>IF('RELACIÓ DETALLADA - TVD'!$N141="x",'RELACIÓ DETALLADA - TVD'!E141,"")</f>
        <v/>
      </c>
      <c r="D52" t="str">
        <f>IF('RELACIÓ DETALLADA - TVD'!$N141="x",'RELACIÓ DETALLADA - TVD'!F141,"")</f>
        <v/>
      </c>
      <c r="E52" t="str">
        <f>IF('RELACIÓ DETALLADA - TVD'!$N141="x",'RELACIÓ DETALLADA - TVD'!G141,"")</f>
        <v/>
      </c>
      <c r="F52" t="str">
        <f>IF('RELACIÓ DETALLADA - TVD'!$N141="x",'RELACIÓ DETALLADA - TVD'!H141,"")</f>
        <v/>
      </c>
      <c r="G52" t="str">
        <f>IF('RELACIÓ DETALLADA - TVD'!$N141="x",'RELACIÓ DETALLADA - TVD'!I141,"")</f>
        <v/>
      </c>
      <c r="H52" s="57">
        <v>47</v>
      </c>
      <c r="I52" s="57"/>
      <c r="J52" s="69" t="str">
        <f t="shared" si="0"/>
        <v/>
      </c>
      <c r="K52" s="69" t="str">
        <f t="shared" si="1"/>
        <v/>
      </c>
      <c r="L52" s="69" t="str">
        <f t="shared" si="2"/>
        <v/>
      </c>
      <c r="M52" s="70" t="str">
        <f t="shared" si="3"/>
        <v/>
      </c>
      <c r="N52" s="69" t="str">
        <f t="shared" si="4"/>
        <v/>
      </c>
      <c r="O52" s="71" t="str">
        <f t="shared" si="5"/>
        <v/>
      </c>
    </row>
    <row r="53" spans="1:15" x14ac:dyDescent="0.2">
      <c r="A53" s="57" t="str">
        <f>IF(G53="","",COUNT($G$4:$G53))</f>
        <v/>
      </c>
      <c r="B53" t="str">
        <f>IF('RELACIÓ DETALLADA - TVD'!$N175="x",'RELACIÓ DETALLADA - TVD'!B175,"")</f>
        <v/>
      </c>
      <c r="C53" t="str">
        <f>IF('RELACIÓ DETALLADA - TVD'!$N175="x",'RELACIÓ DETALLADA - TVD'!E175,"")</f>
        <v/>
      </c>
      <c r="D53" t="str">
        <f>IF('RELACIÓ DETALLADA - TVD'!$N175="x",'RELACIÓ DETALLADA - TVD'!F175,"")</f>
        <v/>
      </c>
      <c r="E53" t="str">
        <f>IF('RELACIÓ DETALLADA - TVD'!$N175="x",'RELACIÓ DETALLADA - TVD'!G175,"")</f>
        <v/>
      </c>
      <c r="F53" t="str">
        <f>IF('RELACIÓ DETALLADA - TVD'!$N175="x",'RELACIÓ DETALLADA - TVD'!H175,"")</f>
        <v/>
      </c>
      <c r="G53" t="str">
        <f>IF('RELACIÓ DETALLADA - TVD'!$N175="x",'RELACIÓ DETALLADA - TVD'!I175,"")</f>
        <v/>
      </c>
      <c r="H53" s="57">
        <v>48</v>
      </c>
      <c r="I53" s="57"/>
      <c r="J53" s="69" t="str">
        <f t="shared" si="0"/>
        <v/>
      </c>
      <c r="K53" s="69" t="str">
        <f t="shared" si="1"/>
        <v/>
      </c>
      <c r="L53" s="69" t="str">
        <f t="shared" si="2"/>
        <v/>
      </c>
      <c r="M53" s="70" t="str">
        <f t="shared" si="3"/>
        <v/>
      </c>
      <c r="N53" s="69" t="str">
        <f t="shared" si="4"/>
        <v/>
      </c>
      <c r="O53" s="71" t="str">
        <f t="shared" si="5"/>
        <v/>
      </c>
    </row>
    <row r="54" spans="1:15" x14ac:dyDescent="0.2">
      <c r="A54" s="57" t="str">
        <f>IF(G54="","",COUNT($G$4:$G54))</f>
        <v/>
      </c>
      <c r="B54" t="str">
        <f>IF('RELACIÓ DETALLADA - TVD'!$N176="x",'RELACIÓ DETALLADA - TVD'!B176,"")</f>
        <v/>
      </c>
      <c r="C54" t="str">
        <f>IF('RELACIÓ DETALLADA - TVD'!$N176="x",'RELACIÓ DETALLADA - TVD'!E176,"")</f>
        <v/>
      </c>
      <c r="D54" t="str">
        <f>IF('RELACIÓ DETALLADA - TVD'!$N176="x",'RELACIÓ DETALLADA - TVD'!F176,"")</f>
        <v/>
      </c>
      <c r="E54" t="str">
        <f>IF('RELACIÓ DETALLADA - TVD'!$N176="x",'RELACIÓ DETALLADA - TVD'!G176,"")</f>
        <v/>
      </c>
      <c r="F54" t="str">
        <f>IF('RELACIÓ DETALLADA - TVD'!$N176="x",'RELACIÓ DETALLADA - TVD'!H176,"")</f>
        <v/>
      </c>
      <c r="G54" t="str">
        <f>IF('RELACIÓ DETALLADA - TVD'!$N176="x",'RELACIÓ DETALLADA - TVD'!I176,"")</f>
        <v/>
      </c>
      <c r="H54" s="57">
        <v>49</v>
      </c>
      <c r="I54" s="57"/>
      <c r="J54" s="69" t="str">
        <f t="shared" si="0"/>
        <v/>
      </c>
      <c r="K54" s="69" t="str">
        <f t="shared" si="1"/>
        <v/>
      </c>
      <c r="L54" s="69" t="str">
        <f t="shared" si="2"/>
        <v/>
      </c>
      <c r="M54" s="70" t="str">
        <f t="shared" si="3"/>
        <v/>
      </c>
      <c r="N54" s="69" t="str">
        <f t="shared" si="4"/>
        <v/>
      </c>
      <c r="O54" s="71" t="str">
        <f t="shared" si="5"/>
        <v/>
      </c>
    </row>
    <row r="55" spans="1:15" x14ac:dyDescent="0.2">
      <c r="A55" s="57" t="str">
        <f>IF(G55="","",COUNT($G$4:$G55))</f>
        <v/>
      </c>
      <c r="B55" t="str">
        <f>IF('RELACIÓ DETALLADA - TVD'!$N177="x",'RELACIÓ DETALLADA - TVD'!B177,"")</f>
        <v/>
      </c>
      <c r="C55" t="str">
        <f>IF('RELACIÓ DETALLADA - TVD'!$N177="x",'RELACIÓ DETALLADA - TVD'!E177,"")</f>
        <v/>
      </c>
      <c r="D55" t="str">
        <f>IF('RELACIÓ DETALLADA - TVD'!$N177="x",'RELACIÓ DETALLADA - TVD'!F177,"")</f>
        <v/>
      </c>
      <c r="E55" t="str">
        <f>IF('RELACIÓ DETALLADA - TVD'!$N177="x",'RELACIÓ DETALLADA - TVD'!G177,"")</f>
        <v/>
      </c>
      <c r="F55" t="str">
        <f>IF('RELACIÓ DETALLADA - TVD'!$N177="x",'RELACIÓ DETALLADA - TVD'!H177,"")</f>
        <v/>
      </c>
      <c r="G55" t="str">
        <f>IF('RELACIÓ DETALLADA - TVD'!$N177="x",'RELACIÓ DETALLADA - TVD'!I177,"")</f>
        <v/>
      </c>
      <c r="H55" s="57">
        <v>50</v>
      </c>
      <c r="I55" s="57"/>
      <c r="J55" s="69" t="str">
        <f t="shared" si="0"/>
        <v/>
      </c>
      <c r="K55" s="69" t="str">
        <f t="shared" si="1"/>
        <v/>
      </c>
      <c r="L55" s="69" t="str">
        <f t="shared" si="2"/>
        <v/>
      </c>
      <c r="M55" s="70" t="str">
        <f t="shared" si="3"/>
        <v/>
      </c>
      <c r="N55" s="69" t="str">
        <f t="shared" si="4"/>
        <v/>
      </c>
      <c r="O55" s="71" t="str">
        <f t="shared" si="5"/>
        <v/>
      </c>
    </row>
    <row r="56" spans="1:15" x14ac:dyDescent="0.2">
      <c r="A56" s="57" t="str">
        <f>IF(G56="","",COUNT($G$4:$G56))</f>
        <v/>
      </c>
      <c r="B56" t="str">
        <f>IF('RELACIÓ DETALLADA - TVD'!$N178="x",'RELACIÓ DETALLADA - TVD'!B178,"")</f>
        <v/>
      </c>
      <c r="C56" t="str">
        <f>IF('RELACIÓ DETALLADA - TVD'!$N178="x",'RELACIÓ DETALLADA - TVD'!E178,"")</f>
        <v/>
      </c>
      <c r="D56" t="str">
        <f>IF('RELACIÓ DETALLADA - TVD'!$N178="x",'RELACIÓ DETALLADA - TVD'!F178,"")</f>
        <v/>
      </c>
      <c r="E56" t="str">
        <f>IF('RELACIÓ DETALLADA - TVD'!$N178="x",'RELACIÓ DETALLADA - TVD'!G178,"")</f>
        <v/>
      </c>
      <c r="F56" t="str">
        <f>IF('RELACIÓ DETALLADA - TVD'!$N178="x",'RELACIÓ DETALLADA - TVD'!H178,"")</f>
        <v/>
      </c>
      <c r="G56" t="str">
        <f>IF('RELACIÓ DETALLADA - TVD'!$N178="x",'RELACIÓ DETALLADA - TVD'!I178,"")</f>
        <v/>
      </c>
      <c r="H56" s="57">
        <v>51</v>
      </c>
      <c r="I56" s="57"/>
      <c r="J56" s="69" t="str">
        <f t="shared" si="0"/>
        <v/>
      </c>
      <c r="K56" s="69" t="str">
        <f t="shared" si="1"/>
        <v/>
      </c>
      <c r="L56" s="69" t="str">
        <f t="shared" si="2"/>
        <v/>
      </c>
      <c r="M56" s="70" t="str">
        <f t="shared" si="3"/>
        <v/>
      </c>
      <c r="N56" s="69" t="str">
        <f t="shared" si="4"/>
        <v/>
      </c>
      <c r="O56" s="71" t="str">
        <f t="shared" si="5"/>
        <v/>
      </c>
    </row>
    <row r="57" spans="1:15" x14ac:dyDescent="0.2">
      <c r="A57" s="57" t="str">
        <f>IF(G57="","",COUNT($G$4:$G57))</f>
        <v/>
      </c>
      <c r="B57" t="str">
        <f>IF('RELACIÓ DETALLADA - TVD'!$N179="x",'RELACIÓ DETALLADA - TVD'!B179,"")</f>
        <v/>
      </c>
      <c r="C57" t="str">
        <f>IF('RELACIÓ DETALLADA - TVD'!$N179="x",'RELACIÓ DETALLADA - TVD'!E179,"")</f>
        <v/>
      </c>
      <c r="D57" t="str">
        <f>IF('RELACIÓ DETALLADA - TVD'!$N179="x",'RELACIÓ DETALLADA - TVD'!F179,"")</f>
        <v/>
      </c>
      <c r="E57" t="str">
        <f>IF('RELACIÓ DETALLADA - TVD'!$N179="x",'RELACIÓ DETALLADA - TVD'!G179,"")</f>
        <v/>
      </c>
      <c r="F57" t="str">
        <f>IF('RELACIÓ DETALLADA - TVD'!$N179="x",'RELACIÓ DETALLADA - TVD'!H179,"")</f>
        <v/>
      </c>
      <c r="G57" t="str">
        <f>IF('RELACIÓ DETALLADA - TVD'!$N179="x",'RELACIÓ DETALLADA - TVD'!I179,"")</f>
        <v/>
      </c>
      <c r="H57" s="57">
        <v>52</v>
      </c>
      <c r="I57" s="57"/>
      <c r="J57" s="69" t="str">
        <f t="shared" si="0"/>
        <v/>
      </c>
      <c r="K57" s="69" t="str">
        <f t="shared" si="1"/>
        <v/>
      </c>
      <c r="L57" s="69" t="str">
        <f t="shared" si="2"/>
        <v/>
      </c>
      <c r="M57" s="70" t="str">
        <f t="shared" si="3"/>
        <v/>
      </c>
      <c r="N57" s="69" t="str">
        <f t="shared" si="4"/>
        <v/>
      </c>
      <c r="O57" s="71" t="str">
        <f t="shared" si="5"/>
        <v/>
      </c>
    </row>
    <row r="58" spans="1:15" x14ac:dyDescent="0.2">
      <c r="A58" s="57" t="str">
        <f>IF(G58="","",COUNT($G$4:$G58))</f>
        <v/>
      </c>
      <c r="B58" t="str">
        <f>IF('RELACIÓ DETALLADA - TVD'!$N180="x",'RELACIÓ DETALLADA - TVD'!B180,"")</f>
        <v/>
      </c>
      <c r="C58" t="str">
        <f>IF('RELACIÓ DETALLADA - TVD'!$N180="x",'RELACIÓ DETALLADA - TVD'!E180,"")</f>
        <v/>
      </c>
      <c r="D58" t="str">
        <f>IF('RELACIÓ DETALLADA - TVD'!$N180="x",'RELACIÓ DETALLADA - TVD'!F180,"")</f>
        <v/>
      </c>
      <c r="E58" t="str">
        <f>IF('RELACIÓ DETALLADA - TVD'!$N180="x",'RELACIÓ DETALLADA - TVD'!G180,"")</f>
        <v/>
      </c>
      <c r="F58" t="str">
        <f>IF('RELACIÓ DETALLADA - TVD'!$N180="x",'RELACIÓ DETALLADA - TVD'!H180,"")</f>
        <v/>
      </c>
      <c r="G58" t="str">
        <f>IF('RELACIÓ DETALLADA - TVD'!$N180="x",'RELACIÓ DETALLADA - TVD'!I180,"")</f>
        <v/>
      </c>
      <c r="H58" s="57">
        <v>53</v>
      </c>
      <c r="I58" s="57"/>
      <c r="J58" s="69" t="str">
        <f t="shared" si="0"/>
        <v/>
      </c>
      <c r="K58" s="69" t="str">
        <f t="shared" si="1"/>
        <v/>
      </c>
      <c r="L58" s="69" t="str">
        <f t="shared" si="2"/>
        <v/>
      </c>
      <c r="M58" s="70" t="str">
        <f t="shared" si="3"/>
        <v/>
      </c>
      <c r="N58" s="69" t="str">
        <f t="shared" si="4"/>
        <v/>
      </c>
      <c r="O58" s="71" t="str">
        <f t="shared" si="5"/>
        <v/>
      </c>
    </row>
    <row r="59" spans="1:15" x14ac:dyDescent="0.2">
      <c r="A59" s="57" t="str">
        <f>IF(G59="","",COUNT($G$4:$G59))</f>
        <v/>
      </c>
      <c r="B59" t="str">
        <f>IF('RELACIÓ DETALLADA - TVD'!$N181="x",'RELACIÓ DETALLADA - TVD'!B181,"")</f>
        <v/>
      </c>
      <c r="C59" t="str">
        <f>IF('RELACIÓ DETALLADA - TVD'!$N181="x",'RELACIÓ DETALLADA - TVD'!E181,"")</f>
        <v/>
      </c>
      <c r="D59" t="str">
        <f>IF('RELACIÓ DETALLADA - TVD'!$N181="x",'RELACIÓ DETALLADA - TVD'!F181,"")</f>
        <v/>
      </c>
      <c r="E59" t="str">
        <f>IF('RELACIÓ DETALLADA - TVD'!$N181="x",'RELACIÓ DETALLADA - TVD'!G181,"")</f>
        <v/>
      </c>
      <c r="F59" t="str">
        <f>IF('RELACIÓ DETALLADA - TVD'!$N181="x",'RELACIÓ DETALLADA - TVD'!H181,"")</f>
        <v/>
      </c>
      <c r="G59" t="str">
        <f>IF('RELACIÓ DETALLADA - TVD'!$N181="x",'RELACIÓ DETALLADA - TVD'!I181,"")</f>
        <v/>
      </c>
      <c r="H59" s="57">
        <v>54</v>
      </c>
      <c r="I59" s="57"/>
      <c r="J59" s="69" t="str">
        <f t="shared" si="0"/>
        <v/>
      </c>
      <c r="K59" s="69" t="str">
        <f t="shared" si="1"/>
        <v/>
      </c>
      <c r="L59" s="69" t="str">
        <f t="shared" si="2"/>
        <v/>
      </c>
      <c r="M59" s="70" t="str">
        <f t="shared" si="3"/>
        <v/>
      </c>
      <c r="N59" s="69" t="str">
        <f t="shared" si="4"/>
        <v/>
      </c>
      <c r="O59" s="71" t="str">
        <f t="shared" si="5"/>
        <v/>
      </c>
    </row>
    <row r="60" spans="1:15" x14ac:dyDescent="0.2">
      <c r="A60" s="57" t="str">
        <f>IF(G60="","",COUNT($G$4:$G60))</f>
        <v/>
      </c>
      <c r="B60" t="str">
        <f>IF('RELACIÓ DETALLADA - TVD'!$N182="x",'RELACIÓ DETALLADA - TVD'!B182,"")</f>
        <v/>
      </c>
      <c r="C60" t="str">
        <f>IF('RELACIÓ DETALLADA - TVD'!$N182="x",'RELACIÓ DETALLADA - TVD'!E182,"")</f>
        <v/>
      </c>
      <c r="D60" t="str">
        <f>IF('RELACIÓ DETALLADA - TVD'!$N182="x",'RELACIÓ DETALLADA - TVD'!F182,"")</f>
        <v/>
      </c>
      <c r="E60" t="str">
        <f>IF('RELACIÓ DETALLADA - TVD'!$N182="x",'RELACIÓ DETALLADA - TVD'!G182,"")</f>
        <v/>
      </c>
      <c r="F60" t="str">
        <f>IF('RELACIÓ DETALLADA - TVD'!$N182="x",'RELACIÓ DETALLADA - TVD'!H182,"")</f>
        <v/>
      </c>
      <c r="G60" t="str">
        <f>IF('RELACIÓ DETALLADA - TVD'!$N182="x",'RELACIÓ DETALLADA - TVD'!I182,"")</f>
        <v/>
      </c>
      <c r="H60" s="57">
        <v>55</v>
      </c>
      <c r="I60" s="57"/>
      <c r="J60" s="69" t="str">
        <f t="shared" si="0"/>
        <v/>
      </c>
      <c r="K60" s="69" t="str">
        <f t="shared" si="1"/>
        <v/>
      </c>
      <c r="L60" s="69" t="str">
        <f t="shared" si="2"/>
        <v/>
      </c>
      <c r="M60" s="70" t="str">
        <f t="shared" si="3"/>
        <v/>
      </c>
      <c r="N60" s="69" t="str">
        <f t="shared" si="4"/>
        <v/>
      </c>
      <c r="O60" s="71" t="str">
        <f t="shared" si="5"/>
        <v/>
      </c>
    </row>
    <row r="61" spans="1:15" x14ac:dyDescent="0.2">
      <c r="A61" s="57" t="str">
        <f>IF(G61="","",COUNT($G$4:$G61))</f>
        <v/>
      </c>
      <c r="B61" t="str">
        <f>IF('RELACIÓ DETALLADA - TVD'!$N183="x",'RELACIÓ DETALLADA - TVD'!B183,"")</f>
        <v/>
      </c>
      <c r="C61" t="str">
        <f>IF('RELACIÓ DETALLADA - TVD'!$N183="x",'RELACIÓ DETALLADA - TVD'!E183,"")</f>
        <v/>
      </c>
      <c r="D61" t="str">
        <f>IF('RELACIÓ DETALLADA - TVD'!$N183="x",'RELACIÓ DETALLADA - TVD'!F183,"")</f>
        <v/>
      </c>
      <c r="E61" t="str">
        <f>IF('RELACIÓ DETALLADA - TVD'!$N183="x",'RELACIÓ DETALLADA - TVD'!G183,"")</f>
        <v/>
      </c>
      <c r="F61" t="str">
        <f>IF('RELACIÓ DETALLADA - TVD'!$N183="x",'RELACIÓ DETALLADA - TVD'!H183,"")</f>
        <v/>
      </c>
      <c r="G61" t="str">
        <f>IF('RELACIÓ DETALLADA - TVD'!$N183="x",'RELACIÓ DETALLADA - TVD'!I183,"")</f>
        <v/>
      </c>
      <c r="H61" s="57">
        <v>56</v>
      </c>
      <c r="I61" s="57"/>
      <c r="J61" s="69" t="str">
        <f t="shared" si="0"/>
        <v/>
      </c>
      <c r="K61" s="69" t="str">
        <f t="shared" si="1"/>
        <v/>
      </c>
      <c r="L61" s="69" t="str">
        <f t="shared" si="2"/>
        <v/>
      </c>
      <c r="M61" s="70" t="str">
        <f t="shared" si="3"/>
        <v/>
      </c>
      <c r="N61" s="69" t="str">
        <f t="shared" si="4"/>
        <v/>
      </c>
      <c r="O61" s="71" t="str">
        <f t="shared" si="5"/>
        <v/>
      </c>
    </row>
    <row r="62" spans="1:15" x14ac:dyDescent="0.2">
      <c r="A62" s="57" t="str">
        <f>IF(G62="","",COUNT($G$4:$G62))</f>
        <v/>
      </c>
      <c r="B62" t="str">
        <f>IF('RELACIÓ DETALLADA - TVD'!$N184="x",'RELACIÓ DETALLADA - TVD'!B184,"")</f>
        <v/>
      </c>
      <c r="C62" t="str">
        <f>IF('RELACIÓ DETALLADA - TVD'!$N184="x",'RELACIÓ DETALLADA - TVD'!E184,"")</f>
        <v/>
      </c>
      <c r="D62" t="str">
        <f>IF('RELACIÓ DETALLADA - TVD'!$N184="x",'RELACIÓ DETALLADA - TVD'!F184,"")</f>
        <v/>
      </c>
      <c r="E62" t="str">
        <f>IF('RELACIÓ DETALLADA - TVD'!$N184="x",'RELACIÓ DETALLADA - TVD'!G184,"")</f>
        <v/>
      </c>
      <c r="F62" t="str">
        <f>IF('RELACIÓ DETALLADA - TVD'!$N184="x",'RELACIÓ DETALLADA - TVD'!H184,"")</f>
        <v/>
      </c>
      <c r="G62" t="str">
        <f>IF('RELACIÓ DETALLADA - TVD'!$N184="x",'RELACIÓ DETALLADA - TVD'!I184,"")</f>
        <v/>
      </c>
      <c r="H62" s="57">
        <v>57</v>
      </c>
      <c r="I62" s="57"/>
      <c r="J62" s="69" t="str">
        <f t="shared" si="0"/>
        <v/>
      </c>
      <c r="K62" s="69" t="str">
        <f t="shared" si="1"/>
        <v/>
      </c>
      <c r="L62" s="69" t="str">
        <f t="shared" si="2"/>
        <v/>
      </c>
      <c r="M62" s="70" t="str">
        <f t="shared" si="3"/>
        <v/>
      </c>
      <c r="N62" s="69" t="str">
        <f t="shared" si="4"/>
        <v/>
      </c>
      <c r="O62" s="71" t="str">
        <f t="shared" si="5"/>
        <v/>
      </c>
    </row>
    <row r="63" spans="1:15" x14ac:dyDescent="0.2">
      <c r="A63" s="57" t="str">
        <f>IF(G63="","",COUNT($G$4:$G63))</f>
        <v/>
      </c>
      <c r="B63" t="str">
        <f>IF('RELACIÓ DETALLADA - TVD'!$N185="x",'RELACIÓ DETALLADA - TVD'!B185,"")</f>
        <v/>
      </c>
      <c r="C63" t="str">
        <f>IF('RELACIÓ DETALLADA - TVD'!$N185="x",'RELACIÓ DETALLADA - TVD'!E185,"")</f>
        <v/>
      </c>
      <c r="D63" t="str">
        <f>IF('RELACIÓ DETALLADA - TVD'!$N185="x",'RELACIÓ DETALLADA - TVD'!F185,"")</f>
        <v/>
      </c>
      <c r="E63" t="str">
        <f>IF('RELACIÓ DETALLADA - TVD'!$N185="x",'RELACIÓ DETALLADA - TVD'!G185,"")</f>
        <v/>
      </c>
      <c r="F63" t="str">
        <f>IF('RELACIÓ DETALLADA - TVD'!$N185="x",'RELACIÓ DETALLADA - TVD'!H185,"")</f>
        <v/>
      </c>
      <c r="G63" t="str">
        <f>IF('RELACIÓ DETALLADA - TVD'!$N185="x",'RELACIÓ DETALLADA - TVD'!I185,"")</f>
        <v/>
      </c>
      <c r="H63" s="57">
        <v>58</v>
      </c>
      <c r="I63" s="57"/>
      <c r="J63" s="69" t="str">
        <f t="shared" si="0"/>
        <v/>
      </c>
      <c r="K63" s="69" t="str">
        <f t="shared" si="1"/>
        <v/>
      </c>
      <c r="L63" s="69" t="str">
        <f t="shared" si="2"/>
        <v/>
      </c>
      <c r="M63" s="70" t="str">
        <f t="shared" si="3"/>
        <v/>
      </c>
      <c r="N63" s="69" t="str">
        <f t="shared" si="4"/>
        <v/>
      </c>
      <c r="O63" s="71" t="str">
        <f t="shared" si="5"/>
        <v/>
      </c>
    </row>
    <row r="64" spans="1:15" x14ac:dyDescent="0.2">
      <c r="A64" s="57" t="str">
        <f>IF(G64="","",COUNT($G$4:$G64))</f>
        <v/>
      </c>
      <c r="B64" t="str">
        <f>IF('RELACIÓ DETALLADA - TVD'!$N186="x",'RELACIÓ DETALLADA - TVD'!B186,"")</f>
        <v/>
      </c>
      <c r="C64" t="str">
        <f>IF('RELACIÓ DETALLADA - TVD'!$N186="x",'RELACIÓ DETALLADA - TVD'!E186,"")</f>
        <v/>
      </c>
      <c r="D64" t="str">
        <f>IF('RELACIÓ DETALLADA - TVD'!$N186="x",'RELACIÓ DETALLADA - TVD'!F186,"")</f>
        <v/>
      </c>
      <c r="E64" t="str">
        <f>IF('RELACIÓ DETALLADA - TVD'!$N186="x",'RELACIÓ DETALLADA - TVD'!G186,"")</f>
        <v/>
      </c>
      <c r="F64" t="str">
        <f>IF('RELACIÓ DETALLADA - TVD'!$N186="x",'RELACIÓ DETALLADA - TVD'!H186,"")</f>
        <v/>
      </c>
      <c r="G64" t="str">
        <f>IF('RELACIÓ DETALLADA - TVD'!$N186="x",'RELACIÓ DETALLADA - TVD'!I186,"")</f>
        <v/>
      </c>
      <c r="H64" s="57">
        <v>59</v>
      </c>
      <c r="I64" s="57"/>
      <c r="J64" s="69" t="str">
        <f t="shared" si="0"/>
        <v/>
      </c>
      <c r="K64" s="69" t="str">
        <f t="shared" si="1"/>
        <v/>
      </c>
      <c r="L64" s="69" t="str">
        <f t="shared" si="2"/>
        <v/>
      </c>
      <c r="M64" s="70" t="str">
        <f t="shared" si="3"/>
        <v/>
      </c>
      <c r="N64" s="69" t="str">
        <f t="shared" si="4"/>
        <v/>
      </c>
      <c r="O64" s="71" t="str">
        <f t="shared" si="5"/>
        <v/>
      </c>
    </row>
    <row r="65" spans="1:15" x14ac:dyDescent="0.2">
      <c r="A65" s="57" t="str">
        <f>IF(G65="","",COUNT($G$4:$G65))</f>
        <v/>
      </c>
      <c r="B65" t="str">
        <f>IF('RELACIÓ DETALLADA - TVD'!$N269="x",'RELACIÓ DETALLADA - TVD'!B269,"")</f>
        <v/>
      </c>
      <c r="C65" t="str">
        <f>IF('RELACIÓ DETALLADA - TVD'!$N269="x",'RELACIÓ DETALLADA - TVD'!E269,"")</f>
        <v/>
      </c>
      <c r="D65" t="str">
        <f>IF('RELACIÓ DETALLADA - TVD'!$N269="x",'RELACIÓ DETALLADA - TVD'!F269,"")</f>
        <v/>
      </c>
      <c r="E65" t="str">
        <f>IF('RELACIÓ DETALLADA - TVD'!$N269="x",'RELACIÓ DETALLADA - TVD'!G269,"")</f>
        <v/>
      </c>
      <c r="F65" t="str">
        <f>IF('RELACIÓ DETALLADA - TVD'!$N269="x",'RELACIÓ DETALLADA - TVD'!H269,"")</f>
        <v/>
      </c>
      <c r="G65" t="str">
        <f>IF('RELACIÓ DETALLADA - TVD'!$N269="x",'RELACIÓ DETALLADA - TVD'!I269,"")</f>
        <v/>
      </c>
      <c r="H65" s="57">
        <v>60</v>
      </c>
      <c r="I65" s="57"/>
      <c r="J65" s="69" t="str">
        <f t="shared" si="0"/>
        <v/>
      </c>
      <c r="K65" s="69" t="str">
        <f t="shared" si="1"/>
        <v/>
      </c>
      <c r="L65" s="69" t="str">
        <f t="shared" si="2"/>
        <v/>
      </c>
      <c r="M65" s="70" t="str">
        <f t="shared" si="3"/>
        <v/>
      </c>
      <c r="N65" s="69" t="str">
        <f t="shared" si="4"/>
        <v/>
      </c>
      <c r="O65" s="71" t="str">
        <f t="shared" si="5"/>
        <v/>
      </c>
    </row>
    <row r="66" spans="1:15" x14ac:dyDescent="0.2">
      <c r="A66" s="57" t="str">
        <f>IF(G66="","",COUNT($G$4:$G66))</f>
        <v/>
      </c>
      <c r="B66" t="str">
        <f>IF('RELACIÓ DETALLADA - TVD'!$N270="x",'RELACIÓ DETALLADA - TVD'!B270,"")</f>
        <v/>
      </c>
      <c r="C66" t="str">
        <f>IF('RELACIÓ DETALLADA - TVD'!$N270="x",'RELACIÓ DETALLADA - TVD'!E270,"")</f>
        <v/>
      </c>
      <c r="D66" t="str">
        <f>IF('RELACIÓ DETALLADA - TVD'!$N270="x",'RELACIÓ DETALLADA - TVD'!F270,"")</f>
        <v/>
      </c>
      <c r="E66" t="str">
        <f>IF('RELACIÓ DETALLADA - TVD'!$N270="x",'RELACIÓ DETALLADA - TVD'!G270,"")</f>
        <v/>
      </c>
      <c r="F66" t="str">
        <f>IF('RELACIÓ DETALLADA - TVD'!$N270="x",'RELACIÓ DETALLADA - TVD'!H270,"")</f>
        <v/>
      </c>
      <c r="G66" t="str">
        <f>IF('RELACIÓ DETALLADA - TVD'!$N270="x",'RELACIÓ DETALLADA - TVD'!I270,"")</f>
        <v/>
      </c>
      <c r="H66" s="57">
        <v>61</v>
      </c>
      <c r="I66" s="57"/>
      <c r="J66" s="69" t="str">
        <f t="shared" si="0"/>
        <v/>
      </c>
      <c r="K66" s="69" t="str">
        <f t="shared" si="1"/>
        <v/>
      </c>
      <c r="L66" s="69" t="str">
        <f t="shared" si="2"/>
        <v/>
      </c>
      <c r="M66" s="70" t="str">
        <f t="shared" si="3"/>
        <v/>
      </c>
      <c r="N66" s="69" t="str">
        <f t="shared" si="4"/>
        <v/>
      </c>
      <c r="O66" s="71" t="str">
        <f t="shared" si="5"/>
        <v/>
      </c>
    </row>
    <row r="67" spans="1:15" x14ac:dyDescent="0.2">
      <c r="A67" s="57" t="str">
        <f>IF(G67="","",COUNT($G$4:$G67))</f>
        <v/>
      </c>
      <c r="B67" t="str">
        <f>IF('RELACIÓ DETALLADA - TVD'!$N271="x",'RELACIÓ DETALLADA - TVD'!B271,"")</f>
        <v/>
      </c>
      <c r="C67" t="str">
        <f>IF('RELACIÓ DETALLADA - TVD'!$N271="x",'RELACIÓ DETALLADA - TVD'!E271,"")</f>
        <v/>
      </c>
      <c r="D67" t="str">
        <f>IF('RELACIÓ DETALLADA - TVD'!$N271="x",'RELACIÓ DETALLADA - TVD'!F271,"")</f>
        <v/>
      </c>
      <c r="E67" t="str">
        <f>IF('RELACIÓ DETALLADA - TVD'!$N271="x",'RELACIÓ DETALLADA - TVD'!G271,"")</f>
        <v/>
      </c>
      <c r="F67" t="str">
        <f>IF('RELACIÓ DETALLADA - TVD'!$N271="x",'RELACIÓ DETALLADA - TVD'!H271,"")</f>
        <v/>
      </c>
      <c r="G67" t="str">
        <f>IF('RELACIÓ DETALLADA - TVD'!$N271="x",'RELACIÓ DETALLADA - TVD'!I271,"")</f>
        <v/>
      </c>
      <c r="H67" s="57">
        <v>62</v>
      </c>
      <c r="I67" s="57"/>
      <c r="J67" s="69" t="str">
        <f t="shared" si="0"/>
        <v/>
      </c>
      <c r="K67" s="69" t="str">
        <f t="shared" si="1"/>
        <v/>
      </c>
      <c r="L67" s="69" t="str">
        <f t="shared" si="2"/>
        <v/>
      </c>
      <c r="M67" s="70" t="str">
        <f t="shared" si="3"/>
        <v/>
      </c>
      <c r="N67" s="69" t="str">
        <f t="shared" si="4"/>
        <v/>
      </c>
      <c r="O67" s="71" t="str">
        <f t="shared" si="5"/>
        <v/>
      </c>
    </row>
    <row r="68" spans="1:15" x14ac:dyDescent="0.2">
      <c r="A68" s="57" t="str">
        <f>IF(G68="","",COUNT($G$4:$G68))</f>
        <v/>
      </c>
      <c r="B68" t="str">
        <f>IF('RELACIÓ DETALLADA - TVD'!$N272="x",'RELACIÓ DETALLADA - TVD'!B272,"")</f>
        <v/>
      </c>
      <c r="C68" t="str">
        <f>IF('RELACIÓ DETALLADA - TVD'!$N272="x",'RELACIÓ DETALLADA - TVD'!E272,"")</f>
        <v/>
      </c>
      <c r="D68" t="str">
        <f>IF('RELACIÓ DETALLADA - TVD'!$N272="x",'RELACIÓ DETALLADA - TVD'!F272,"")</f>
        <v/>
      </c>
      <c r="E68" t="str">
        <f>IF('RELACIÓ DETALLADA - TVD'!$N272="x",'RELACIÓ DETALLADA - TVD'!G272,"")</f>
        <v/>
      </c>
      <c r="F68" t="str">
        <f>IF('RELACIÓ DETALLADA - TVD'!$N272="x",'RELACIÓ DETALLADA - TVD'!H272,"")</f>
        <v/>
      </c>
      <c r="G68" t="str">
        <f>IF('RELACIÓ DETALLADA - TVD'!$N272="x",'RELACIÓ DETALLADA - TVD'!I272,"")</f>
        <v/>
      </c>
      <c r="H68" s="57">
        <v>63</v>
      </c>
      <c r="I68" s="57"/>
      <c r="J68" s="69" t="str">
        <f t="shared" si="0"/>
        <v/>
      </c>
      <c r="K68" s="69" t="str">
        <f t="shared" si="1"/>
        <v/>
      </c>
      <c r="L68" s="69" t="str">
        <f t="shared" si="2"/>
        <v/>
      </c>
      <c r="M68" s="70" t="str">
        <f t="shared" si="3"/>
        <v/>
      </c>
      <c r="N68" s="69" t="str">
        <f t="shared" si="4"/>
        <v/>
      </c>
      <c r="O68" s="71" t="str">
        <f t="shared" si="5"/>
        <v/>
      </c>
    </row>
    <row r="69" spans="1:15" x14ac:dyDescent="0.2">
      <c r="A69" s="57" t="str">
        <f>IF(G69="","",COUNT($G$4:$G69))</f>
        <v/>
      </c>
      <c r="B69" t="str">
        <f>IF('RELACIÓ DETALLADA - TVD'!$N273="x",'RELACIÓ DETALLADA - TVD'!B273,"")</f>
        <v/>
      </c>
      <c r="C69" t="str">
        <f>IF('RELACIÓ DETALLADA - TVD'!$N273="x",'RELACIÓ DETALLADA - TVD'!E273,"")</f>
        <v/>
      </c>
      <c r="D69" t="str">
        <f>IF('RELACIÓ DETALLADA - TVD'!$N273="x",'RELACIÓ DETALLADA - TVD'!F273,"")</f>
        <v/>
      </c>
      <c r="E69" t="str">
        <f>IF('RELACIÓ DETALLADA - TVD'!$N273="x",'RELACIÓ DETALLADA - TVD'!G273,"")</f>
        <v/>
      </c>
      <c r="F69" t="str">
        <f>IF('RELACIÓ DETALLADA - TVD'!$N273="x",'RELACIÓ DETALLADA - TVD'!H273,"")</f>
        <v/>
      </c>
      <c r="G69" t="str">
        <f>IF('RELACIÓ DETALLADA - TVD'!$N273="x",'RELACIÓ DETALLADA - TVD'!I273,"")</f>
        <v/>
      </c>
      <c r="H69" s="57">
        <v>64</v>
      </c>
      <c r="I69" s="57"/>
      <c r="J69" s="69" t="str">
        <f t="shared" si="0"/>
        <v/>
      </c>
      <c r="K69" s="69" t="str">
        <f t="shared" si="1"/>
        <v/>
      </c>
      <c r="L69" s="69" t="str">
        <f t="shared" si="2"/>
        <v/>
      </c>
      <c r="M69" s="70" t="str">
        <f t="shared" si="3"/>
        <v/>
      </c>
      <c r="N69" s="69" t="str">
        <f t="shared" si="4"/>
        <v/>
      </c>
      <c r="O69" s="71" t="str">
        <f t="shared" si="5"/>
        <v/>
      </c>
    </row>
    <row r="70" spans="1:15" x14ac:dyDescent="0.2">
      <c r="A70" s="57" t="str">
        <f>IF(G70="","",COUNT($G$4:$G70))</f>
        <v/>
      </c>
      <c r="B70" t="str">
        <f>IF('RELACIÓ DETALLADA - TVD'!$N274="x",'RELACIÓ DETALLADA - TVD'!B274,"")</f>
        <v/>
      </c>
      <c r="C70" t="str">
        <f>IF('RELACIÓ DETALLADA - TVD'!$N274="x",'RELACIÓ DETALLADA - TVD'!E274,"")</f>
        <v/>
      </c>
      <c r="D70" t="str">
        <f>IF('RELACIÓ DETALLADA - TVD'!$N274="x",'RELACIÓ DETALLADA - TVD'!F274,"")</f>
        <v/>
      </c>
      <c r="E70" t="str">
        <f>IF('RELACIÓ DETALLADA - TVD'!$N274="x",'RELACIÓ DETALLADA - TVD'!G274,"")</f>
        <v/>
      </c>
      <c r="F70" t="str">
        <f>IF('RELACIÓ DETALLADA - TVD'!$N274="x",'RELACIÓ DETALLADA - TVD'!H274,"")</f>
        <v/>
      </c>
      <c r="G70" t="str">
        <f>IF('RELACIÓ DETALLADA - TVD'!$N274="x",'RELACIÓ DETALLADA - TVD'!I274,"")</f>
        <v/>
      </c>
      <c r="H70" s="57">
        <v>65</v>
      </c>
      <c r="I70" s="57"/>
      <c r="J70" s="69" t="str">
        <f t="shared" ref="J70:J133" si="6">IFERROR(VLOOKUP($H70,$A$4:$G$381,2,FALSE),"")</f>
        <v/>
      </c>
      <c r="K70" s="69" t="str">
        <f t="shared" ref="K70:K133" si="7">IFERROR(VLOOKUP($H70,$A$4:$G$381,3,FALSE),"")</f>
        <v/>
      </c>
      <c r="L70" s="69" t="str">
        <f t="shared" ref="L70:L133" si="8">IFERROR(VLOOKUP($H70,$A$4:$G$381,4,FALSE),"")</f>
        <v/>
      </c>
      <c r="M70" s="70" t="str">
        <f t="shared" ref="M70:M133" si="9">IFERROR(VLOOKUP($H70,$A$4:$G$381,5,FALSE),"")</f>
        <v/>
      </c>
      <c r="N70" s="69" t="str">
        <f t="shared" ref="N70:N133" si="10">IFERROR(VLOOKUP($H70,$A$4:$G$381,6,FALSE),"")</f>
        <v/>
      </c>
      <c r="O70" s="71" t="str">
        <f t="shared" ref="O70:O133" si="11">IFERROR(VLOOKUP($H70,$A$4:$G$381,7,FALSE),"")</f>
        <v/>
      </c>
    </row>
    <row r="71" spans="1:15" x14ac:dyDescent="0.2">
      <c r="A71" s="57" t="str">
        <f>IF(G71="","",COUNT($G$4:$G71))</f>
        <v/>
      </c>
      <c r="B71" t="str">
        <f>IF('RELACIÓ DETALLADA - TVD'!$N275="x",'RELACIÓ DETALLADA - TVD'!B275,"")</f>
        <v/>
      </c>
      <c r="C71" t="str">
        <f>IF('RELACIÓ DETALLADA - TVD'!$N275="x",'RELACIÓ DETALLADA - TVD'!E275,"")</f>
        <v/>
      </c>
      <c r="D71" t="str">
        <f>IF('RELACIÓ DETALLADA - TVD'!$N275="x",'RELACIÓ DETALLADA - TVD'!F275,"")</f>
        <v/>
      </c>
      <c r="E71" t="str">
        <f>IF('RELACIÓ DETALLADA - TVD'!$N275="x",'RELACIÓ DETALLADA - TVD'!G275,"")</f>
        <v/>
      </c>
      <c r="F71" t="str">
        <f>IF('RELACIÓ DETALLADA - TVD'!$N275="x",'RELACIÓ DETALLADA - TVD'!H275,"")</f>
        <v/>
      </c>
      <c r="G71" t="str">
        <f>IF('RELACIÓ DETALLADA - TVD'!$N275="x",'RELACIÓ DETALLADA - TVD'!I275,"")</f>
        <v/>
      </c>
      <c r="H71" s="57">
        <v>66</v>
      </c>
      <c r="I71" s="57"/>
      <c r="J71" s="69" t="str">
        <f t="shared" si="6"/>
        <v/>
      </c>
      <c r="K71" s="69" t="str">
        <f t="shared" si="7"/>
        <v/>
      </c>
      <c r="L71" s="69" t="str">
        <f t="shared" si="8"/>
        <v/>
      </c>
      <c r="M71" s="70" t="str">
        <f t="shared" si="9"/>
        <v/>
      </c>
      <c r="N71" s="69" t="str">
        <f t="shared" si="10"/>
        <v/>
      </c>
      <c r="O71" s="71" t="str">
        <f t="shared" si="11"/>
        <v/>
      </c>
    </row>
    <row r="72" spans="1:15" x14ac:dyDescent="0.2">
      <c r="A72" s="57" t="str">
        <f>IF(G72="","",COUNT($G$4:$G72))</f>
        <v/>
      </c>
      <c r="B72" t="str">
        <f>IF('RELACIÓ DETALLADA - TVD'!$N276="x",'RELACIÓ DETALLADA - TVD'!B276,"")</f>
        <v/>
      </c>
      <c r="C72" t="str">
        <f>IF('RELACIÓ DETALLADA - TVD'!$N276="x",'RELACIÓ DETALLADA - TVD'!E276,"")</f>
        <v/>
      </c>
      <c r="D72" t="str">
        <f>IF('RELACIÓ DETALLADA - TVD'!$N276="x",'RELACIÓ DETALLADA - TVD'!F276,"")</f>
        <v/>
      </c>
      <c r="E72" t="str">
        <f>IF('RELACIÓ DETALLADA - TVD'!$N276="x",'RELACIÓ DETALLADA - TVD'!G276,"")</f>
        <v/>
      </c>
      <c r="F72" t="str">
        <f>IF('RELACIÓ DETALLADA - TVD'!$N276="x",'RELACIÓ DETALLADA - TVD'!H276,"")</f>
        <v/>
      </c>
      <c r="G72" t="str">
        <f>IF('RELACIÓ DETALLADA - TVD'!$N276="x",'RELACIÓ DETALLADA - TVD'!I276,"")</f>
        <v/>
      </c>
      <c r="H72" s="57">
        <v>67</v>
      </c>
      <c r="I72" s="57"/>
      <c r="J72" s="69" t="str">
        <f t="shared" si="6"/>
        <v/>
      </c>
      <c r="K72" s="69" t="str">
        <f t="shared" si="7"/>
        <v/>
      </c>
      <c r="L72" s="69" t="str">
        <f t="shared" si="8"/>
        <v/>
      </c>
      <c r="M72" s="70" t="str">
        <f t="shared" si="9"/>
        <v/>
      </c>
      <c r="N72" s="69" t="str">
        <f t="shared" si="10"/>
        <v/>
      </c>
      <c r="O72" s="71" t="str">
        <f t="shared" si="11"/>
        <v/>
      </c>
    </row>
    <row r="73" spans="1:15" x14ac:dyDescent="0.2">
      <c r="A73" s="57" t="str">
        <f>IF(G73="","",COUNT($G$4:$G73))</f>
        <v/>
      </c>
      <c r="B73" t="str">
        <f>IF('RELACIÓ DETALLADA - TVD'!$N277="x",'RELACIÓ DETALLADA - TVD'!B277,"")</f>
        <v/>
      </c>
      <c r="C73" t="str">
        <f>IF('RELACIÓ DETALLADA - TVD'!$N277="x",'RELACIÓ DETALLADA - TVD'!E277,"")</f>
        <v/>
      </c>
      <c r="D73" t="str">
        <f>IF('RELACIÓ DETALLADA - TVD'!$N277="x",'RELACIÓ DETALLADA - TVD'!F277,"")</f>
        <v/>
      </c>
      <c r="E73" t="str">
        <f>IF('RELACIÓ DETALLADA - TVD'!$N277="x",'RELACIÓ DETALLADA - TVD'!G277,"")</f>
        <v/>
      </c>
      <c r="F73" t="str">
        <f>IF('RELACIÓ DETALLADA - TVD'!$N277="x",'RELACIÓ DETALLADA - TVD'!H277,"")</f>
        <v/>
      </c>
      <c r="G73" t="str">
        <f>IF('RELACIÓ DETALLADA - TVD'!$N277="x",'RELACIÓ DETALLADA - TVD'!I277,"")</f>
        <v/>
      </c>
      <c r="H73" s="57">
        <v>68</v>
      </c>
      <c r="I73" s="57"/>
      <c r="J73" s="69" t="str">
        <f t="shared" si="6"/>
        <v/>
      </c>
      <c r="K73" s="69" t="str">
        <f t="shared" si="7"/>
        <v/>
      </c>
      <c r="L73" s="69" t="str">
        <f t="shared" si="8"/>
        <v/>
      </c>
      <c r="M73" s="70" t="str">
        <f t="shared" si="9"/>
        <v/>
      </c>
      <c r="N73" s="69" t="str">
        <f t="shared" si="10"/>
        <v/>
      </c>
      <c r="O73" s="71" t="str">
        <f t="shared" si="11"/>
        <v/>
      </c>
    </row>
    <row r="74" spans="1:15" x14ac:dyDescent="0.2">
      <c r="A74" s="57" t="str">
        <f>IF(G74="","",COUNT($G$4:$G74))</f>
        <v/>
      </c>
      <c r="B74" t="str">
        <f>IF('RELACIÓ DETALLADA - TVD'!$N319="x",'RELACIÓ DETALLADA - TVD'!B319,"")</f>
        <v/>
      </c>
      <c r="C74" t="str">
        <f>IF('RELACIÓ DETALLADA - TVD'!$N319="x",'RELACIÓ DETALLADA - TVD'!E319,"")</f>
        <v/>
      </c>
      <c r="D74" t="str">
        <f>IF('RELACIÓ DETALLADA - TVD'!$N319="x",'RELACIÓ DETALLADA - TVD'!F319,"")</f>
        <v/>
      </c>
      <c r="E74" t="str">
        <f>IF('RELACIÓ DETALLADA - TVD'!$N319="x",'RELACIÓ DETALLADA - TVD'!G319,"")</f>
        <v/>
      </c>
      <c r="F74" t="str">
        <f>IF('RELACIÓ DETALLADA - TVD'!$N319="x",'RELACIÓ DETALLADA - TVD'!H319,"")</f>
        <v/>
      </c>
      <c r="G74" t="str">
        <f>IF('RELACIÓ DETALLADA - TVD'!$N319="x",'RELACIÓ DETALLADA - TVD'!I319,"")</f>
        <v/>
      </c>
      <c r="H74" s="57">
        <v>69</v>
      </c>
      <c r="I74" s="57"/>
      <c r="J74" s="69" t="str">
        <f t="shared" si="6"/>
        <v/>
      </c>
      <c r="K74" s="69" t="str">
        <f t="shared" si="7"/>
        <v/>
      </c>
      <c r="L74" s="69" t="str">
        <f t="shared" si="8"/>
        <v/>
      </c>
      <c r="M74" s="70" t="str">
        <f t="shared" si="9"/>
        <v/>
      </c>
      <c r="N74" s="69" t="str">
        <f t="shared" si="10"/>
        <v/>
      </c>
      <c r="O74" s="71" t="str">
        <f t="shared" si="11"/>
        <v/>
      </c>
    </row>
    <row r="75" spans="1:15" x14ac:dyDescent="0.2">
      <c r="A75" s="57" t="str">
        <f>IF(G75="","",COUNT($G$4:$G75))</f>
        <v/>
      </c>
      <c r="B75" t="str">
        <f>IF('RELACIÓ DETALLADA - TVD'!$N320="x",'RELACIÓ DETALLADA - TVD'!B320,"")</f>
        <v/>
      </c>
      <c r="C75" t="str">
        <f>IF('RELACIÓ DETALLADA - TVD'!$N320="x",'RELACIÓ DETALLADA - TVD'!E320,"")</f>
        <v/>
      </c>
      <c r="D75" t="str">
        <f>IF('RELACIÓ DETALLADA - TVD'!$N320="x",'RELACIÓ DETALLADA - TVD'!F320,"")</f>
        <v/>
      </c>
      <c r="E75" t="str">
        <f>IF('RELACIÓ DETALLADA - TVD'!$N320="x",'RELACIÓ DETALLADA - TVD'!G320,"")</f>
        <v/>
      </c>
      <c r="F75" t="str">
        <f>IF('RELACIÓ DETALLADA - TVD'!$N320="x",'RELACIÓ DETALLADA - TVD'!H320,"")</f>
        <v/>
      </c>
      <c r="G75" t="str">
        <f>IF('RELACIÓ DETALLADA - TVD'!$N320="x",'RELACIÓ DETALLADA - TVD'!I320,"")</f>
        <v/>
      </c>
      <c r="H75" s="57">
        <v>70</v>
      </c>
      <c r="I75" s="57"/>
      <c r="J75" s="69" t="str">
        <f t="shared" si="6"/>
        <v/>
      </c>
      <c r="K75" s="69" t="str">
        <f t="shared" si="7"/>
        <v/>
      </c>
      <c r="L75" s="69" t="str">
        <f t="shared" si="8"/>
        <v/>
      </c>
      <c r="M75" s="70" t="str">
        <f t="shared" si="9"/>
        <v/>
      </c>
      <c r="N75" s="69" t="str">
        <f t="shared" si="10"/>
        <v/>
      </c>
      <c r="O75" s="71" t="str">
        <f t="shared" si="11"/>
        <v/>
      </c>
    </row>
    <row r="76" spans="1:15" x14ac:dyDescent="0.2">
      <c r="A76" s="57" t="str">
        <f>IF(G76="","",COUNT($G$4:$G76))</f>
        <v/>
      </c>
      <c r="B76" t="str">
        <f>IF('RELACIÓ DETALLADA - TVD'!$N321="x",'RELACIÓ DETALLADA - TVD'!B321,"")</f>
        <v/>
      </c>
      <c r="C76" t="str">
        <f>IF('RELACIÓ DETALLADA - TVD'!$N321="x",'RELACIÓ DETALLADA - TVD'!E321,"")</f>
        <v/>
      </c>
      <c r="D76" t="str">
        <f>IF('RELACIÓ DETALLADA - TVD'!$N321="x",'RELACIÓ DETALLADA - TVD'!F321,"")</f>
        <v/>
      </c>
      <c r="E76" t="str">
        <f>IF('RELACIÓ DETALLADA - TVD'!$N321="x",'RELACIÓ DETALLADA - TVD'!G321,"")</f>
        <v/>
      </c>
      <c r="F76" t="str">
        <f>IF('RELACIÓ DETALLADA - TVD'!$N321="x",'RELACIÓ DETALLADA - TVD'!H321,"")</f>
        <v/>
      </c>
      <c r="G76" t="str">
        <f>IF('RELACIÓ DETALLADA - TVD'!$N321="x",'RELACIÓ DETALLADA - TVD'!I321,"")</f>
        <v/>
      </c>
      <c r="H76" s="57">
        <v>71</v>
      </c>
      <c r="I76" s="57"/>
      <c r="J76" s="69" t="str">
        <f t="shared" si="6"/>
        <v/>
      </c>
      <c r="K76" s="69" t="str">
        <f t="shared" si="7"/>
        <v/>
      </c>
      <c r="L76" s="69" t="str">
        <f t="shared" si="8"/>
        <v/>
      </c>
      <c r="M76" s="70" t="str">
        <f t="shared" si="9"/>
        <v/>
      </c>
      <c r="N76" s="69" t="str">
        <f t="shared" si="10"/>
        <v/>
      </c>
      <c r="O76" s="71" t="str">
        <f t="shared" si="11"/>
        <v/>
      </c>
    </row>
    <row r="77" spans="1:15" x14ac:dyDescent="0.2">
      <c r="A77" s="57" t="str">
        <f>IF(G77="","",COUNT($G$4:$G77))</f>
        <v/>
      </c>
      <c r="B77" t="str">
        <f>IF('RELACIÓ DETALLADA - TVD'!$N322="x",'RELACIÓ DETALLADA - TVD'!B322,"")</f>
        <v/>
      </c>
      <c r="C77" t="str">
        <f>IF('RELACIÓ DETALLADA - TVD'!$N322="x",'RELACIÓ DETALLADA - TVD'!E322,"")</f>
        <v/>
      </c>
      <c r="D77" t="str">
        <f>IF('RELACIÓ DETALLADA - TVD'!$N322="x",'RELACIÓ DETALLADA - TVD'!F322,"")</f>
        <v/>
      </c>
      <c r="E77" t="str">
        <f>IF('RELACIÓ DETALLADA - TVD'!$N322="x",'RELACIÓ DETALLADA - TVD'!G322,"")</f>
        <v/>
      </c>
      <c r="F77" t="str">
        <f>IF('RELACIÓ DETALLADA - TVD'!$N322="x",'RELACIÓ DETALLADA - TVD'!H322,"")</f>
        <v/>
      </c>
      <c r="G77" t="str">
        <f>IF('RELACIÓ DETALLADA - TVD'!$N322="x",'RELACIÓ DETALLADA - TVD'!I322,"")</f>
        <v/>
      </c>
      <c r="H77" s="57">
        <v>72</v>
      </c>
      <c r="I77" s="57"/>
      <c r="J77" s="69" t="str">
        <f t="shared" si="6"/>
        <v/>
      </c>
      <c r="K77" s="69" t="str">
        <f t="shared" si="7"/>
        <v/>
      </c>
      <c r="L77" s="69" t="str">
        <f t="shared" si="8"/>
        <v/>
      </c>
      <c r="M77" s="70" t="str">
        <f t="shared" si="9"/>
        <v/>
      </c>
      <c r="N77" s="69" t="str">
        <f t="shared" si="10"/>
        <v/>
      </c>
      <c r="O77" s="71" t="str">
        <f t="shared" si="11"/>
        <v/>
      </c>
    </row>
    <row r="78" spans="1:15" x14ac:dyDescent="0.2">
      <c r="A78" s="57" t="str">
        <f>IF(G78="","",COUNT($G$4:$G78))</f>
        <v/>
      </c>
      <c r="B78" t="str">
        <f>IF('RELACIÓ DETALLADA - TVD'!$N323="x",'RELACIÓ DETALLADA - TVD'!B323,"")</f>
        <v/>
      </c>
      <c r="C78" t="str">
        <f>IF('RELACIÓ DETALLADA - TVD'!$N323="x",'RELACIÓ DETALLADA - TVD'!E323,"")</f>
        <v/>
      </c>
      <c r="D78" t="str">
        <f>IF('RELACIÓ DETALLADA - TVD'!$N323="x",'RELACIÓ DETALLADA - TVD'!F323,"")</f>
        <v/>
      </c>
      <c r="E78" t="str">
        <f>IF('RELACIÓ DETALLADA - TVD'!$N323="x",'RELACIÓ DETALLADA - TVD'!G323,"")</f>
        <v/>
      </c>
      <c r="F78" t="str">
        <f>IF('RELACIÓ DETALLADA - TVD'!$N323="x",'RELACIÓ DETALLADA - TVD'!H323,"")</f>
        <v/>
      </c>
      <c r="G78" t="str">
        <f>IF('RELACIÓ DETALLADA - TVD'!$N323="x",'RELACIÓ DETALLADA - TVD'!I323,"")</f>
        <v/>
      </c>
      <c r="H78" s="57">
        <v>73</v>
      </c>
      <c r="I78" s="57"/>
      <c r="J78" s="69" t="str">
        <f t="shared" si="6"/>
        <v/>
      </c>
      <c r="K78" s="69" t="str">
        <f t="shared" si="7"/>
        <v/>
      </c>
      <c r="L78" s="69" t="str">
        <f t="shared" si="8"/>
        <v/>
      </c>
      <c r="M78" s="70" t="str">
        <f t="shared" si="9"/>
        <v/>
      </c>
      <c r="N78" s="69" t="str">
        <f t="shared" si="10"/>
        <v/>
      </c>
      <c r="O78" s="71" t="str">
        <f t="shared" si="11"/>
        <v/>
      </c>
    </row>
    <row r="79" spans="1:15" x14ac:dyDescent="0.2">
      <c r="A79" s="57" t="str">
        <f>IF(G79="","",COUNT($G$4:$G79))</f>
        <v/>
      </c>
      <c r="B79" t="str">
        <f>IF('RELACIÓ DETALLADA - TVD'!$N324="x",'RELACIÓ DETALLADA - TVD'!B324,"")</f>
        <v/>
      </c>
      <c r="C79" t="str">
        <f>IF('RELACIÓ DETALLADA - TVD'!$N324="x",'RELACIÓ DETALLADA - TVD'!E324,"")</f>
        <v/>
      </c>
      <c r="D79" t="str">
        <f>IF('RELACIÓ DETALLADA - TVD'!$N324="x",'RELACIÓ DETALLADA - TVD'!F324,"")</f>
        <v/>
      </c>
      <c r="E79" t="str">
        <f>IF('RELACIÓ DETALLADA - TVD'!$N324="x",'RELACIÓ DETALLADA - TVD'!G324,"")</f>
        <v/>
      </c>
      <c r="F79" t="str">
        <f>IF('RELACIÓ DETALLADA - TVD'!$N324="x",'RELACIÓ DETALLADA - TVD'!H324,"")</f>
        <v/>
      </c>
      <c r="G79" t="str">
        <f>IF('RELACIÓ DETALLADA - TVD'!$N324="x",'RELACIÓ DETALLADA - TVD'!I324,"")</f>
        <v/>
      </c>
      <c r="H79" s="57">
        <v>74</v>
      </c>
      <c r="I79" s="57"/>
      <c r="J79" s="69" t="str">
        <f t="shared" si="6"/>
        <v/>
      </c>
      <c r="K79" s="69" t="str">
        <f t="shared" si="7"/>
        <v/>
      </c>
      <c r="L79" s="69" t="str">
        <f t="shared" si="8"/>
        <v/>
      </c>
      <c r="M79" s="70" t="str">
        <f t="shared" si="9"/>
        <v/>
      </c>
      <c r="N79" s="69" t="str">
        <f t="shared" si="10"/>
        <v/>
      </c>
      <c r="O79" s="71" t="str">
        <f t="shared" si="11"/>
        <v/>
      </c>
    </row>
    <row r="80" spans="1:15" x14ac:dyDescent="0.2">
      <c r="A80" s="57" t="str">
        <f>IF(G80="","",COUNT($G$4:$G80))</f>
        <v/>
      </c>
      <c r="B80" t="str">
        <f>IF('RELACIÓ DETALLADA - TVD'!$N325="x",'RELACIÓ DETALLADA - TVD'!B325,"")</f>
        <v/>
      </c>
      <c r="C80" t="str">
        <f>IF('RELACIÓ DETALLADA - TVD'!$N325="x",'RELACIÓ DETALLADA - TVD'!E325,"")</f>
        <v/>
      </c>
      <c r="D80" t="str">
        <f>IF('RELACIÓ DETALLADA - TVD'!$N325="x",'RELACIÓ DETALLADA - TVD'!F325,"")</f>
        <v/>
      </c>
      <c r="E80" t="str">
        <f>IF('RELACIÓ DETALLADA - TVD'!$N325="x",'RELACIÓ DETALLADA - TVD'!G325,"")</f>
        <v/>
      </c>
      <c r="F80" t="str">
        <f>IF('RELACIÓ DETALLADA - TVD'!$N325="x",'RELACIÓ DETALLADA - TVD'!H325,"")</f>
        <v/>
      </c>
      <c r="G80" t="str">
        <f>IF('RELACIÓ DETALLADA - TVD'!$N325="x",'RELACIÓ DETALLADA - TVD'!I325,"")</f>
        <v/>
      </c>
      <c r="H80" s="57">
        <v>75</v>
      </c>
      <c r="I80" s="57"/>
      <c r="J80" s="69" t="str">
        <f t="shared" si="6"/>
        <v/>
      </c>
      <c r="K80" s="69" t="str">
        <f t="shared" si="7"/>
        <v/>
      </c>
      <c r="L80" s="69" t="str">
        <f t="shared" si="8"/>
        <v/>
      </c>
      <c r="M80" s="70" t="str">
        <f t="shared" si="9"/>
        <v/>
      </c>
      <c r="N80" s="69" t="str">
        <f t="shared" si="10"/>
        <v/>
      </c>
      <c r="O80" s="71" t="str">
        <f t="shared" si="11"/>
        <v/>
      </c>
    </row>
    <row r="81" spans="1:15" x14ac:dyDescent="0.2">
      <c r="A81" s="57" t="str">
        <f>IF(G81="","",COUNT($G$4:$G81))</f>
        <v/>
      </c>
      <c r="B81" t="str">
        <f>IF('RELACIÓ DETALLADA - TVD'!$N326="x",'RELACIÓ DETALLADA - TVD'!B326,"")</f>
        <v/>
      </c>
      <c r="C81" t="str">
        <f>IF('RELACIÓ DETALLADA - TVD'!$N326="x",'RELACIÓ DETALLADA - TVD'!E326,"")</f>
        <v/>
      </c>
      <c r="D81" t="str">
        <f>IF('RELACIÓ DETALLADA - TVD'!$N326="x",'RELACIÓ DETALLADA - TVD'!F326,"")</f>
        <v/>
      </c>
      <c r="E81" t="str">
        <f>IF('RELACIÓ DETALLADA - TVD'!$N326="x",'RELACIÓ DETALLADA - TVD'!G326,"")</f>
        <v/>
      </c>
      <c r="F81" t="str">
        <f>IF('RELACIÓ DETALLADA - TVD'!$N326="x",'RELACIÓ DETALLADA - TVD'!H326,"")</f>
        <v/>
      </c>
      <c r="G81" t="str">
        <f>IF('RELACIÓ DETALLADA - TVD'!$N326="x",'RELACIÓ DETALLADA - TVD'!I326,"")</f>
        <v/>
      </c>
      <c r="H81" s="57">
        <v>76</v>
      </c>
      <c r="I81" s="57"/>
      <c r="J81" s="69" t="str">
        <f t="shared" si="6"/>
        <v/>
      </c>
      <c r="K81" s="69" t="str">
        <f t="shared" si="7"/>
        <v/>
      </c>
      <c r="L81" s="69" t="str">
        <f t="shared" si="8"/>
        <v/>
      </c>
      <c r="M81" s="70" t="str">
        <f t="shared" si="9"/>
        <v/>
      </c>
      <c r="N81" s="69" t="str">
        <f t="shared" si="10"/>
        <v/>
      </c>
      <c r="O81" s="71" t="str">
        <f t="shared" si="11"/>
        <v/>
      </c>
    </row>
    <row r="82" spans="1:15" x14ac:dyDescent="0.2">
      <c r="A82" s="57" t="str">
        <f>IF(G82="","",COUNT($G$4:$G82))</f>
        <v/>
      </c>
      <c r="B82" t="str">
        <f>IF('RELACIÓ DETALLADA - TVD'!$N327="x",'RELACIÓ DETALLADA - TVD'!B327,"")</f>
        <v/>
      </c>
      <c r="C82" t="str">
        <f>IF('RELACIÓ DETALLADA - TVD'!$N327="x",'RELACIÓ DETALLADA - TVD'!E327,"")</f>
        <v/>
      </c>
      <c r="D82" t="str">
        <f>IF('RELACIÓ DETALLADA - TVD'!$N327="x",'RELACIÓ DETALLADA - TVD'!F327,"")</f>
        <v/>
      </c>
      <c r="E82" t="str">
        <f>IF('RELACIÓ DETALLADA - TVD'!$N327="x",'RELACIÓ DETALLADA - TVD'!G327,"")</f>
        <v/>
      </c>
      <c r="F82" t="str">
        <f>IF('RELACIÓ DETALLADA - TVD'!$N327="x",'RELACIÓ DETALLADA - TVD'!H327,"")</f>
        <v/>
      </c>
      <c r="G82" t="str">
        <f>IF('RELACIÓ DETALLADA - TVD'!$N327="x",'RELACIÓ DETALLADA - TVD'!I327,"")</f>
        <v/>
      </c>
      <c r="H82" s="57">
        <v>77</v>
      </c>
      <c r="I82" s="57"/>
      <c r="J82" s="69" t="str">
        <f t="shared" si="6"/>
        <v/>
      </c>
      <c r="K82" s="69" t="str">
        <f t="shared" si="7"/>
        <v/>
      </c>
      <c r="L82" s="69" t="str">
        <f t="shared" si="8"/>
        <v/>
      </c>
      <c r="M82" s="70" t="str">
        <f t="shared" si="9"/>
        <v/>
      </c>
      <c r="N82" s="69" t="str">
        <f t="shared" si="10"/>
        <v/>
      </c>
      <c r="O82" s="71" t="str">
        <f t="shared" si="11"/>
        <v/>
      </c>
    </row>
    <row r="83" spans="1:15" x14ac:dyDescent="0.2">
      <c r="A83" s="57" t="str">
        <f>IF(G83="","",COUNT($G$4:$G83))</f>
        <v/>
      </c>
      <c r="B83" t="str">
        <f>IF('RELACIÓ DETALLADA - TVD'!$N328="x",'RELACIÓ DETALLADA - TVD'!B328,"")</f>
        <v/>
      </c>
      <c r="C83" t="str">
        <f>IF('RELACIÓ DETALLADA - TVD'!$N328="x",'RELACIÓ DETALLADA - TVD'!E328,"")</f>
        <v/>
      </c>
      <c r="D83" t="str">
        <f>IF('RELACIÓ DETALLADA - TVD'!$N328="x",'RELACIÓ DETALLADA - TVD'!F328,"")</f>
        <v/>
      </c>
      <c r="E83" t="str">
        <f>IF('RELACIÓ DETALLADA - TVD'!$N328="x",'RELACIÓ DETALLADA - TVD'!G328,"")</f>
        <v/>
      </c>
      <c r="F83" t="str">
        <f>IF('RELACIÓ DETALLADA - TVD'!$N328="x",'RELACIÓ DETALLADA - TVD'!H328,"")</f>
        <v/>
      </c>
      <c r="G83" t="str">
        <f>IF('RELACIÓ DETALLADA - TVD'!$N328="x",'RELACIÓ DETALLADA - TVD'!I328,"")</f>
        <v/>
      </c>
      <c r="H83" s="57">
        <v>78</v>
      </c>
      <c r="I83" s="57"/>
      <c r="J83" s="69" t="str">
        <f t="shared" si="6"/>
        <v/>
      </c>
      <c r="K83" s="69" t="str">
        <f t="shared" si="7"/>
        <v/>
      </c>
      <c r="L83" s="69" t="str">
        <f t="shared" si="8"/>
        <v/>
      </c>
      <c r="M83" s="70" t="str">
        <f t="shared" si="9"/>
        <v/>
      </c>
      <c r="N83" s="69" t="str">
        <f t="shared" si="10"/>
        <v/>
      </c>
      <c r="O83" s="71" t="str">
        <f t="shared" si="11"/>
        <v/>
      </c>
    </row>
    <row r="84" spans="1:15" x14ac:dyDescent="0.2">
      <c r="A84" s="57" t="str">
        <f>IF(G84="","",COUNT($G$4:$G84))</f>
        <v/>
      </c>
      <c r="B84" t="str">
        <f>IF('RELACIÓ DETALLADA - TVD'!$N329="x",'RELACIÓ DETALLADA - TVD'!B329,"")</f>
        <v/>
      </c>
      <c r="C84" t="str">
        <f>IF('RELACIÓ DETALLADA - TVD'!$N329="x",'RELACIÓ DETALLADA - TVD'!E329,"")</f>
        <v/>
      </c>
      <c r="D84" t="str">
        <f>IF('RELACIÓ DETALLADA - TVD'!$N329="x",'RELACIÓ DETALLADA - TVD'!F329,"")</f>
        <v/>
      </c>
      <c r="E84" t="str">
        <f>IF('RELACIÓ DETALLADA - TVD'!$N329="x",'RELACIÓ DETALLADA - TVD'!G329,"")</f>
        <v/>
      </c>
      <c r="F84" t="str">
        <f>IF('RELACIÓ DETALLADA - TVD'!$N329="x",'RELACIÓ DETALLADA - TVD'!H329,"")</f>
        <v/>
      </c>
      <c r="G84" t="str">
        <f>IF('RELACIÓ DETALLADA - TVD'!$N329="x",'RELACIÓ DETALLADA - TVD'!I329,"")</f>
        <v/>
      </c>
      <c r="H84" s="57">
        <v>79</v>
      </c>
      <c r="I84" s="57"/>
      <c r="J84" s="69" t="str">
        <f t="shared" si="6"/>
        <v/>
      </c>
      <c r="K84" s="69" t="str">
        <f t="shared" si="7"/>
        <v/>
      </c>
      <c r="L84" s="69" t="str">
        <f t="shared" si="8"/>
        <v/>
      </c>
      <c r="M84" s="70" t="str">
        <f t="shared" si="9"/>
        <v/>
      </c>
      <c r="N84" s="69" t="str">
        <f t="shared" si="10"/>
        <v/>
      </c>
      <c r="O84" s="71" t="str">
        <f t="shared" si="11"/>
        <v/>
      </c>
    </row>
    <row r="85" spans="1:15" x14ac:dyDescent="0.2">
      <c r="A85" s="57" t="str">
        <f>IF(G85="","",COUNT($G$4:$G85))</f>
        <v/>
      </c>
      <c r="B85" t="str">
        <f>IF('RELACIÓ DETALLADA - TVD'!$N330="x",'RELACIÓ DETALLADA - TVD'!B330,"")</f>
        <v/>
      </c>
      <c r="C85" t="str">
        <f>IF('RELACIÓ DETALLADA - TVD'!$N330="x",'RELACIÓ DETALLADA - TVD'!E330,"")</f>
        <v/>
      </c>
      <c r="D85" t="str">
        <f>IF('RELACIÓ DETALLADA - TVD'!$N330="x",'RELACIÓ DETALLADA - TVD'!F330,"")</f>
        <v/>
      </c>
      <c r="E85" t="str">
        <f>IF('RELACIÓ DETALLADA - TVD'!$N330="x",'RELACIÓ DETALLADA - TVD'!G330,"")</f>
        <v/>
      </c>
      <c r="F85" t="str">
        <f>IF('RELACIÓ DETALLADA - TVD'!$N330="x",'RELACIÓ DETALLADA - TVD'!H330,"")</f>
        <v/>
      </c>
      <c r="G85" t="str">
        <f>IF('RELACIÓ DETALLADA - TVD'!$N330="x",'RELACIÓ DETALLADA - TVD'!I330,"")</f>
        <v/>
      </c>
      <c r="H85" s="57">
        <v>80</v>
      </c>
      <c r="I85" s="57"/>
      <c r="J85" s="69" t="str">
        <f t="shared" si="6"/>
        <v/>
      </c>
      <c r="K85" s="69" t="str">
        <f t="shared" si="7"/>
        <v/>
      </c>
      <c r="L85" s="69" t="str">
        <f t="shared" si="8"/>
        <v/>
      </c>
      <c r="M85" s="70" t="str">
        <f t="shared" si="9"/>
        <v/>
      </c>
      <c r="N85" s="69" t="str">
        <f t="shared" si="10"/>
        <v/>
      </c>
      <c r="O85" s="71" t="str">
        <f t="shared" si="11"/>
        <v/>
      </c>
    </row>
    <row r="86" spans="1:15" x14ac:dyDescent="0.2">
      <c r="A86" s="57" t="str">
        <f>IF(G86="","",COUNT($G$4:$G86))</f>
        <v/>
      </c>
      <c r="B86" t="str">
        <f>IF('RELACIÓ DETALLADA - TVD'!$N331="x",'RELACIÓ DETALLADA - TVD'!B331,"")</f>
        <v/>
      </c>
      <c r="C86" t="str">
        <f>IF('RELACIÓ DETALLADA - TVD'!$N331="x",'RELACIÓ DETALLADA - TVD'!E331,"")</f>
        <v/>
      </c>
      <c r="D86" t="str">
        <f>IF('RELACIÓ DETALLADA - TVD'!$N331="x",'RELACIÓ DETALLADA - TVD'!F331,"")</f>
        <v/>
      </c>
      <c r="E86" t="str">
        <f>IF('RELACIÓ DETALLADA - TVD'!$N331="x",'RELACIÓ DETALLADA - TVD'!G331,"")</f>
        <v/>
      </c>
      <c r="F86" t="str">
        <f>IF('RELACIÓ DETALLADA - TVD'!$N331="x",'RELACIÓ DETALLADA - TVD'!H331,"")</f>
        <v/>
      </c>
      <c r="G86" t="str">
        <f>IF('RELACIÓ DETALLADA - TVD'!$N331="x",'RELACIÓ DETALLADA - TVD'!I331,"")</f>
        <v/>
      </c>
      <c r="H86" s="57">
        <v>81</v>
      </c>
      <c r="I86" s="57"/>
      <c r="J86" s="69" t="str">
        <f t="shared" si="6"/>
        <v/>
      </c>
      <c r="K86" s="69" t="str">
        <f t="shared" si="7"/>
        <v/>
      </c>
      <c r="L86" s="69" t="str">
        <f t="shared" si="8"/>
        <v/>
      </c>
      <c r="M86" s="70" t="str">
        <f t="shared" si="9"/>
        <v/>
      </c>
      <c r="N86" s="69" t="str">
        <f t="shared" si="10"/>
        <v/>
      </c>
      <c r="O86" s="71" t="str">
        <f t="shared" si="11"/>
        <v/>
      </c>
    </row>
    <row r="87" spans="1:15" x14ac:dyDescent="0.2">
      <c r="A87" s="57" t="str">
        <f>IF(G87="","",COUNT($G$4:$G87))</f>
        <v/>
      </c>
      <c r="B87" t="str">
        <f>IF('RELACIÓ DETALLADA - TVD'!$N332="x",'RELACIÓ DETALLADA - TVD'!B332,"")</f>
        <v/>
      </c>
      <c r="C87" t="str">
        <f>IF('RELACIÓ DETALLADA - TVD'!$N332="x",'RELACIÓ DETALLADA - TVD'!E332,"")</f>
        <v/>
      </c>
      <c r="D87" t="str">
        <f>IF('RELACIÓ DETALLADA - TVD'!$N332="x",'RELACIÓ DETALLADA - TVD'!F332,"")</f>
        <v/>
      </c>
      <c r="E87" t="str">
        <f>IF('RELACIÓ DETALLADA - TVD'!$N332="x",'RELACIÓ DETALLADA - TVD'!G332,"")</f>
        <v/>
      </c>
      <c r="F87" t="str">
        <f>IF('RELACIÓ DETALLADA - TVD'!$N332="x",'RELACIÓ DETALLADA - TVD'!H332,"")</f>
        <v/>
      </c>
      <c r="G87" t="str">
        <f>IF('RELACIÓ DETALLADA - TVD'!$N332="x",'RELACIÓ DETALLADA - TVD'!I332,"")</f>
        <v/>
      </c>
      <c r="H87" s="57">
        <v>82</v>
      </c>
      <c r="I87" s="57"/>
      <c r="J87" s="69" t="str">
        <f t="shared" si="6"/>
        <v/>
      </c>
      <c r="K87" s="69" t="str">
        <f t="shared" si="7"/>
        <v/>
      </c>
      <c r="L87" s="69" t="str">
        <f t="shared" si="8"/>
        <v/>
      </c>
      <c r="M87" s="70" t="str">
        <f t="shared" si="9"/>
        <v/>
      </c>
      <c r="N87" s="69" t="str">
        <f t="shared" si="10"/>
        <v/>
      </c>
      <c r="O87" s="71" t="str">
        <f t="shared" si="11"/>
        <v/>
      </c>
    </row>
    <row r="88" spans="1:15" x14ac:dyDescent="0.2">
      <c r="A88" s="57" t="str">
        <f>IF(G88="","",COUNT($G$4:$G88))</f>
        <v/>
      </c>
      <c r="B88" t="str">
        <f>IF('RELACIÓ DETALLADA - TVD'!$N333="x",'RELACIÓ DETALLADA - TVD'!B333,"")</f>
        <v/>
      </c>
      <c r="C88" t="str">
        <f>IF('RELACIÓ DETALLADA - TVD'!$N333="x",'RELACIÓ DETALLADA - TVD'!E333,"")</f>
        <v/>
      </c>
      <c r="D88" t="str">
        <f>IF('RELACIÓ DETALLADA - TVD'!$N333="x",'RELACIÓ DETALLADA - TVD'!F333,"")</f>
        <v/>
      </c>
      <c r="E88" t="str">
        <f>IF('RELACIÓ DETALLADA - TVD'!$N333="x",'RELACIÓ DETALLADA - TVD'!G333,"")</f>
        <v/>
      </c>
      <c r="F88" t="str">
        <f>IF('RELACIÓ DETALLADA - TVD'!$N333="x",'RELACIÓ DETALLADA - TVD'!H333,"")</f>
        <v/>
      </c>
      <c r="G88" t="str">
        <f>IF('RELACIÓ DETALLADA - TVD'!$N333="x",'RELACIÓ DETALLADA - TVD'!I333,"")</f>
        <v/>
      </c>
      <c r="H88" s="57">
        <v>83</v>
      </c>
      <c r="I88" s="57"/>
      <c r="J88" s="69" t="str">
        <f t="shared" si="6"/>
        <v/>
      </c>
      <c r="K88" s="69" t="str">
        <f t="shared" si="7"/>
        <v/>
      </c>
      <c r="L88" s="69" t="str">
        <f t="shared" si="8"/>
        <v/>
      </c>
      <c r="M88" s="70" t="str">
        <f t="shared" si="9"/>
        <v/>
      </c>
      <c r="N88" s="69" t="str">
        <f t="shared" si="10"/>
        <v/>
      </c>
      <c r="O88" s="71" t="str">
        <f t="shared" si="11"/>
        <v/>
      </c>
    </row>
    <row r="89" spans="1:15" x14ac:dyDescent="0.2">
      <c r="A89" s="57" t="str">
        <f>IF(G89="","",COUNT($G$4:$G89))</f>
        <v/>
      </c>
      <c r="B89" t="str">
        <f>IF('RELACIÓ DETALLADA - TVD'!$N334="x",'RELACIÓ DETALLADA - TVD'!B334,"")</f>
        <v/>
      </c>
      <c r="C89" t="str">
        <f>IF('RELACIÓ DETALLADA - TVD'!$N334="x",'RELACIÓ DETALLADA - TVD'!E334,"")</f>
        <v/>
      </c>
      <c r="D89" t="str">
        <f>IF('RELACIÓ DETALLADA - TVD'!$N334="x",'RELACIÓ DETALLADA - TVD'!F334,"")</f>
        <v/>
      </c>
      <c r="E89" t="str">
        <f>IF('RELACIÓ DETALLADA - TVD'!$N334="x",'RELACIÓ DETALLADA - TVD'!G334,"")</f>
        <v/>
      </c>
      <c r="F89" t="str">
        <f>IF('RELACIÓ DETALLADA - TVD'!$N334="x",'RELACIÓ DETALLADA - TVD'!H334,"")</f>
        <v/>
      </c>
      <c r="G89" t="str">
        <f>IF('RELACIÓ DETALLADA - TVD'!$N334="x",'RELACIÓ DETALLADA - TVD'!I334,"")</f>
        <v/>
      </c>
      <c r="H89" s="57">
        <v>84</v>
      </c>
      <c r="I89" s="57"/>
      <c r="J89" s="69" t="str">
        <f t="shared" si="6"/>
        <v/>
      </c>
      <c r="K89" s="69" t="str">
        <f t="shared" si="7"/>
        <v/>
      </c>
      <c r="L89" s="69" t="str">
        <f t="shared" si="8"/>
        <v/>
      </c>
      <c r="M89" s="70" t="str">
        <f t="shared" si="9"/>
        <v/>
      </c>
      <c r="N89" s="69" t="str">
        <f t="shared" si="10"/>
        <v/>
      </c>
      <c r="O89" s="71" t="str">
        <f t="shared" si="11"/>
        <v/>
      </c>
    </row>
    <row r="90" spans="1:15" x14ac:dyDescent="0.2">
      <c r="A90" s="57" t="str">
        <f>IF(G90="","",COUNT($G$4:$G90))</f>
        <v/>
      </c>
      <c r="B90" t="str">
        <f>IF('RELACIÓ DETALLADA - TVD'!$N335="x",'RELACIÓ DETALLADA - TVD'!B335,"")</f>
        <v/>
      </c>
      <c r="C90" t="str">
        <f>IF('RELACIÓ DETALLADA - TVD'!$N335="x",'RELACIÓ DETALLADA - TVD'!E335,"")</f>
        <v/>
      </c>
      <c r="D90" t="str">
        <f>IF('RELACIÓ DETALLADA - TVD'!$N335="x",'RELACIÓ DETALLADA - TVD'!F335,"")</f>
        <v/>
      </c>
      <c r="E90" t="str">
        <f>IF('RELACIÓ DETALLADA - TVD'!$N335="x",'RELACIÓ DETALLADA - TVD'!G335,"")</f>
        <v/>
      </c>
      <c r="F90" t="str">
        <f>IF('RELACIÓ DETALLADA - TVD'!$N335="x",'RELACIÓ DETALLADA - TVD'!H335,"")</f>
        <v/>
      </c>
      <c r="G90" t="str">
        <f>IF('RELACIÓ DETALLADA - TVD'!$N335="x",'RELACIÓ DETALLADA - TVD'!I335,"")</f>
        <v/>
      </c>
      <c r="H90" s="57">
        <v>85</v>
      </c>
      <c r="I90" s="57"/>
      <c r="J90" s="69" t="str">
        <f t="shared" si="6"/>
        <v/>
      </c>
      <c r="K90" s="69" t="str">
        <f t="shared" si="7"/>
        <v/>
      </c>
      <c r="L90" s="69" t="str">
        <f t="shared" si="8"/>
        <v/>
      </c>
      <c r="M90" s="70" t="str">
        <f t="shared" si="9"/>
        <v/>
      </c>
      <c r="N90" s="69" t="str">
        <f t="shared" si="10"/>
        <v/>
      </c>
      <c r="O90" s="71" t="str">
        <f t="shared" si="11"/>
        <v/>
      </c>
    </row>
    <row r="91" spans="1:15" x14ac:dyDescent="0.2">
      <c r="A91" s="57" t="str">
        <f>IF(G91="","",COUNT($G$4:$G91))</f>
        <v/>
      </c>
      <c r="B91" t="str">
        <f>IF('RELACIÓ DETALLADA - TVD'!$N336="x",'RELACIÓ DETALLADA - TVD'!B336,"")</f>
        <v/>
      </c>
      <c r="C91" t="str">
        <f>IF('RELACIÓ DETALLADA - TVD'!$N336="x",'RELACIÓ DETALLADA - TVD'!E336,"")</f>
        <v/>
      </c>
      <c r="D91" t="str">
        <f>IF('RELACIÓ DETALLADA - TVD'!$N336="x",'RELACIÓ DETALLADA - TVD'!F336,"")</f>
        <v/>
      </c>
      <c r="E91" t="str">
        <f>IF('RELACIÓ DETALLADA - TVD'!$N336="x",'RELACIÓ DETALLADA - TVD'!G336,"")</f>
        <v/>
      </c>
      <c r="F91" t="str">
        <f>IF('RELACIÓ DETALLADA - TVD'!$N336="x",'RELACIÓ DETALLADA - TVD'!H336,"")</f>
        <v/>
      </c>
      <c r="G91" t="str">
        <f>IF('RELACIÓ DETALLADA - TVD'!$N336="x",'RELACIÓ DETALLADA - TVD'!I336,"")</f>
        <v/>
      </c>
      <c r="H91" s="57">
        <v>86</v>
      </c>
      <c r="I91" s="57"/>
      <c r="J91" s="69" t="str">
        <f t="shared" si="6"/>
        <v/>
      </c>
      <c r="K91" s="69" t="str">
        <f t="shared" si="7"/>
        <v/>
      </c>
      <c r="L91" s="69" t="str">
        <f t="shared" si="8"/>
        <v/>
      </c>
      <c r="M91" s="70" t="str">
        <f t="shared" si="9"/>
        <v/>
      </c>
      <c r="N91" s="69" t="str">
        <f t="shared" si="10"/>
        <v/>
      </c>
      <c r="O91" s="71" t="str">
        <f t="shared" si="11"/>
        <v/>
      </c>
    </row>
    <row r="92" spans="1:15" x14ac:dyDescent="0.2">
      <c r="A92" s="57" t="str">
        <f>IF(G92="","",COUNT($G$4:$G92))</f>
        <v/>
      </c>
      <c r="B92" t="str">
        <f>IF('RELACIÓ DETALLADA - TVD'!$N337="x",'RELACIÓ DETALLADA - TVD'!B337,"")</f>
        <v/>
      </c>
      <c r="C92" t="str">
        <f>IF('RELACIÓ DETALLADA - TVD'!$N337="x",'RELACIÓ DETALLADA - TVD'!E337,"")</f>
        <v/>
      </c>
      <c r="D92" t="str">
        <f>IF('RELACIÓ DETALLADA - TVD'!$N337="x",'RELACIÓ DETALLADA - TVD'!F337,"")</f>
        <v/>
      </c>
      <c r="E92" t="str">
        <f>IF('RELACIÓ DETALLADA - TVD'!$N337="x",'RELACIÓ DETALLADA - TVD'!G337,"")</f>
        <v/>
      </c>
      <c r="F92" t="str">
        <f>IF('RELACIÓ DETALLADA - TVD'!$N337="x",'RELACIÓ DETALLADA - TVD'!H337,"")</f>
        <v/>
      </c>
      <c r="G92" t="str">
        <f>IF('RELACIÓ DETALLADA - TVD'!$N337="x",'RELACIÓ DETALLADA - TVD'!I337,"")</f>
        <v/>
      </c>
      <c r="H92" s="57">
        <v>87</v>
      </c>
      <c r="I92" s="57"/>
      <c r="J92" s="69" t="str">
        <f t="shared" si="6"/>
        <v/>
      </c>
      <c r="K92" s="69" t="str">
        <f t="shared" si="7"/>
        <v/>
      </c>
      <c r="L92" s="69" t="str">
        <f t="shared" si="8"/>
        <v/>
      </c>
      <c r="M92" s="70" t="str">
        <f t="shared" si="9"/>
        <v/>
      </c>
      <c r="N92" s="69" t="str">
        <f t="shared" si="10"/>
        <v/>
      </c>
      <c r="O92" s="71" t="str">
        <f t="shared" si="11"/>
        <v/>
      </c>
    </row>
    <row r="93" spans="1:15" x14ac:dyDescent="0.2">
      <c r="A93" s="57" t="str">
        <f>IF(G93="","",COUNT($G$4:$G93))</f>
        <v/>
      </c>
      <c r="B93" t="str">
        <f>IF('RELACIÓ DETALLADA - TVD'!$N338="x",'RELACIÓ DETALLADA - TVD'!B338,"")</f>
        <v/>
      </c>
      <c r="C93" t="str">
        <f>IF('RELACIÓ DETALLADA - TVD'!$N338="x",'RELACIÓ DETALLADA - TVD'!E338,"")</f>
        <v/>
      </c>
      <c r="D93" t="str">
        <f>IF('RELACIÓ DETALLADA - TVD'!$N338="x",'RELACIÓ DETALLADA - TVD'!F338,"")</f>
        <v/>
      </c>
      <c r="E93" t="str">
        <f>IF('RELACIÓ DETALLADA - TVD'!$N338="x",'RELACIÓ DETALLADA - TVD'!G338,"")</f>
        <v/>
      </c>
      <c r="F93" t="str">
        <f>IF('RELACIÓ DETALLADA - TVD'!$N338="x",'RELACIÓ DETALLADA - TVD'!H338,"")</f>
        <v/>
      </c>
      <c r="G93" t="str">
        <f>IF('RELACIÓ DETALLADA - TVD'!$N338="x",'RELACIÓ DETALLADA - TVD'!I338,"")</f>
        <v/>
      </c>
      <c r="H93" s="57">
        <v>88</v>
      </c>
      <c r="I93" s="57"/>
      <c r="J93" s="69" t="str">
        <f t="shared" si="6"/>
        <v/>
      </c>
      <c r="K93" s="69" t="str">
        <f t="shared" si="7"/>
        <v/>
      </c>
      <c r="L93" s="69" t="str">
        <f t="shared" si="8"/>
        <v/>
      </c>
      <c r="M93" s="70" t="str">
        <f t="shared" si="9"/>
        <v/>
      </c>
      <c r="N93" s="69" t="str">
        <f t="shared" si="10"/>
        <v/>
      </c>
      <c r="O93" s="71" t="str">
        <f t="shared" si="11"/>
        <v/>
      </c>
    </row>
    <row r="94" spans="1:15" x14ac:dyDescent="0.2">
      <c r="A94" s="57" t="str">
        <f>IF(G94="","",COUNT($G$4:$G94))</f>
        <v/>
      </c>
      <c r="B94" t="str">
        <f>IF('RELACIÓ DETALLADA - TVD'!$N339="x",'RELACIÓ DETALLADA - TVD'!B339,"")</f>
        <v/>
      </c>
      <c r="C94" t="str">
        <f>IF('RELACIÓ DETALLADA - TVD'!$N339="x",'RELACIÓ DETALLADA - TVD'!E339,"")</f>
        <v/>
      </c>
      <c r="D94" t="str">
        <f>IF('RELACIÓ DETALLADA - TVD'!$N339="x",'RELACIÓ DETALLADA - TVD'!F339,"")</f>
        <v/>
      </c>
      <c r="E94" t="str">
        <f>IF('RELACIÓ DETALLADA - TVD'!$N339="x",'RELACIÓ DETALLADA - TVD'!G339,"")</f>
        <v/>
      </c>
      <c r="F94" t="str">
        <f>IF('RELACIÓ DETALLADA - TVD'!$N339="x",'RELACIÓ DETALLADA - TVD'!H339,"")</f>
        <v/>
      </c>
      <c r="G94" t="str">
        <f>IF('RELACIÓ DETALLADA - TVD'!$N339="x",'RELACIÓ DETALLADA - TVD'!I339,"")</f>
        <v/>
      </c>
      <c r="H94" s="57">
        <v>89</v>
      </c>
      <c r="I94" s="57"/>
      <c r="J94" s="69" t="str">
        <f t="shared" si="6"/>
        <v/>
      </c>
      <c r="K94" s="69" t="str">
        <f t="shared" si="7"/>
        <v/>
      </c>
      <c r="L94" s="69" t="str">
        <f t="shared" si="8"/>
        <v/>
      </c>
      <c r="M94" s="70" t="str">
        <f t="shared" si="9"/>
        <v/>
      </c>
      <c r="N94" s="69" t="str">
        <f t="shared" si="10"/>
        <v/>
      </c>
      <c r="O94" s="71" t="str">
        <f t="shared" si="11"/>
        <v/>
      </c>
    </row>
    <row r="95" spans="1:15" x14ac:dyDescent="0.2">
      <c r="A95" s="57" t="str">
        <f>IF(G95="","",COUNT($G$4:$G95))</f>
        <v/>
      </c>
      <c r="B95" t="str">
        <f>IF('RELACIÓ DETALLADA - TVD'!$N340="x",'RELACIÓ DETALLADA - TVD'!B340,"")</f>
        <v/>
      </c>
      <c r="C95" t="str">
        <f>IF('RELACIÓ DETALLADA - TVD'!$N340="x",'RELACIÓ DETALLADA - TVD'!E340,"")</f>
        <v/>
      </c>
      <c r="D95" t="str">
        <f>IF('RELACIÓ DETALLADA - TVD'!$N340="x",'RELACIÓ DETALLADA - TVD'!F340,"")</f>
        <v/>
      </c>
      <c r="E95" t="str">
        <f>IF('RELACIÓ DETALLADA - TVD'!$N340="x",'RELACIÓ DETALLADA - TVD'!G340,"")</f>
        <v/>
      </c>
      <c r="F95" t="str">
        <f>IF('RELACIÓ DETALLADA - TVD'!$N340="x",'RELACIÓ DETALLADA - TVD'!H340,"")</f>
        <v/>
      </c>
      <c r="G95" t="str">
        <f>IF('RELACIÓ DETALLADA - TVD'!$N340="x",'RELACIÓ DETALLADA - TVD'!I340,"")</f>
        <v/>
      </c>
      <c r="H95" s="57">
        <v>90</v>
      </c>
      <c r="I95" s="57"/>
      <c r="J95" s="69" t="str">
        <f t="shared" si="6"/>
        <v/>
      </c>
      <c r="K95" s="69" t="str">
        <f t="shared" si="7"/>
        <v/>
      </c>
      <c r="L95" s="69" t="str">
        <f t="shared" si="8"/>
        <v/>
      </c>
      <c r="M95" s="70" t="str">
        <f t="shared" si="9"/>
        <v/>
      </c>
      <c r="N95" s="69" t="str">
        <f t="shared" si="10"/>
        <v/>
      </c>
      <c r="O95" s="71" t="str">
        <f t="shared" si="11"/>
        <v/>
      </c>
    </row>
    <row r="96" spans="1:15" x14ac:dyDescent="0.2">
      <c r="A96" s="57" t="str">
        <f>IF(G96="","",COUNT($G$4:$G96))</f>
        <v/>
      </c>
      <c r="B96" t="str">
        <f>IF('RELACIÓ DETALLADA - TVD'!$N341="x",'RELACIÓ DETALLADA - TVD'!B341,"")</f>
        <v/>
      </c>
      <c r="C96" t="str">
        <f>IF('RELACIÓ DETALLADA - TVD'!$N341="x",'RELACIÓ DETALLADA - TVD'!E341,"")</f>
        <v/>
      </c>
      <c r="D96" t="str">
        <f>IF('RELACIÓ DETALLADA - TVD'!$N341="x",'RELACIÓ DETALLADA - TVD'!F341,"")</f>
        <v/>
      </c>
      <c r="E96" t="str">
        <f>IF('RELACIÓ DETALLADA - TVD'!$N341="x",'RELACIÓ DETALLADA - TVD'!G341,"")</f>
        <v/>
      </c>
      <c r="F96" t="str">
        <f>IF('RELACIÓ DETALLADA - TVD'!$N341="x",'RELACIÓ DETALLADA - TVD'!H341,"")</f>
        <v/>
      </c>
      <c r="G96" t="str">
        <f>IF('RELACIÓ DETALLADA - TVD'!$N341="x",'RELACIÓ DETALLADA - TVD'!I341,"")</f>
        <v/>
      </c>
      <c r="H96" s="57">
        <v>91</v>
      </c>
      <c r="I96" s="57"/>
      <c r="J96" s="69" t="str">
        <f t="shared" si="6"/>
        <v/>
      </c>
      <c r="K96" s="69" t="str">
        <f t="shared" si="7"/>
        <v/>
      </c>
      <c r="L96" s="69" t="str">
        <f t="shared" si="8"/>
        <v/>
      </c>
      <c r="M96" s="70" t="str">
        <f t="shared" si="9"/>
        <v/>
      </c>
      <c r="N96" s="69" t="str">
        <f t="shared" si="10"/>
        <v/>
      </c>
      <c r="O96" s="71" t="str">
        <f t="shared" si="11"/>
        <v/>
      </c>
    </row>
    <row r="97" spans="1:15" x14ac:dyDescent="0.2">
      <c r="A97" s="57" t="str">
        <f>IF(G97="","",COUNT($G$4:$G97))</f>
        <v/>
      </c>
      <c r="B97" t="str">
        <f>IF('RELACIÓ DETALLADA - TVD'!$N342="x",'RELACIÓ DETALLADA - TVD'!B342,"")</f>
        <v/>
      </c>
      <c r="C97" t="str">
        <f>IF('RELACIÓ DETALLADA - TVD'!$N342="x",'RELACIÓ DETALLADA - TVD'!E342,"")</f>
        <v/>
      </c>
      <c r="D97" t="str">
        <f>IF('RELACIÓ DETALLADA - TVD'!$N342="x",'RELACIÓ DETALLADA - TVD'!F342,"")</f>
        <v/>
      </c>
      <c r="E97" t="str">
        <f>IF('RELACIÓ DETALLADA - TVD'!$N342="x",'RELACIÓ DETALLADA - TVD'!G342,"")</f>
        <v/>
      </c>
      <c r="F97" t="str">
        <f>IF('RELACIÓ DETALLADA - TVD'!$N342="x",'RELACIÓ DETALLADA - TVD'!H342,"")</f>
        <v/>
      </c>
      <c r="G97" t="str">
        <f>IF('RELACIÓ DETALLADA - TVD'!$N342="x",'RELACIÓ DETALLADA - TVD'!I342,"")</f>
        <v/>
      </c>
      <c r="H97" s="57">
        <v>92</v>
      </c>
      <c r="I97" s="57"/>
      <c r="J97" s="69" t="str">
        <f t="shared" si="6"/>
        <v/>
      </c>
      <c r="K97" s="69" t="str">
        <f t="shared" si="7"/>
        <v/>
      </c>
      <c r="L97" s="69" t="str">
        <f t="shared" si="8"/>
        <v/>
      </c>
      <c r="M97" s="70" t="str">
        <f t="shared" si="9"/>
        <v/>
      </c>
      <c r="N97" s="69" t="str">
        <f t="shared" si="10"/>
        <v/>
      </c>
      <c r="O97" s="71" t="str">
        <f t="shared" si="11"/>
        <v/>
      </c>
    </row>
    <row r="98" spans="1:15" x14ac:dyDescent="0.2">
      <c r="A98" s="57" t="str">
        <f>IF(G98="","",COUNT($G$4:$G98))</f>
        <v/>
      </c>
      <c r="B98" t="str">
        <f>IF('RELACIÓ DETALLADA - TVD'!$N343="x",'RELACIÓ DETALLADA - TVD'!B343,"")</f>
        <v/>
      </c>
      <c r="C98" t="str">
        <f>IF('RELACIÓ DETALLADA - TVD'!$N343="x",'RELACIÓ DETALLADA - TVD'!E343,"")</f>
        <v/>
      </c>
      <c r="D98" t="str">
        <f>IF('RELACIÓ DETALLADA - TVD'!$N343="x",'RELACIÓ DETALLADA - TVD'!F343,"")</f>
        <v/>
      </c>
      <c r="E98" t="str">
        <f>IF('RELACIÓ DETALLADA - TVD'!$N343="x",'RELACIÓ DETALLADA - TVD'!G343,"")</f>
        <v/>
      </c>
      <c r="F98" t="str">
        <f>IF('RELACIÓ DETALLADA - TVD'!$N343="x",'RELACIÓ DETALLADA - TVD'!H343,"")</f>
        <v/>
      </c>
      <c r="G98" t="str">
        <f>IF('RELACIÓ DETALLADA - TVD'!$N343="x",'RELACIÓ DETALLADA - TVD'!I343,"")</f>
        <v/>
      </c>
      <c r="H98" s="57">
        <v>93</v>
      </c>
      <c r="I98" s="57"/>
      <c r="J98" s="69" t="str">
        <f t="shared" si="6"/>
        <v/>
      </c>
      <c r="K98" s="69" t="str">
        <f t="shared" si="7"/>
        <v/>
      </c>
      <c r="L98" s="69" t="str">
        <f t="shared" si="8"/>
        <v/>
      </c>
      <c r="M98" s="70" t="str">
        <f t="shared" si="9"/>
        <v/>
      </c>
      <c r="N98" s="69" t="str">
        <f t="shared" si="10"/>
        <v/>
      </c>
      <c r="O98" s="71" t="str">
        <f t="shared" si="11"/>
        <v/>
      </c>
    </row>
    <row r="99" spans="1:15" x14ac:dyDescent="0.2">
      <c r="A99" s="57" t="str">
        <f>IF(G99="","",COUNT($G$4:$G99))</f>
        <v/>
      </c>
      <c r="B99" t="str">
        <f>IF('RELACIÓ DETALLADA - TVD'!$N344="x",'RELACIÓ DETALLADA - TVD'!B344,"")</f>
        <v/>
      </c>
      <c r="C99" t="str">
        <f>IF('RELACIÓ DETALLADA - TVD'!$N344="x",'RELACIÓ DETALLADA - TVD'!E344,"")</f>
        <v/>
      </c>
      <c r="D99" t="str">
        <f>IF('RELACIÓ DETALLADA - TVD'!$N344="x",'RELACIÓ DETALLADA - TVD'!F344,"")</f>
        <v/>
      </c>
      <c r="E99" t="str">
        <f>IF('RELACIÓ DETALLADA - TVD'!$N344="x",'RELACIÓ DETALLADA - TVD'!G344,"")</f>
        <v/>
      </c>
      <c r="F99" t="str">
        <f>IF('RELACIÓ DETALLADA - TVD'!$N344="x",'RELACIÓ DETALLADA - TVD'!H344,"")</f>
        <v/>
      </c>
      <c r="G99" t="str">
        <f>IF('RELACIÓ DETALLADA - TVD'!$N344="x",'RELACIÓ DETALLADA - TVD'!I344,"")</f>
        <v/>
      </c>
      <c r="H99" s="57">
        <v>94</v>
      </c>
      <c r="I99" s="57"/>
      <c r="J99" s="69" t="str">
        <f t="shared" si="6"/>
        <v/>
      </c>
      <c r="K99" s="69" t="str">
        <f t="shared" si="7"/>
        <v/>
      </c>
      <c r="L99" s="69" t="str">
        <f t="shared" si="8"/>
        <v/>
      </c>
      <c r="M99" s="70" t="str">
        <f t="shared" si="9"/>
        <v/>
      </c>
      <c r="N99" s="69" t="str">
        <f t="shared" si="10"/>
        <v/>
      </c>
      <c r="O99" s="71" t="str">
        <f t="shared" si="11"/>
        <v/>
      </c>
    </row>
    <row r="100" spans="1:15" x14ac:dyDescent="0.2">
      <c r="A100" s="57" t="str">
        <f>IF(G100="","",COUNT($G$4:$G100))</f>
        <v/>
      </c>
      <c r="B100" t="str">
        <f>IF('RELACIÓ DETALLADA - TVD'!$N345="x",'RELACIÓ DETALLADA - TVD'!B345,"")</f>
        <v/>
      </c>
      <c r="C100" t="str">
        <f>IF('RELACIÓ DETALLADA - TVD'!$N345="x",'RELACIÓ DETALLADA - TVD'!E345,"")</f>
        <v/>
      </c>
      <c r="D100" t="str">
        <f>IF('RELACIÓ DETALLADA - TVD'!$N345="x",'RELACIÓ DETALLADA - TVD'!F345,"")</f>
        <v/>
      </c>
      <c r="E100" t="str">
        <f>IF('RELACIÓ DETALLADA - TVD'!$N345="x",'RELACIÓ DETALLADA - TVD'!G345,"")</f>
        <v/>
      </c>
      <c r="F100" t="str">
        <f>IF('RELACIÓ DETALLADA - TVD'!$N345="x",'RELACIÓ DETALLADA - TVD'!H345,"")</f>
        <v/>
      </c>
      <c r="G100" t="str">
        <f>IF('RELACIÓ DETALLADA - TVD'!$N345="x",'RELACIÓ DETALLADA - TVD'!I345,"")</f>
        <v/>
      </c>
      <c r="H100" s="57">
        <v>95</v>
      </c>
      <c r="I100" s="57"/>
      <c r="J100" s="69" t="str">
        <f t="shared" si="6"/>
        <v/>
      </c>
      <c r="K100" s="69" t="str">
        <f t="shared" si="7"/>
        <v/>
      </c>
      <c r="L100" s="69" t="str">
        <f t="shared" si="8"/>
        <v/>
      </c>
      <c r="M100" s="70" t="str">
        <f t="shared" si="9"/>
        <v/>
      </c>
      <c r="N100" s="69" t="str">
        <f t="shared" si="10"/>
        <v/>
      </c>
      <c r="O100" s="71" t="str">
        <f t="shared" si="11"/>
        <v/>
      </c>
    </row>
    <row r="101" spans="1:15" x14ac:dyDescent="0.2">
      <c r="A101" s="57" t="str">
        <f>IF(G101="","",COUNT($G$4:$G101))</f>
        <v/>
      </c>
      <c r="B101" t="str">
        <f>IF('RELACIÓ DETALLADA - TVD'!$N346="x",'RELACIÓ DETALLADA - TVD'!B346,"")</f>
        <v/>
      </c>
      <c r="C101" t="str">
        <f>IF('RELACIÓ DETALLADA - TVD'!$N346="x",'RELACIÓ DETALLADA - TVD'!E346,"")</f>
        <v/>
      </c>
      <c r="D101" t="str">
        <f>IF('RELACIÓ DETALLADA - TVD'!$N346="x",'RELACIÓ DETALLADA - TVD'!F346,"")</f>
        <v/>
      </c>
      <c r="E101" t="str">
        <f>IF('RELACIÓ DETALLADA - TVD'!$N346="x",'RELACIÓ DETALLADA - TVD'!G346,"")</f>
        <v/>
      </c>
      <c r="F101" t="str">
        <f>IF('RELACIÓ DETALLADA - TVD'!$N346="x",'RELACIÓ DETALLADA - TVD'!H346,"")</f>
        <v/>
      </c>
      <c r="G101" t="str">
        <f>IF('RELACIÓ DETALLADA - TVD'!$N346="x",'RELACIÓ DETALLADA - TVD'!I346,"")</f>
        <v/>
      </c>
      <c r="H101" s="57">
        <v>96</v>
      </c>
      <c r="I101" s="57"/>
      <c r="J101" s="69" t="str">
        <f t="shared" si="6"/>
        <v/>
      </c>
      <c r="K101" s="69" t="str">
        <f t="shared" si="7"/>
        <v/>
      </c>
      <c r="L101" s="69" t="str">
        <f t="shared" si="8"/>
        <v/>
      </c>
      <c r="M101" s="70" t="str">
        <f t="shared" si="9"/>
        <v/>
      </c>
      <c r="N101" s="69" t="str">
        <f t="shared" si="10"/>
        <v/>
      </c>
      <c r="O101" s="71" t="str">
        <f t="shared" si="11"/>
        <v/>
      </c>
    </row>
    <row r="102" spans="1:15" x14ac:dyDescent="0.2">
      <c r="A102" s="57" t="str">
        <f>IF(G102="","",COUNT($G$4:$G102))</f>
        <v/>
      </c>
      <c r="B102" t="str">
        <f>IF('RELACIÓ DETALLADA - TVD'!$N347="x",'RELACIÓ DETALLADA - TVD'!B347,"")</f>
        <v/>
      </c>
      <c r="C102" t="str">
        <f>IF('RELACIÓ DETALLADA - TVD'!$N347="x",'RELACIÓ DETALLADA - TVD'!E347,"")</f>
        <v/>
      </c>
      <c r="D102" t="str">
        <f>IF('RELACIÓ DETALLADA - TVD'!$N347="x",'RELACIÓ DETALLADA - TVD'!F347,"")</f>
        <v/>
      </c>
      <c r="E102" t="str">
        <f>IF('RELACIÓ DETALLADA - TVD'!$N347="x",'RELACIÓ DETALLADA - TVD'!G347,"")</f>
        <v/>
      </c>
      <c r="F102" t="str">
        <f>IF('RELACIÓ DETALLADA - TVD'!$N347="x",'RELACIÓ DETALLADA - TVD'!H347,"")</f>
        <v/>
      </c>
      <c r="G102" t="str">
        <f>IF('RELACIÓ DETALLADA - TVD'!$N347="x",'RELACIÓ DETALLADA - TVD'!I347,"")</f>
        <v/>
      </c>
      <c r="H102" s="57">
        <v>97</v>
      </c>
      <c r="I102" s="57"/>
      <c r="J102" s="69" t="str">
        <f t="shared" si="6"/>
        <v/>
      </c>
      <c r="K102" s="69" t="str">
        <f t="shared" si="7"/>
        <v/>
      </c>
      <c r="L102" s="69" t="str">
        <f t="shared" si="8"/>
        <v/>
      </c>
      <c r="M102" s="70" t="str">
        <f t="shared" si="9"/>
        <v/>
      </c>
      <c r="N102" s="69" t="str">
        <f t="shared" si="10"/>
        <v/>
      </c>
      <c r="O102" s="71" t="str">
        <f t="shared" si="11"/>
        <v/>
      </c>
    </row>
    <row r="103" spans="1:15" x14ac:dyDescent="0.2">
      <c r="A103" s="57" t="str">
        <f>IF(G103="","",COUNT($G$4:$G103))</f>
        <v/>
      </c>
      <c r="B103" t="str">
        <f>IF('RELACIÓ DETALLADA - TVD'!$N348="x",'RELACIÓ DETALLADA - TVD'!B348,"")</f>
        <v/>
      </c>
      <c r="C103" t="str">
        <f>IF('RELACIÓ DETALLADA - TVD'!$N348="x",'RELACIÓ DETALLADA - TVD'!E348,"")</f>
        <v/>
      </c>
      <c r="D103" t="str">
        <f>IF('RELACIÓ DETALLADA - TVD'!$N348="x",'RELACIÓ DETALLADA - TVD'!F348,"")</f>
        <v/>
      </c>
      <c r="E103" t="str">
        <f>IF('RELACIÓ DETALLADA - TVD'!$N348="x",'RELACIÓ DETALLADA - TVD'!G348,"")</f>
        <v/>
      </c>
      <c r="F103" t="str">
        <f>IF('RELACIÓ DETALLADA - TVD'!$N348="x",'RELACIÓ DETALLADA - TVD'!H348,"")</f>
        <v/>
      </c>
      <c r="G103" t="str">
        <f>IF('RELACIÓ DETALLADA - TVD'!$N348="x",'RELACIÓ DETALLADA - TVD'!I348,"")</f>
        <v/>
      </c>
      <c r="H103" s="57">
        <v>98</v>
      </c>
      <c r="I103" s="57"/>
      <c r="J103" s="69" t="str">
        <f t="shared" si="6"/>
        <v/>
      </c>
      <c r="K103" s="69" t="str">
        <f t="shared" si="7"/>
        <v/>
      </c>
      <c r="L103" s="69" t="str">
        <f t="shared" si="8"/>
        <v/>
      </c>
      <c r="M103" s="70" t="str">
        <f t="shared" si="9"/>
        <v/>
      </c>
      <c r="N103" s="69" t="str">
        <f t="shared" si="10"/>
        <v/>
      </c>
      <c r="O103" s="71" t="str">
        <f t="shared" si="11"/>
        <v/>
      </c>
    </row>
    <row r="104" spans="1:15" x14ac:dyDescent="0.2">
      <c r="A104" s="57" t="str">
        <f>IF(G104="","",COUNT($G$4:$G104))</f>
        <v/>
      </c>
      <c r="B104" t="str">
        <f>IF('RELACIÓ DETALLADA - TVD'!$N349="x",'RELACIÓ DETALLADA - TVD'!B349,"")</f>
        <v/>
      </c>
      <c r="C104" t="str">
        <f>IF('RELACIÓ DETALLADA - TVD'!$N349="x",'RELACIÓ DETALLADA - TVD'!E349,"")</f>
        <v/>
      </c>
      <c r="D104" t="str">
        <f>IF('RELACIÓ DETALLADA - TVD'!$N349="x",'RELACIÓ DETALLADA - TVD'!F349,"")</f>
        <v/>
      </c>
      <c r="E104" t="str">
        <f>IF('RELACIÓ DETALLADA - TVD'!$N349="x",'RELACIÓ DETALLADA - TVD'!G349,"")</f>
        <v/>
      </c>
      <c r="F104" t="str">
        <f>IF('RELACIÓ DETALLADA - TVD'!$N349="x",'RELACIÓ DETALLADA - TVD'!H349,"")</f>
        <v/>
      </c>
      <c r="G104" t="str">
        <f>IF('RELACIÓ DETALLADA - TVD'!$N349="x",'RELACIÓ DETALLADA - TVD'!I349,"")</f>
        <v/>
      </c>
      <c r="H104" s="57">
        <v>99</v>
      </c>
      <c r="I104" s="57"/>
      <c r="J104" s="69" t="str">
        <f t="shared" si="6"/>
        <v/>
      </c>
      <c r="K104" s="69" t="str">
        <f t="shared" si="7"/>
        <v/>
      </c>
      <c r="L104" s="69" t="str">
        <f t="shared" si="8"/>
        <v/>
      </c>
      <c r="M104" s="70" t="str">
        <f t="shared" si="9"/>
        <v/>
      </c>
      <c r="N104" s="69" t="str">
        <f t="shared" si="10"/>
        <v/>
      </c>
      <c r="O104" s="71" t="str">
        <f t="shared" si="11"/>
        <v/>
      </c>
    </row>
    <row r="105" spans="1:15" x14ac:dyDescent="0.2">
      <c r="A105" s="57" t="str">
        <f>IF(G105="","",COUNT($G$4:$G105))</f>
        <v/>
      </c>
      <c r="B105" t="str">
        <f>IF('RELACIÓ DETALLADA - TVD'!$N350="x",'RELACIÓ DETALLADA - TVD'!B350,"")</f>
        <v/>
      </c>
      <c r="C105" t="str">
        <f>IF('RELACIÓ DETALLADA - TVD'!$N350="x",'RELACIÓ DETALLADA - TVD'!E350,"")</f>
        <v/>
      </c>
      <c r="D105" t="str">
        <f>IF('RELACIÓ DETALLADA - TVD'!$N350="x",'RELACIÓ DETALLADA - TVD'!F350,"")</f>
        <v/>
      </c>
      <c r="E105" t="str">
        <f>IF('RELACIÓ DETALLADA - TVD'!$N350="x",'RELACIÓ DETALLADA - TVD'!G350,"")</f>
        <v/>
      </c>
      <c r="F105" t="str">
        <f>IF('RELACIÓ DETALLADA - TVD'!$N350="x",'RELACIÓ DETALLADA - TVD'!H350,"")</f>
        <v/>
      </c>
      <c r="G105" t="str">
        <f>IF('RELACIÓ DETALLADA - TVD'!$N350="x",'RELACIÓ DETALLADA - TVD'!I350,"")</f>
        <v/>
      </c>
      <c r="H105" s="57">
        <v>100</v>
      </c>
      <c r="I105" s="57"/>
      <c r="J105" s="69" t="str">
        <f t="shared" si="6"/>
        <v/>
      </c>
      <c r="K105" s="69" t="str">
        <f t="shared" si="7"/>
        <v/>
      </c>
      <c r="L105" s="69" t="str">
        <f t="shared" si="8"/>
        <v/>
      </c>
      <c r="M105" s="70" t="str">
        <f t="shared" si="9"/>
        <v/>
      </c>
      <c r="N105" s="69" t="str">
        <f t="shared" si="10"/>
        <v/>
      </c>
      <c r="O105" s="71" t="str">
        <f t="shared" si="11"/>
        <v/>
      </c>
    </row>
    <row r="106" spans="1:15" x14ac:dyDescent="0.2">
      <c r="A106" s="57" t="str">
        <f>IF(G106="","",COUNT($G$4:$G106))</f>
        <v/>
      </c>
      <c r="B106" t="str">
        <f>IF('RELACIÓ DETALLADA - TVD'!$N351="x",'RELACIÓ DETALLADA - TVD'!B351,"")</f>
        <v/>
      </c>
      <c r="C106" t="str">
        <f>IF('RELACIÓ DETALLADA - TVD'!$N351="x",'RELACIÓ DETALLADA - TVD'!E351,"")</f>
        <v/>
      </c>
      <c r="D106" t="str">
        <f>IF('RELACIÓ DETALLADA - TVD'!$N351="x",'RELACIÓ DETALLADA - TVD'!F351,"")</f>
        <v/>
      </c>
      <c r="E106" t="str">
        <f>IF('RELACIÓ DETALLADA - TVD'!$N351="x",'RELACIÓ DETALLADA - TVD'!G351,"")</f>
        <v/>
      </c>
      <c r="F106" t="str">
        <f>IF('RELACIÓ DETALLADA - TVD'!$N351="x",'RELACIÓ DETALLADA - TVD'!H351,"")</f>
        <v/>
      </c>
      <c r="G106" t="str">
        <f>IF('RELACIÓ DETALLADA - TVD'!$N351="x",'RELACIÓ DETALLADA - TVD'!I351,"")</f>
        <v/>
      </c>
      <c r="H106" s="57">
        <v>101</v>
      </c>
      <c r="I106" s="57"/>
      <c r="J106" s="69" t="str">
        <f t="shared" si="6"/>
        <v/>
      </c>
      <c r="K106" s="69" t="str">
        <f t="shared" si="7"/>
        <v/>
      </c>
      <c r="L106" s="69" t="str">
        <f t="shared" si="8"/>
        <v/>
      </c>
      <c r="M106" s="70" t="str">
        <f t="shared" si="9"/>
        <v/>
      </c>
      <c r="N106" s="69" t="str">
        <f t="shared" si="10"/>
        <v/>
      </c>
      <c r="O106" s="71" t="str">
        <f t="shared" si="11"/>
        <v/>
      </c>
    </row>
    <row r="107" spans="1:15" x14ac:dyDescent="0.2">
      <c r="A107" s="57" t="str">
        <f>IF(G107="","",COUNT($G$4:$G107))</f>
        <v/>
      </c>
      <c r="B107" t="str">
        <f>IF('RELACIÓ DETALLADA - TVD'!$N352="x",'RELACIÓ DETALLADA - TVD'!B352,"")</f>
        <v/>
      </c>
      <c r="C107" t="str">
        <f>IF('RELACIÓ DETALLADA - TVD'!$N352="x",'RELACIÓ DETALLADA - TVD'!E352,"")</f>
        <v/>
      </c>
      <c r="D107" t="str">
        <f>IF('RELACIÓ DETALLADA - TVD'!$N352="x",'RELACIÓ DETALLADA - TVD'!F352,"")</f>
        <v/>
      </c>
      <c r="E107" t="str">
        <f>IF('RELACIÓ DETALLADA - TVD'!$N352="x",'RELACIÓ DETALLADA - TVD'!G352,"")</f>
        <v/>
      </c>
      <c r="F107" t="str">
        <f>IF('RELACIÓ DETALLADA - TVD'!$N352="x",'RELACIÓ DETALLADA - TVD'!H352,"")</f>
        <v/>
      </c>
      <c r="G107" t="str">
        <f>IF('RELACIÓ DETALLADA - TVD'!$N352="x",'RELACIÓ DETALLADA - TVD'!I352,"")</f>
        <v/>
      </c>
      <c r="H107" s="57">
        <v>102</v>
      </c>
      <c r="I107" s="57"/>
      <c r="J107" s="69" t="str">
        <f t="shared" si="6"/>
        <v/>
      </c>
      <c r="K107" s="69" t="str">
        <f t="shared" si="7"/>
        <v/>
      </c>
      <c r="L107" s="69" t="str">
        <f t="shared" si="8"/>
        <v/>
      </c>
      <c r="M107" s="70" t="str">
        <f t="shared" si="9"/>
        <v/>
      </c>
      <c r="N107" s="69" t="str">
        <f t="shared" si="10"/>
        <v/>
      </c>
      <c r="O107" s="71" t="str">
        <f t="shared" si="11"/>
        <v/>
      </c>
    </row>
    <row r="108" spans="1:15" x14ac:dyDescent="0.2">
      <c r="A108" s="57" t="str">
        <f>IF(G108="","",COUNT($G$4:$G108))</f>
        <v/>
      </c>
      <c r="B108" t="str">
        <f>IF('RELACIÓ DETALLADA - TVD'!$N353="x",'RELACIÓ DETALLADA - TVD'!B353,"")</f>
        <v/>
      </c>
      <c r="C108" t="str">
        <f>IF('RELACIÓ DETALLADA - TVD'!$N353="x",'RELACIÓ DETALLADA - TVD'!E353,"")</f>
        <v/>
      </c>
      <c r="D108" t="str">
        <f>IF('RELACIÓ DETALLADA - TVD'!$N353="x",'RELACIÓ DETALLADA - TVD'!F353,"")</f>
        <v/>
      </c>
      <c r="E108" t="str">
        <f>IF('RELACIÓ DETALLADA - TVD'!$N353="x",'RELACIÓ DETALLADA - TVD'!G353,"")</f>
        <v/>
      </c>
      <c r="F108" t="str">
        <f>IF('RELACIÓ DETALLADA - TVD'!$N353="x",'RELACIÓ DETALLADA - TVD'!H353,"")</f>
        <v/>
      </c>
      <c r="G108" t="str">
        <f>IF('RELACIÓ DETALLADA - TVD'!$N353="x",'RELACIÓ DETALLADA - TVD'!I353,"")</f>
        <v/>
      </c>
      <c r="H108" s="57">
        <v>103</v>
      </c>
      <c r="I108" s="57"/>
      <c r="J108" s="69" t="str">
        <f t="shared" si="6"/>
        <v/>
      </c>
      <c r="K108" s="69" t="str">
        <f t="shared" si="7"/>
        <v/>
      </c>
      <c r="L108" s="69" t="str">
        <f t="shared" si="8"/>
        <v/>
      </c>
      <c r="M108" s="70" t="str">
        <f t="shared" si="9"/>
        <v/>
      </c>
      <c r="N108" s="69" t="str">
        <f t="shared" si="10"/>
        <v/>
      </c>
      <c r="O108" s="71" t="str">
        <f t="shared" si="11"/>
        <v/>
      </c>
    </row>
    <row r="109" spans="1:15" x14ac:dyDescent="0.2">
      <c r="A109" s="57" t="str">
        <f>IF(G109="","",COUNT($G$4:$G109))</f>
        <v/>
      </c>
      <c r="B109" t="str">
        <f>IF('RELACIÓ DETALLADA - TVD'!$N354="x",'RELACIÓ DETALLADA - TVD'!B354,"")</f>
        <v/>
      </c>
      <c r="C109" t="str">
        <f>IF('RELACIÓ DETALLADA - TVD'!$N354="x",'RELACIÓ DETALLADA - TVD'!E354,"")</f>
        <v/>
      </c>
      <c r="D109" t="str">
        <f>IF('RELACIÓ DETALLADA - TVD'!$N354="x",'RELACIÓ DETALLADA - TVD'!F354,"")</f>
        <v/>
      </c>
      <c r="E109" t="str">
        <f>IF('RELACIÓ DETALLADA - TVD'!$N354="x",'RELACIÓ DETALLADA - TVD'!G354,"")</f>
        <v/>
      </c>
      <c r="F109" t="str">
        <f>IF('RELACIÓ DETALLADA - TVD'!$N354="x",'RELACIÓ DETALLADA - TVD'!H354,"")</f>
        <v/>
      </c>
      <c r="G109" t="str">
        <f>IF('RELACIÓ DETALLADA - TVD'!$N354="x",'RELACIÓ DETALLADA - TVD'!I354,"")</f>
        <v/>
      </c>
      <c r="H109" s="57">
        <v>104</v>
      </c>
      <c r="I109" s="57"/>
      <c r="J109" s="69" t="str">
        <f t="shared" si="6"/>
        <v/>
      </c>
      <c r="K109" s="69" t="str">
        <f t="shared" si="7"/>
        <v/>
      </c>
      <c r="L109" s="69" t="str">
        <f t="shared" si="8"/>
        <v/>
      </c>
      <c r="M109" s="70" t="str">
        <f t="shared" si="9"/>
        <v/>
      </c>
      <c r="N109" s="69" t="str">
        <f t="shared" si="10"/>
        <v/>
      </c>
      <c r="O109" s="71" t="str">
        <f t="shared" si="11"/>
        <v/>
      </c>
    </row>
    <row r="110" spans="1:15" x14ac:dyDescent="0.2">
      <c r="A110" s="57" t="str">
        <f>IF(G110="","",COUNT($G$4:$G110))</f>
        <v/>
      </c>
      <c r="B110" t="str">
        <f>IF('RELACIÓ DETALLADA - TVD'!$N355="x",'RELACIÓ DETALLADA - TVD'!B355,"")</f>
        <v/>
      </c>
      <c r="C110" t="str">
        <f>IF('RELACIÓ DETALLADA - TVD'!$N355="x",'RELACIÓ DETALLADA - TVD'!E355,"")</f>
        <v/>
      </c>
      <c r="D110" t="str">
        <f>IF('RELACIÓ DETALLADA - TVD'!$N355="x",'RELACIÓ DETALLADA - TVD'!F355,"")</f>
        <v/>
      </c>
      <c r="E110" t="str">
        <f>IF('RELACIÓ DETALLADA - TVD'!$N355="x",'RELACIÓ DETALLADA - TVD'!G355,"")</f>
        <v/>
      </c>
      <c r="F110" t="str">
        <f>IF('RELACIÓ DETALLADA - TVD'!$N355="x",'RELACIÓ DETALLADA - TVD'!H355,"")</f>
        <v/>
      </c>
      <c r="G110" t="str">
        <f>IF('RELACIÓ DETALLADA - TVD'!$N355="x",'RELACIÓ DETALLADA - TVD'!I355,"")</f>
        <v/>
      </c>
      <c r="H110" s="57">
        <v>105</v>
      </c>
      <c r="I110" s="57"/>
      <c r="J110" s="69" t="str">
        <f t="shared" si="6"/>
        <v/>
      </c>
      <c r="K110" s="69" t="str">
        <f t="shared" si="7"/>
        <v/>
      </c>
      <c r="L110" s="69" t="str">
        <f t="shared" si="8"/>
        <v/>
      </c>
      <c r="M110" s="70" t="str">
        <f t="shared" si="9"/>
        <v/>
      </c>
      <c r="N110" s="69" t="str">
        <f t="shared" si="10"/>
        <v/>
      </c>
      <c r="O110" s="71" t="str">
        <f t="shared" si="11"/>
        <v/>
      </c>
    </row>
    <row r="111" spans="1:15" x14ac:dyDescent="0.2">
      <c r="A111" s="57" t="str">
        <f>IF(G111="","",COUNT($G$4:$G111))</f>
        <v/>
      </c>
      <c r="B111" t="str">
        <f>IF('RELACIÓ DETALLADA - TVD'!$N356="x",'RELACIÓ DETALLADA - TVD'!B356,"")</f>
        <v/>
      </c>
      <c r="C111" t="str">
        <f>IF('RELACIÓ DETALLADA - TVD'!$N356="x",'RELACIÓ DETALLADA - TVD'!E356,"")</f>
        <v/>
      </c>
      <c r="D111" t="str">
        <f>IF('RELACIÓ DETALLADA - TVD'!$N356="x",'RELACIÓ DETALLADA - TVD'!F356,"")</f>
        <v/>
      </c>
      <c r="E111" t="str">
        <f>IF('RELACIÓ DETALLADA - TVD'!$N356="x",'RELACIÓ DETALLADA - TVD'!G356,"")</f>
        <v/>
      </c>
      <c r="F111" t="str">
        <f>IF('RELACIÓ DETALLADA - TVD'!$N356="x",'RELACIÓ DETALLADA - TVD'!H356,"")</f>
        <v/>
      </c>
      <c r="G111" t="str">
        <f>IF('RELACIÓ DETALLADA - TVD'!$N356="x",'RELACIÓ DETALLADA - TVD'!I356,"")</f>
        <v/>
      </c>
      <c r="H111" s="57">
        <v>106</v>
      </c>
      <c r="I111" s="57"/>
      <c r="J111" s="69" t="str">
        <f t="shared" si="6"/>
        <v/>
      </c>
      <c r="K111" s="69" t="str">
        <f t="shared" si="7"/>
        <v/>
      </c>
      <c r="L111" s="69" t="str">
        <f t="shared" si="8"/>
        <v/>
      </c>
      <c r="M111" s="70" t="str">
        <f t="shared" si="9"/>
        <v/>
      </c>
      <c r="N111" s="69" t="str">
        <f t="shared" si="10"/>
        <v/>
      </c>
      <c r="O111" s="71" t="str">
        <f t="shared" si="11"/>
        <v/>
      </c>
    </row>
    <row r="112" spans="1:15" x14ac:dyDescent="0.2">
      <c r="A112" s="57" t="str">
        <f>IF(G112="","",COUNT($G$4:$G112))</f>
        <v/>
      </c>
      <c r="B112" t="str">
        <f>IF('RELACIÓ DETALLADA - TVD'!$N357="x",'RELACIÓ DETALLADA - TVD'!B357,"")</f>
        <v/>
      </c>
      <c r="C112" t="str">
        <f>IF('RELACIÓ DETALLADA - TVD'!$N357="x",'RELACIÓ DETALLADA - TVD'!E357,"")</f>
        <v/>
      </c>
      <c r="D112" t="str">
        <f>IF('RELACIÓ DETALLADA - TVD'!$N357="x",'RELACIÓ DETALLADA - TVD'!F357,"")</f>
        <v/>
      </c>
      <c r="E112" t="str">
        <f>IF('RELACIÓ DETALLADA - TVD'!$N357="x",'RELACIÓ DETALLADA - TVD'!G357,"")</f>
        <v/>
      </c>
      <c r="F112" t="str">
        <f>IF('RELACIÓ DETALLADA - TVD'!$N357="x",'RELACIÓ DETALLADA - TVD'!H357,"")</f>
        <v/>
      </c>
      <c r="G112" t="str">
        <f>IF('RELACIÓ DETALLADA - TVD'!$N357="x",'RELACIÓ DETALLADA - TVD'!I357,"")</f>
        <v/>
      </c>
      <c r="H112" s="57">
        <v>107</v>
      </c>
      <c r="I112" s="57"/>
      <c r="J112" s="69" t="str">
        <f t="shared" si="6"/>
        <v/>
      </c>
      <c r="K112" s="69" t="str">
        <f t="shared" si="7"/>
        <v/>
      </c>
      <c r="L112" s="69" t="str">
        <f t="shared" si="8"/>
        <v/>
      </c>
      <c r="M112" s="70" t="str">
        <f t="shared" si="9"/>
        <v/>
      </c>
      <c r="N112" s="69" t="str">
        <f t="shared" si="10"/>
        <v/>
      </c>
      <c r="O112" s="71" t="str">
        <f t="shared" si="11"/>
        <v/>
      </c>
    </row>
    <row r="113" spans="1:15" x14ac:dyDescent="0.2">
      <c r="A113" s="57" t="str">
        <f>IF(G113="","",COUNT($G$4:$G113))</f>
        <v/>
      </c>
      <c r="B113" t="str">
        <f>IF('RELACIÓ DETALLADA - TVD'!$N358="x",'RELACIÓ DETALLADA - TVD'!B358,"")</f>
        <v/>
      </c>
      <c r="C113" t="str">
        <f>IF('RELACIÓ DETALLADA - TVD'!$N358="x",'RELACIÓ DETALLADA - TVD'!E358,"")</f>
        <v/>
      </c>
      <c r="D113" t="str">
        <f>IF('RELACIÓ DETALLADA - TVD'!$N358="x",'RELACIÓ DETALLADA - TVD'!F358,"")</f>
        <v/>
      </c>
      <c r="E113" t="str">
        <f>IF('RELACIÓ DETALLADA - TVD'!$N358="x",'RELACIÓ DETALLADA - TVD'!G358,"")</f>
        <v/>
      </c>
      <c r="F113" t="str">
        <f>IF('RELACIÓ DETALLADA - TVD'!$N358="x",'RELACIÓ DETALLADA - TVD'!H358,"")</f>
        <v/>
      </c>
      <c r="G113" t="str">
        <f>IF('RELACIÓ DETALLADA - TVD'!$N358="x",'RELACIÓ DETALLADA - TVD'!I358,"")</f>
        <v/>
      </c>
      <c r="H113" s="57">
        <v>108</v>
      </c>
      <c r="I113" s="57"/>
      <c r="J113" s="69" t="str">
        <f t="shared" si="6"/>
        <v/>
      </c>
      <c r="K113" s="69" t="str">
        <f t="shared" si="7"/>
        <v/>
      </c>
      <c r="L113" s="69" t="str">
        <f t="shared" si="8"/>
        <v/>
      </c>
      <c r="M113" s="70" t="str">
        <f t="shared" si="9"/>
        <v/>
      </c>
      <c r="N113" s="69" t="str">
        <f t="shared" si="10"/>
        <v/>
      </c>
      <c r="O113" s="71" t="str">
        <f t="shared" si="11"/>
        <v/>
      </c>
    </row>
    <row r="114" spans="1:15" x14ac:dyDescent="0.2">
      <c r="A114" s="57" t="str">
        <f>IF(G114="","",COUNT($G$4:$G114))</f>
        <v/>
      </c>
      <c r="B114" t="str">
        <f>IF('RELACIÓ DETALLADA - TVD'!$N359="x",'RELACIÓ DETALLADA - TVD'!B359,"")</f>
        <v/>
      </c>
      <c r="C114" t="str">
        <f>IF('RELACIÓ DETALLADA - TVD'!$N359="x",'RELACIÓ DETALLADA - TVD'!E359,"")</f>
        <v/>
      </c>
      <c r="D114" t="str">
        <f>IF('RELACIÓ DETALLADA - TVD'!$N359="x",'RELACIÓ DETALLADA - TVD'!F359,"")</f>
        <v/>
      </c>
      <c r="E114" t="str">
        <f>IF('RELACIÓ DETALLADA - TVD'!$N359="x",'RELACIÓ DETALLADA - TVD'!G359,"")</f>
        <v/>
      </c>
      <c r="F114" t="str">
        <f>IF('RELACIÓ DETALLADA - TVD'!$N359="x",'RELACIÓ DETALLADA - TVD'!H359,"")</f>
        <v/>
      </c>
      <c r="G114" t="str">
        <f>IF('RELACIÓ DETALLADA - TVD'!$N359="x",'RELACIÓ DETALLADA - TVD'!I359,"")</f>
        <v/>
      </c>
      <c r="H114" s="57">
        <v>109</v>
      </c>
      <c r="I114" s="57"/>
      <c r="J114" s="69" t="str">
        <f t="shared" si="6"/>
        <v/>
      </c>
      <c r="K114" s="69" t="str">
        <f t="shared" si="7"/>
        <v/>
      </c>
      <c r="L114" s="69" t="str">
        <f t="shared" si="8"/>
        <v/>
      </c>
      <c r="M114" s="70" t="str">
        <f t="shared" si="9"/>
        <v/>
      </c>
      <c r="N114" s="69" t="str">
        <f t="shared" si="10"/>
        <v/>
      </c>
      <c r="O114" s="71" t="str">
        <f t="shared" si="11"/>
        <v/>
      </c>
    </row>
    <row r="115" spans="1:15" x14ac:dyDescent="0.2">
      <c r="A115" s="57" t="str">
        <f>IF(G115="","",COUNT($G$4:$G115))</f>
        <v/>
      </c>
      <c r="B115" t="str">
        <f>IF('RELACIÓ DETALLADA - TVD'!$N360="x",'RELACIÓ DETALLADA - TVD'!B360,"")</f>
        <v/>
      </c>
      <c r="C115" t="str">
        <f>IF('RELACIÓ DETALLADA - TVD'!$N360="x",'RELACIÓ DETALLADA - TVD'!E360,"")</f>
        <v/>
      </c>
      <c r="D115" t="str">
        <f>IF('RELACIÓ DETALLADA - TVD'!$N360="x",'RELACIÓ DETALLADA - TVD'!F360,"")</f>
        <v/>
      </c>
      <c r="E115" t="str">
        <f>IF('RELACIÓ DETALLADA - TVD'!$N360="x",'RELACIÓ DETALLADA - TVD'!G360,"")</f>
        <v/>
      </c>
      <c r="F115" t="str">
        <f>IF('RELACIÓ DETALLADA - TVD'!$N360="x",'RELACIÓ DETALLADA - TVD'!H360,"")</f>
        <v/>
      </c>
      <c r="G115" t="str">
        <f>IF('RELACIÓ DETALLADA - TVD'!$N360="x",'RELACIÓ DETALLADA - TVD'!I360,"")</f>
        <v/>
      </c>
      <c r="H115" s="57">
        <v>110</v>
      </c>
      <c r="I115" s="57"/>
      <c r="J115" s="69" t="str">
        <f t="shared" si="6"/>
        <v/>
      </c>
      <c r="K115" s="69" t="str">
        <f t="shared" si="7"/>
        <v/>
      </c>
      <c r="L115" s="69" t="str">
        <f t="shared" si="8"/>
        <v/>
      </c>
      <c r="M115" s="70" t="str">
        <f t="shared" si="9"/>
        <v/>
      </c>
      <c r="N115" s="69" t="str">
        <f t="shared" si="10"/>
        <v/>
      </c>
      <c r="O115" s="71" t="str">
        <f t="shared" si="11"/>
        <v/>
      </c>
    </row>
    <row r="116" spans="1:15" x14ac:dyDescent="0.2">
      <c r="A116" s="57" t="str">
        <f>IF(G116="","",COUNT($G$4:$G116))</f>
        <v/>
      </c>
      <c r="B116" t="str">
        <f>IF('RELACIÓ DETALLADA - TVD'!$N361="x",'RELACIÓ DETALLADA - TVD'!B361,"")</f>
        <v/>
      </c>
      <c r="C116" t="str">
        <f>IF('RELACIÓ DETALLADA - TVD'!$N361="x",'RELACIÓ DETALLADA - TVD'!E361,"")</f>
        <v/>
      </c>
      <c r="D116" t="str">
        <f>IF('RELACIÓ DETALLADA - TVD'!$N361="x",'RELACIÓ DETALLADA - TVD'!F361,"")</f>
        <v/>
      </c>
      <c r="E116" t="str">
        <f>IF('RELACIÓ DETALLADA - TVD'!$N361="x",'RELACIÓ DETALLADA - TVD'!G361,"")</f>
        <v/>
      </c>
      <c r="F116" t="str">
        <f>IF('RELACIÓ DETALLADA - TVD'!$N361="x",'RELACIÓ DETALLADA - TVD'!H361,"")</f>
        <v/>
      </c>
      <c r="G116" t="str">
        <f>IF('RELACIÓ DETALLADA - TVD'!$N361="x",'RELACIÓ DETALLADA - TVD'!I361,"")</f>
        <v/>
      </c>
      <c r="H116" s="57">
        <v>111</v>
      </c>
      <c r="I116" s="57"/>
      <c r="J116" s="69" t="str">
        <f t="shared" si="6"/>
        <v/>
      </c>
      <c r="K116" s="69" t="str">
        <f t="shared" si="7"/>
        <v/>
      </c>
      <c r="L116" s="69" t="str">
        <f t="shared" si="8"/>
        <v/>
      </c>
      <c r="M116" s="70" t="str">
        <f t="shared" si="9"/>
        <v/>
      </c>
      <c r="N116" s="69" t="str">
        <f t="shared" si="10"/>
        <v/>
      </c>
      <c r="O116" s="71" t="str">
        <f t="shared" si="11"/>
        <v/>
      </c>
    </row>
    <row r="117" spans="1:15" x14ac:dyDescent="0.2">
      <c r="A117" s="57" t="str">
        <f>IF(G117="","",COUNT($G$4:$G117))</f>
        <v/>
      </c>
      <c r="B117" t="str">
        <f>IF('RELACIÓ DETALLADA - TVD'!$N362="x",'RELACIÓ DETALLADA - TVD'!B362,"")</f>
        <v/>
      </c>
      <c r="C117" t="str">
        <f>IF('RELACIÓ DETALLADA - TVD'!$N362="x",'RELACIÓ DETALLADA - TVD'!E362,"")</f>
        <v/>
      </c>
      <c r="D117" t="str">
        <f>IF('RELACIÓ DETALLADA - TVD'!$N362="x",'RELACIÓ DETALLADA - TVD'!F362,"")</f>
        <v/>
      </c>
      <c r="E117" t="str">
        <f>IF('RELACIÓ DETALLADA - TVD'!$N362="x",'RELACIÓ DETALLADA - TVD'!G362,"")</f>
        <v/>
      </c>
      <c r="F117" t="str">
        <f>IF('RELACIÓ DETALLADA - TVD'!$N362="x",'RELACIÓ DETALLADA - TVD'!H362,"")</f>
        <v/>
      </c>
      <c r="G117" t="str">
        <f>IF('RELACIÓ DETALLADA - TVD'!$N362="x",'RELACIÓ DETALLADA - TVD'!I362,"")</f>
        <v/>
      </c>
      <c r="H117" s="57">
        <v>112</v>
      </c>
      <c r="I117" s="57"/>
      <c r="J117" s="69" t="str">
        <f t="shared" si="6"/>
        <v/>
      </c>
      <c r="K117" s="69" t="str">
        <f t="shared" si="7"/>
        <v/>
      </c>
      <c r="L117" s="69" t="str">
        <f t="shared" si="8"/>
        <v/>
      </c>
      <c r="M117" s="70" t="str">
        <f t="shared" si="9"/>
        <v/>
      </c>
      <c r="N117" s="69" t="str">
        <f t="shared" si="10"/>
        <v/>
      </c>
      <c r="O117" s="71" t="str">
        <f t="shared" si="11"/>
        <v/>
      </c>
    </row>
    <row r="118" spans="1:15" x14ac:dyDescent="0.2">
      <c r="A118" s="57" t="str">
        <f>IF(G118="","",COUNT($G$4:$G118))</f>
        <v/>
      </c>
      <c r="B118" t="str">
        <f>IF('RELACIÓ DETALLADA - TVD'!$N363="x",'RELACIÓ DETALLADA - TVD'!B363,"")</f>
        <v/>
      </c>
      <c r="C118" t="str">
        <f>IF('RELACIÓ DETALLADA - TVD'!$N363="x",'RELACIÓ DETALLADA - TVD'!E363,"")</f>
        <v/>
      </c>
      <c r="D118" t="str">
        <f>IF('RELACIÓ DETALLADA - TVD'!$N363="x",'RELACIÓ DETALLADA - TVD'!F363,"")</f>
        <v/>
      </c>
      <c r="E118" t="str">
        <f>IF('RELACIÓ DETALLADA - TVD'!$N363="x",'RELACIÓ DETALLADA - TVD'!G363,"")</f>
        <v/>
      </c>
      <c r="F118" t="str">
        <f>IF('RELACIÓ DETALLADA - TVD'!$N363="x",'RELACIÓ DETALLADA - TVD'!H363,"")</f>
        <v/>
      </c>
      <c r="G118" t="str">
        <f>IF('RELACIÓ DETALLADA - TVD'!$N363="x",'RELACIÓ DETALLADA - TVD'!I363,"")</f>
        <v/>
      </c>
      <c r="H118" s="57">
        <v>113</v>
      </c>
      <c r="I118" s="57"/>
      <c r="J118" s="69" t="str">
        <f t="shared" si="6"/>
        <v/>
      </c>
      <c r="K118" s="69" t="str">
        <f t="shared" si="7"/>
        <v/>
      </c>
      <c r="L118" s="69" t="str">
        <f t="shared" si="8"/>
        <v/>
      </c>
      <c r="M118" s="70" t="str">
        <f t="shared" si="9"/>
        <v/>
      </c>
      <c r="N118" s="69" t="str">
        <f t="shared" si="10"/>
        <v/>
      </c>
      <c r="O118" s="71" t="str">
        <f t="shared" si="11"/>
        <v/>
      </c>
    </row>
    <row r="119" spans="1:15" x14ac:dyDescent="0.2">
      <c r="A119" s="57" t="str">
        <f>IF(G119="","",COUNT($G$4:$G119))</f>
        <v/>
      </c>
      <c r="B119" t="str">
        <f>IF('RELACIÓ DETALLADA - TVD'!$N364="x",'RELACIÓ DETALLADA - TVD'!B364,"")</f>
        <v/>
      </c>
      <c r="C119" t="str">
        <f>IF('RELACIÓ DETALLADA - TVD'!$N364="x",'RELACIÓ DETALLADA - TVD'!E364,"")</f>
        <v/>
      </c>
      <c r="D119" t="str">
        <f>IF('RELACIÓ DETALLADA - TVD'!$N364="x",'RELACIÓ DETALLADA - TVD'!F364,"")</f>
        <v/>
      </c>
      <c r="E119" t="str">
        <f>IF('RELACIÓ DETALLADA - TVD'!$N364="x",'RELACIÓ DETALLADA - TVD'!G364,"")</f>
        <v/>
      </c>
      <c r="F119" t="str">
        <f>IF('RELACIÓ DETALLADA - TVD'!$N364="x",'RELACIÓ DETALLADA - TVD'!H364,"")</f>
        <v/>
      </c>
      <c r="G119" t="str">
        <f>IF('RELACIÓ DETALLADA - TVD'!$N364="x",'RELACIÓ DETALLADA - TVD'!I364,"")</f>
        <v/>
      </c>
      <c r="H119" s="57">
        <v>114</v>
      </c>
      <c r="I119" s="57"/>
      <c r="J119" s="69" t="str">
        <f t="shared" si="6"/>
        <v/>
      </c>
      <c r="K119" s="69" t="str">
        <f t="shared" si="7"/>
        <v/>
      </c>
      <c r="L119" s="69" t="str">
        <f t="shared" si="8"/>
        <v/>
      </c>
      <c r="M119" s="70" t="str">
        <f t="shared" si="9"/>
        <v/>
      </c>
      <c r="N119" s="69" t="str">
        <f t="shared" si="10"/>
        <v/>
      </c>
      <c r="O119" s="71" t="str">
        <f t="shared" si="11"/>
        <v/>
      </c>
    </row>
    <row r="120" spans="1:15" x14ac:dyDescent="0.2">
      <c r="A120" s="57" t="str">
        <f>IF(G120="","",COUNT($G$4:$G120))</f>
        <v/>
      </c>
      <c r="B120" t="str">
        <f>IF('RELACIÓ DETALLADA - TVD'!$N365="x",'RELACIÓ DETALLADA - TVD'!B365,"")</f>
        <v/>
      </c>
      <c r="C120" t="str">
        <f>IF('RELACIÓ DETALLADA - TVD'!$N365="x",'RELACIÓ DETALLADA - TVD'!E365,"")</f>
        <v/>
      </c>
      <c r="D120" t="str">
        <f>IF('RELACIÓ DETALLADA - TVD'!$N365="x",'RELACIÓ DETALLADA - TVD'!F365,"")</f>
        <v/>
      </c>
      <c r="E120" t="str">
        <f>IF('RELACIÓ DETALLADA - TVD'!$N365="x",'RELACIÓ DETALLADA - TVD'!G365,"")</f>
        <v/>
      </c>
      <c r="F120" t="str">
        <f>IF('RELACIÓ DETALLADA - TVD'!$N365="x",'RELACIÓ DETALLADA - TVD'!H365,"")</f>
        <v/>
      </c>
      <c r="G120" t="str">
        <f>IF('RELACIÓ DETALLADA - TVD'!$N365="x",'RELACIÓ DETALLADA - TVD'!I365,"")</f>
        <v/>
      </c>
      <c r="H120" s="57">
        <v>115</v>
      </c>
      <c r="I120" s="57"/>
      <c r="J120" s="69" t="str">
        <f t="shared" si="6"/>
        <v/>
      </c>
      <c r="K120" s="69" t="str">
        <f t="shared" si="7"/>
        <v/>
      </c>
      <c r="L120" s="69" t="str">
        <f t="shared" si="8"/>
        <v/>
      </c>
      <c r="M120" s="70" t="str">
        <f t="shared" si="9"/>
        <v/>
      </c>
      <c r="N120" s="69" t="str">
        <f t="shared" si="10"/>
        <v/>
      </c>
      <c r="O120" s="71" t="str">
        <f t="shared" si="11"/>
        <v/>
      </c>
    </row>
    <row r="121" spans="1:15" x14ac:dyDescent="0.2">
      <c r="A121" s="57" t="str">
        <f>IF(G121="","",COUNT($G$4:$G121))</f>
        <v/>
      </c>
      <c r="B121" t="str">
        <f>IF('RELACIÓ DETALLADA - TVD'!$N366="x",'RELACIÓ DETALLADA - TVD'!B366,"")</f>
        <v/>
      </c>
      <c r="C121" t="str">
        <f>IF('RELACIÓ DETALLADA - TVD'!$N366="x",'RELACIÓ DETALLADA - TVD'!E366,"")</f>
        <v/>
      </c>
      <c r="D121" t="str">
        <f>IF('RELACIÓ DETALLADA - TVD'!$N366="x",'RELACIÓ DETALLADA - TVD'!F366,"")</f>
        <v/>
      </c>
      <c r="E121" t="str">
        <f>IF('RELACIÓ DETALLADA - TVD'!$N366="x",'RELACIÓ DETALLADA - TVD'!G366,"")</f>
        <v/>
      </c>
      <c r="F121" t="str">
        <f>IF('RELACIÓ DETALLADA - TVD'!$N366="x",'RELACIÓ DETALLADA - TVD'!H366,"")</f>
        <v/>
      </c>
      <c r="G121" t="str">
        <f>IF('RELACIÓ DETALLADA - TVD'!$N366="x",'RELACIÓ DETALLADA - TVD'!I366,"")</f>
        <v/>
      </c>
      <c r="H121" s="57">
        <v>116</v>
      </c>
      <c r="I121" s="57"/>
      <c r="J121" s="69" t="str">
        <f t="shared" si="6"/>
        <v/>
      </c>
      <c r="K121" s="69" t="str">
        <f t="shared" si="7"/>
        <v/>
      </c>
      <c r="L121" s="69" t="str">
        <f t="shared" si="8"/>
        <v/>
      </c>
      <c r="M121" s="70" t="str">
        <f t="shared" si="9"/>
        <v/>
      </c>
      <c r="N121" s="69" t="str">
        <f t="shared" si="10"/>
        <v/>
      </c>
      <c r="O121" s="71" t="str">
        <f t="shared" si="11"/>
        <v/>
      </c>
    </row>
    <row r="122" spans="1:15" x14ac:dyDescent="0.2">
      <c r="A122" s="57" t="str">
        <f>IF(G122="","",COUNT($G$4:$G122))</f>
        <v/>
      </c>
      <c r="B122" t="str">
        <f>IF('RELACIÓ DETALLADA - TVD'!$N367="x",'RELACIÓ DETALLADA - TVD'!B367,"")</f>
        <v/>
      </c>
      <c r="C122" t="str">
        <f>IF('RELACIÓ DETALLADA - TVD'!$N367="x",'RELACIÓ DETALLADA - TVD'!E367,"")</f>
        <v/>
      </c>
      <c r="D122" t="str">
        <f>IF('RELACIÓ DETALLADA - TVD'!$N367="x",'RELACIÓ DETALLADA - TVD'!F367,"")</f>
        <v/>
      </c>
      <c r="E122" t="str">
        <f>IF('RELACIÓ DETALLADA - TVD'!$N367="x",'RELACIÓ DETALLADA - TVD'!G367,"")</f>
        <v/>
      </c>
      <c r="F122" t="str">
        <f>IF('RELACIÓ DETALLADA - TVD'!$N367="x",'RELACIÓ DETALLADA - TVD'!H367,"")</f>
        <v/>
      </c>
      <c r="G122" t="str">
        <f>IF('RELACIÓ DETALLADA - TVD'!$N367="x",'RELACIÓ DETALLADA - TVD'!I367,"")</f>
        <v/>
      </c>
      <c r="H122" s="57">
        <v>117</v>
      </c>
      <c r="I122" s="57"/>
      <c r="J122" s="69" t="str">
        <f t="shared" si="6"/>
        <v/>
      </c>
      <c r="K122" s="69" t="str">
        <f t="shared" si="7"/>
        <v/>
      </c>
      <c r="L122" s="69" t="str">
        <f t="shared" si="8"/>
        <v/>
      </c>
      <c r="M122" s="70" t="str">
        <f t="shared" si="9"/>
        <v/>
      </c>
      <c r="N122" s="69" t="str">
        <f t="shared" si="10"/>
        <v/>
      </c>
      <c r="O122" s="71" t="str">
        <f t="shared" si="11"/>
        <v/>
      </c>
    </row>
    <row r="123" spans="1:15" x14ac:dyDescent="0.2">
      <c r="A123" s="57" t="str">
        <f>IF(G123="","",COUNT($G$4:$G123))</f>
        <v/>
      </c>
      <c r="B123" t="str">
        <f>IF('RELACIÓ DETALLADA - TVD'!$N368="x",'RELACIÓ DETALLADA - TVD'!B368,"")</f>
        <v/>
      </c>
      <c r="C123" t="str">
        <f>IF('RELACIÓ DETALLADA - TVD'!$N368="x",'RELACIÓ DETALLADA - TVD'!E368,"")</f>
        <v/>
      </c>
      <c r="D123" t="str">
        <f>IF('RELACIÓ DETALLADA - TVD'!$N368="x",'RELACIÓ DETALLADA - TVD'!F368,"")</f>
        <v/>
      </c>
      <c r="E123" t="str">
        <f>IF('RELACIÓ DETALLADA - TVD'!$N368="x",'RELACIÓ DETALLADA - TVD'!G368,"")</f>
        <v/>
      </c>
      <c r="F123" t="str">
        <f>IF('RELACIÓ DETALLADA - TVD'!$N368="x",'RELACIÓ DETALLADA - TVD'!H368,"")</f>
        <v/>
      </c>
      <c r="G123" t="str">
        <f>IF('RELACIÓ DETALLADA - TVD'!$N368="x",'RELACIÓ DETALLADA - TVD'!I368,"")</f>
        <v/>
      </c>
      <c r="H123" s="57">
        <v>118</v>
      </c>
      <c r="I123" s="57"/>
      <c r="J123" s="69" t="str">
        <f t="shared" si="6"/>
        <v/>
      </c>
      <c r="K123" s="69" t="str">
        <f t="shared" si="7"/>
        <v/>
      </c>
      <c r="L123" s="69" t="str">
        <f t="shared" si="8"/>
        <v/>
      </c>
      <c r="M123" s="70" t="str">
        <f t="shared" si="9"/>
        <v/>
      </c>
      <c r="N123" s="69" t="str">
        <f t="shared" si="10"/>
        <v/>
      </c>
      <c r="O123" s="71" t="str">
        <f t="shared" si="11"/>
        <v/>
      </c>
    </row>
    <row r="124" spans="1:15" x14ac:dyDescent="0.2">
      <c r="A124" s="57" t="str">
        <f>IF(G124="","",COUNT($G$4:$G124))</f>
        <v/>
      </c>
      <c r="B124" t="str">
        <f>IF('RELACIÓ DETALLADA - TVD'!$N369="x",'RELACIÓ DETALLADA - TVD'!B369,"")</f>
        <v/>
      </c>
      <c r="C124" t="str">
        <f>IF('RELACIÓ DETALLADA - TVD'!$N369="x",'RELACIÓ DETALLADA - TVD'!E369,"")</f>
        <v/>
      </c>
      <c r="D124" t="str">
        <f>IF('RELACIÓ DETALLADA - TVD'!$N369="x",'RELACIÓ DETALLADA - TVD'!F369,"")</f>
        <v/>
      </c>
      <c r="E124" t="str">
        <f>IF('RELACIÓ DETALLADA - TVD'!$N369="x",'RELACIÓ DETALLADA - TVD'!G369,"")</f>
        <v/>
      </c>
      <c r="F124" t="str">
        <f>IF('RELACIÓ DETALLADA - TVD'!$N369="x",'RELACIÓ DETALLADA - TVD'!H369,"")</f>
        <v/>
      </c>
      <c r="G124" t="str">
        <f>IF('RELACIÓ DETALLADA - TVD'!$N369="x",'RELACIÓ DETALLADA - TVD'!I369,"")</f>
        <v/>
      </c>
      <c r="H124" s="57">
        <v>119</v>
      </c>
      <c r="I124" s="57"/>
      <c r="J124" s="69" t="str">
        <f t="shared" si="6"/>
        <v/>
      </c>
      <c r="K124" s="69" t="str">
        <f t="shared" si="7"/>
        <v/>
      </c>
      <c r="L124" s="69" t="str">
        <f t="shared" si="8"/>
        <v/>
      </c>
      <c r="M124" s="70" t="str">
        <f t="shared" si="9"/>
        <v/>
      </c>
      <c r="N124" s="69" t="str">
        <f t="shared" si="10"/>
        <v/>
      </c>
      <c r="O124" s="71" t="str">
        <f t="shared" si="11"/>
        <v/>
      </c>
    </row>
    <row r="125" spans="1:15" x14ac:dyDescent="0.2">
      <c r="A125" s="57" t="str">
        <f>IF(G125="","",COUNT($G$4:$G125))</f>
        <v/>
      </c>
      <c r="B125" t="str">
        <f>IF('RELACIÓ DETALLADA - TVD'!$N370="x",'RELACIÓ DETALLADA - TVD'!B370,"")</f>
        <v/>
      </c>
      <c r="C125" t="str">
        <f>IF('RELACIÓ DETALLADA - TVD'!$N370="x",'RELACIÓ DETALLADA - TVD'!E370,"")</f>
        <v/>
      </c>
      <c r="D125" t="str">
        <f>IF('RELACIÓ DETALLADA - TVD'!$N370="x",'RELACIÓ DETALLADA - TVD'!F370,"")</f>
        <v/>
      </c>
      <c r="E125" t="str">
        <f>IF('RELACIÓ DETALLADA - TVD'!$N370="x",'RELACIÓ DETALLADA - TVD'!G370,"")</f>
        <v/>
      </c>
      <c r="F125" t="str">
        <f>IF('RELACIÓ DETALLADA - TVD'!$N370="x",'RELACIÓ DETALLADA - TVD'!H370,"")</f>
        <v/>
      </c>
      <c r="G125" t="str">
        <f>IF('RELACIÓ DETALLADA - TVD'!$N370="x",'RELACIÓ DETALLADA - TVD'!I370,"")</f>
        <v/>
      </c>
      <c r="H125" s="57">
        <v>120</v>
      </c>
      <c r="I125" s="57"/>
      <c r="J125" s="69" t="str">
        <f t="shared" si="6"/>
        <v/>
      </c>
      <c r="K125" s="69" t="str">
        <f t="shared" si="7"/>
        <v/>
      </c>
      <c r="L125" s="69" t="str">
        <f t="shared" si="8"/>
        <v/>
      </c>
      <c r="M125" s="70" t="str">
        <f t="shared" si="9"/>
        <v/>
      </c>
      <c r="N125" s="69" t="str">
        <f t="shared" si="10"/>
        <v/>
      </c>
      <c r="O125" s="71" t="str">
        <f t="shared" si="11"/>
        <v/>
      </c>
    </row>
    <row r="126" spans="1:15" x14ac:dyDescent="0.2">
      <c r="A126" s="57" t="str">
        <f>IF(G126="","",COUNT($G$4:$G126))</f>
        <v/>
      </c>
      <c r="B126" t="str">
        <f>IF('RELACIÓ DETALLADA - TVD'!$N371="x",'RELACIÓ DETALLADA - TVD'!B371,"")</f>
        <v/>
      </c>
      <c r="C126" t="str">
        <f>IF('RELACIÓ DETALLADA - TVD'!$N371="x",'RELACIÓ DETALLADA - TVD'!E371,"")</f>
        <v/>
      </c>
      <c r="D126" t="str">
        <f>IF('RELACIÓ DETALLADA - TVD'!$N371="x",'RELACIÓ DETALLADA - TVD'!F371,"")</f>
        <v/>
      </c>
      <c r="E126" t="str">
        <f>IF('RELACIÓ DETALLADA - TVD'!$N371="x",'RELACIÓ DETALLADA - TVD'!G371,"")</f>
        <v/>
      </c>
      <c r="F126" t="str">
        <f>IF('RELACIÓ DETALLADA - TVD'!$N371="x",'RELACIÓ DETALLADA - TVD'!H371,"")</f>
        <v/>
      </c>
      <c r="G126" t="str">
        <f>IF('RELACIÓ DETALLADA - TVD'!$N371="x",'RELACIÓ DETALLADA - TVD'!I371,"")</f>
        <v/>
      </c>
      <c r="H126" s="57">
        <v>121</v>
      </c>
      <c r="I126" s="57"/>
      <c r="J126" s="69" t="str">
        <f t="shared" si="6"/>
        <v/>
      </c>
      <c r="K126" s="69" t="str">
        <f t="shared" si="7"/>
        <v/>
      </c>
      <c r="L126" s="69" t="str">
        <f t="shared" si="8"/>
        <v/>
      </c>
      <c r="M126" s="70" t="str">
        <f t="shared" si="9"/>
        <v/>
      </c>
      <c r="N126" s="69" t="str">
        <f t="shared" si="10"/>
        <v/>
      </c>
      <c r="O126" s="71" t="str">
        <f t="shared" si="11"/>
        <v/>
      </c>
    </row>
    <row r="127" spans="1:15" x14ac:dyDescent="0.2">
      <c r="A127" s="57" t="str">
        <f>IF(G127="","",COUNT($G$4:$G127))</f>
        <v/>
      </c>
      <c r="B127" t="str">
        <f>IF('RELACIÓ DETALLADA - TVD'!$N372="x",'RELACIÓ DETALLADA - TVD'!B372,"")</f>
        <v/>
      </c>
      <c r="C127" t="str">
        <f>IF('RELACIÓ DETALLADA - TVD'!$N372="x",'RELACIÓ DETALLADA - TVD'!E372,"")</f>
        <v/>
      </c>
      <c r="D127" t="str">
        <f>IF('RELACIÓ DETALLADA - TVD'!$N372="x",'RELACIÓ DETALLADA - TVD'!F372,"")</f>
        <v/>
      </c>
      <c r="E127" t="str">
        <f>IF('RELACIÓ DETALLADA - TVD'!$N372="x",'RELACIÓ DETALLADA - TVD'!G372,"")</f>
        <v/>
      </c>
      <c r="F127" t="str">
        <f>IF('RELACIÓ DETALLADA - TVD'!$N372="x",'RELACIÓ DETALLADA - TVD'!H372,"")</f>
        <v/>
      </c>
      <c r="G127" t="str">
        <f>IF('RELACIÓ DETALLADA - TVD'!$N372="x",'RELACIÓ DETALLADA - TVD'!I372,"")</f>
        <v/>
      </c>
      <c r="H127" s="57">
        <v>122</v>
      </c>
      <c r="I127" s="57"/>
      <c r="J127" s="69" t="str">
        <f t="shared" si="6"/>
        <v/>
      </c>
      <c r="K127" s="69" t="str">
        <f t="shared" si="7"/>
        <v/>
      </c>
      <c r="L127" s="69" t="str">
        <f t="shared" si="8"/>
        <v/>
      </c>
      <c r="M127" s="70" t="str">
        <f t="shared" si="9"/>
        <v/>
      </c>
      <c r="N127" s="69" t="str">
        <f t="shared" si="10"/>
        <v/>
      </c>
      <c r="O127" s="71" t="str">
        <f t="shared" si="11"/>
        <v/>
      </c>
    </row>
    <row r="128" spans="1:15" x14ac:dyDescent="0.2">
      <c r="A128" s="57" t="str">
        <f>IF(G128="","",COUNT($G$4:$G128))</f>
        <v/>
      </c>
      <c r="B128" t="str">
        <f>IF('RELACIÓ DETALLADA - TVD'!$N373="x",'RELACIÓ DETALLADA - TVD'!B373,"")</f>
        <v/>
      </c>
      <c r="C128" t="str">
        <f>IF('RELACIÓ DETALLADA - TVD'!$N373="x",'RELACIÓ DETALLADA - TVD'!E373,"")</f>
        <v/>
      </c>
      <c r="D128" t="str">
        <f>IF('RELACIÓ DETALLADA - TVD'!$N373="x",'RELACIÓ DETALLADA - TVD'!F373,"")</f>
        <v/>
      </c>
      <c r="E128" t="str">
        <f>IF('RELACIÓ DETALLADA - TVD'!$N373="x",'RELACIÓ DETALLADA - TVD'!G373,"")</f>
        <v/>
      </c>
      <c r="F128" t="str">
        <f>IF('RELACIÓ DETALLADA - TVD'!$N373="x",'RELACIÓ DETALLADA - TVD'!H373,"")</f>
        <v/>
      </c>
      <c r="G128" t="str">
        <f>IF('RELACIÓ DETALLADA - TVD'!$N373="x",'RELACIÓ DETALLADA - TVD'!I373,"")</f>
        <v/>
      </c>
      <c r="H128" s="57">
        <v>123</v>
      </c>
      <c r="I128" s="57"/>
      <c r="J128" s="69" t="str">
        <f t="shared" si="6"/>
        <v/>
      </c>
      <c r="K128" s="69" t="str">
        <f t="shared" si="7"/>
        <v/>
      </c>
      <c r="L128" s="69" t="str">
        <f t="shared" si="8"/>
        <v/>
      </c>
      <c r="M128" s="70" t="str">
        <f t="shared" si="9"/>
        <v/>
      </c>
      <c r="N128" s="69" t="str">
        <f t="shared" si="10"/>
        <v/>
      </c>
      <c r="O128" s="71" t="str">
        <f t="shared" si="11"/>
        <v/>
      </c>
    </row>
    <row r="129" spans="1:15" x14ac:dyDescent="0.2">
      <c r="A129" s="57" t="str">
        <f>IF(G129="","",COUNT($G$4:$G129))</f>
        <v/>
      </c>
      <c r="B129" t="str">
        <f>IF('RELACIÓ DETALLADA - TVD'!$N374="x",'RELACIÓ DETALLADA - TVD'!B374,"")</f>
        <v/>
      </c>
      <c r="C129" t="str">
        <f>IF('RELACIÓ DETALLADA - TVD'!$N374="x",'RELACIÓ DETALLADA - TVD'!E374,"")</f>
        <v/>
      </c>
      <c r="D129" t="str">
        <f>IF('RELACIÓ DETALLADA - TVD'!$N374="x",'RELACIÓ DETALLADA - TVD'!F374,"")</f>
        <v/>
      </c>
      <c r="E129" t="str">
        <f>IF('RELACIÓ DETALLADA - TVD'!$N374="x",'RELACIÓ DETALLADA - TVD'!G374,"")</f>
        <v/>
      </c>
      <c r="F129" t="str">
        <f>IF('RELACIÓ DETALLADA - TVD'!$N374="x",'RELACIÓ DETALLADA - TVD'!H374,"")</f>
        <v/>
      </c>
      <c r="G129" t="str">
        <f>IF('RELACIÓ DETALLADA - TVD'!$N374="x",'RELACIÓ DETALLADA - TVD'!I374,"")</f>
        <v/>
      </c>
      <c r="H129" s="57">
        <v>124</v>
      </c>
      <c r="I129" s="57"/>
      <c r="J129" s="69" t="str">
        <f t="shared" si="6"/>
        <v/>
      </c>
      <c r="K129" s="69" t="str">
        <f t="shared" si="7"/>
        <v/>
      </c>
      <c r="L129" s="69" t="str">
        <f t="shared" si="8"/>
        <v/>
      </c>
      <c r="M129" s="70" t="str">
        <f t="shared" si="9"/>
        <v/>
      </c>
      <c r="N129" s="69" t="str">
        <f t="shared" si="10"/>
        <v/>
      </c>
      <c r="O129" s="71" t="str">
        <f t="shared" si="11"/>
        <v/>
      </c>
    </row>
    <row r="130" spans="1:15" x14ac:dyDescent="0.2">
      <c r="A130" s="57" t="str">
        <f>IF(G130="","",COUNT($G$4:$G130))</f>
        <v/>
      </c>
      <c r="B130" t="str">
        <f>IF('RELACIÓ DETALLADA - TVD'!$N375="x",'RELACIÓ DETALLADA - TVD'!B375,"")</f>
        <v/>
      </c>
      <c r="C130" t="str">
        <f>IF('RELACIÓ DETALLADA - TVD'!$N375="x",'RELACIÓ DETALLADA - TVD'!E375,"")</f>
        <v/>
      </c>
      <c r="D130" t="str">
        <f>IF('RELACIÓ DETALLADA - TVD'!$N375="x",'RELACIÓ DETALLADA - TVD'!F375,"")</f>
        <v/>
      </c>
      <c r="E130" t="str">
        <f>IF('RELACIÓ DETALLADA - TVD'!$N375="x",'RELACIÓ DETALLADA - TVD'!G375,"")</f>
        <v/>
      </c>
      <c r="F130" t="str">
        <f>IF('RELACIÓ DETALLADA - TVD'!$N375="x",'RELACIÓ DETALLADA - TVD'!H375,"")</f>
        <v/>
      </c>
      <c r="G130" t="str">
        <f>IF('RELACIÓ DETALLADA - TVD'!$N375="x",'RELACIÓ DETALLADA - TVD'!I375,"")</f>
        <v/>
      </c>
      <c r="H130" s="57">
        <v>125</v>
      </c>
      <c r="I130" s="57"/>
      <c r="J130" s="69" t="str">
        <f t="shared" si="6"/>
        <v/>
      </c>
      <c r="K130" s="69" t="str">
        <f t="shared" si="7"/>
        <v/>
      </c>
      <c r="L130" s="69" t="str">
        <f t="shared" si="8"/>
        <v/>
      </c>
      <c r="M130" s="70" t="str">
        <f t="shared" si="9"/>
        <v/>
      </c>
      <c r="N130" s="69" t="str">
        <f t="shared" si="10"/>
        <v/>
      </c>
      <c r="O130" s="71" t="str">
        <f t="shared" si="11"/>
        <v/>
      </c>
    </row>
    <row r="131" spans="1:15" x14ac:dyDescent="0.2">
      <c r="A131" s="57" t="str">
        <f>IF(G131="","",COUNT($G$4:$G131))</f>
        <v/>
      </c>
      <c r="B131" t="str">
        <f>IF('RELACIÓ DETALLADA - TVD'!$N376="x",'RELACIÓ DETALLADA - TVD'!B376,"")</f>
        <v/>
      </c>
      <c r="C131" t="str">
        <f>IF('RELACIÓ DETALLADA - TVD'!$N376="x",'RELACIÓ DETALLADA - TVD'!E376,"")</f>
        <v/>
      </c>
      <c r="D131" t="str">
        <f>IF('RELACIÓ DETALLADA - TVD'!$N376="x",'RELACIÓ DETALLADA - TVD'!F376,"")</f>
        <v/>
      </c>
      <c r="E131" t="str">
        <f>IF('RELACIÓ DETALLADA - TVD'!$N376="x",'RELACIÓ DETALLADA - TVD'!G376,"")</f>
        <v/>
      </c>
      <c r="F131" t="str">
        <f>IF('RELACIÓ DETALLADA - TVD'!$N376="x",'RELACIÓ DETALLADA - TVD'!H376,"")</f>
        <v/>
      </c>
      <c r="G131" t="str">
        <f>IF('RELACIÓ DETALLADA - TVD'!$N376="x",'RELACIÓ DETALLADA - TVD'!I376,"")</f>
        <v/>
      </c>
      <c r="H131" s="57">
        <v>126</v>
      </c>
      <c r="I131" s="57"/>
      <c r="J131" s="69" t="str">
        <f t="shared" si="6"/>
        <v/>
      </c>
      <c r="K131" s="69" t="str">
        <f t="shared" si="7"/>
        <v/>
      </c>
      <c r="L131" s="69" t="str">
        <f t="shared" si="8"/>
        <v/>
      </c>
      <c r="M131" s="70" t="str">
        <f t="shared" si="9"/>
        <v/>
      </c>
      <c r="N131" s="69" t="str">
        <f t="shared" si="10"/>
        <v/>
      </c>
      <c r="O131" s="71" t="str">
        <f t="shared" si="11"/>
        <v/>
      </c>
    </row>
    <row r="132" spans="1:15" x14ac:dyDescent="0.2">
      <c r="A132" s="57" t="str">
        <f>IF(G132="","",COUNT($G$4:$G132))</f>
        <v/>
      </c>
      <c r="B132" t="str">
        <f>IF('RELACIÓ DETALLADA - TVD'!$N377="x",'RELACIÓ DETALLADA - TVD'!B377,"")</f>
        <v/>
      </c>
      <c r="C132" t="str">
        <f>IF('RELACIÓ DETALLADA - TVD'!$N377="x",'RELACIÓ DETALLADA - TVD'!E377,"")</f>
        <v/>
      </c>
      <c r="D132" t="str">
        <f>IF('RELACIÓ DETALLADA - TVD'!$N377="x",'RELACIÓ DETALLADA - TVD'!F377,"")</f>
        <v/>
      </c>
      <c r="E132" t="str">
        <f>IF('RELACIÓ DETALLADA - TVD'!$N377="x",'RELACIÓ DETALLADA - TVD'!G377,"")</f>
        <v/>
      </c>
      <c r="F132" t="str">
        <f>IF('RELACIÓ DETALLADA - TVD'!$N377="x",'RELACIÓ DETALLADA - TVD'!H377,"")</f>
        <v/>
      </c>
      <c r="G132" t="str">
        <f>IF('RELACIÓ DETALLADA - TVD'!$N377="x",'RELACIÓ DETALLADA - TVD'!I377,"")</f>
        <v/>
      </c>
      <c r="H132" s="57">
        <v>127</v>
      </c>
      <c r="I132" s="57"/>
      <c r="J132" s="69" t="str">
        <f t="shared" si="6"/>
        <v/>
      </c>
      <c r="K132" s="69" t="str">
        <f t="shared" si="7"/>
        <v/>
      </c>
      <c r="L132" s="69" t="str">
        <f t="shared" si="8"/>
        <v/>
      </c>
      <c r="M132" s="70" t="str">
        <f t="shared" si="9"/>
        <v/>
      </c>
      <c r="N132" s="69" t="str">
        <f t="shared" si="10"/>
        <v/>
      </c>
      <c r="O132" s="71" t="str">
        <f t="shared" si="11"/>
        <v/>
      </c>
    </row>
    <row r="133" spans="1:15" x14ac:dyDescent="0.2">
      <c r="A133" s="57" t="str">
        <f>IF(G133="","",COUNT($G$4:$G133))</f>
        <v/>
      </c>
      <c r="B133" t="str">
        <f>IF('RELACIÓ DETALLADA - TVD'!$N378="x",'RELACIÓ DETALLADA - TVD'!B378,"")</f>
        <v/>
      </c>
      <c r="C133" t="str">
        <f>IF('RELACIÓ DETALLADA - TVD'!$N378="x",'RELACIÓ DETALLADA - TVD'!E378,"")</f>
        <v/>
      </c>
      <c r="D133" t="str">
        <f>IF('RELACIÓ DETALLADA - TVD'!$N378="x",'RELACIÓ DETALLADA - TVD'!F378,"")</f>
        <v/>
      </c>
      <c r="E133" t="str">
        <f>IF('RELACIÓ DETALLADA - TVD'!$N378="x",'RELACIÓ DETALLADA - TVD'!G378,"")</f>
        <v/>
      </c>
      <c r="F133" t="str">
        <f>IF('RELACIÓ DETALLADA - TVD'!$N378="x",'RELACIÓ DETALLADA - TVD'!H378,"")</f>
        <v/>
      </c>
      <c r="G133" t="str">
        <f>IF('RELACIÓ DETALLADA - TVD'!$N378="x",'RELACIÓ DETALLADA - TVD'!I378,"")</f>
        <v/>
      </c>
      <c r="H133" s="57">
        <v>128</v>
      </c>
      <c r="I133" s="57"/>
      <c r="J133" s="69" t="str">
        <f t="shared" si="6"/>
        <v/>
      </c>
      <c r="K133" s="69" t="str">
        <f t="shared" si="7"/>
        <v/>
      </c>
      <c r="L133" s="69" t="str">
        <f t="shared" si="8"/>
        <v/>
      </c>
      <c r="M133" s="70" t="str">
        <f t="shared" si="9"/>
        <v/>
      </c>
      <c r="N133" s="69" t="str">
        <f t="shared" si="10"/>
        <v/>
      </c>
      <c r="O133" s="71" t="str">
        <f t="shared" si="11"/>
        <v/>
      </c>
    </row>
    <row r="134" spans="1:15" x14ac:dyDescent="0.2">
      <c r="A134" s="57" t="str">
        <f>IF(G134="","",COUNT($G$4:$G134))</f>
        <v/>
      </c>
      <c r="B134" t="str">
        <f>IF('RELACIÓ DETALLADA - TVD'!$N379="x",'RELACIÓ DETALLADA - TVD'!B379,"")</f>
        <v/>
      </c>
      <c r="C134" t="str">
        <f>IF('RELACIÓ DETALLADA - TVD'!$N379="x",'RELACIÓ DETALLADA - TVD'!E379,"")</f>
        <v/>
      </c>
      <c r="D134" t="str">
        <f>IF('RELACIÓ DETALLADA - TVD'!$N379="x",'RELACIÓ DETALLADA - TVD'!F379,"")</f>
        <v/>
      </c>
      <c r="E134" t="str">
        <f>IF('RELACIÓ DETALLADA - TVD'!$N379="x",'RELACIÓ DETALLADA - TVD'!G379,"")</f>
        <v/>
      </c>
      <c r="F134" t="str">
        <f>IF('RELACIÓ DETALLADA - TVD'!$N379="x",'RELACIÓ DETALLADA - TVD'!H379,"")</f>
        <v/>
      </c>
      <c r="G134" t="str">
        <f>IF('RELACIÓ DETALLADA - TVD'!$N379="x",'RELACIÓ DETALLADA - TVD'!I379,"")</f>
        <v/>
      </c>
      <c r="H134" s="57">
        <v>129</v>
      </c>
      <c r="I134" s="57"/>
      <c r="J134" s="69" t="str">
        <f t="shared" ref="J134:J197" si="12">IFERROR(VLOOKUP($H134,$A$4:$G$381,2,FALSE),"")</f>
        <v/>
      </c>
      <c r="K134" s="69" t="str">
        <f t="shared" ref="K134:K197" si="13">IFERROR(VLOOKUP($H134,$A$4:$G$381,3,FALSE),"")</f>
        <v/>
      </c>
      <c r="L134" s="69" t="str">
        <f t="shared" ref="L134:L197" si="14">IFERROR(VLOOKUP($H134,$A$4:$G$381,4,FALSE),"")</f>
        <v/>
      </c>
      <c r="M134" s="70" t="str">
        <f t="shared" ref="M134:M197" si="15">IFERROR(VLOOKUP($H134,$A$4:$G$381,5,FALSE),"")</f>
        <v/>
      </c>
      <c r="N134" s="69" t="str">
        <f t="shared" ref="N134:N197" si="16">IFERROR(VLOOKUP($H134,$A$4:$G$381,6,FALSE),"")</f>
        <v/>
      </c>
      <c r="O134" s="71" t="str">
        <f t="shared" ref="O134:O197" si="17">IFERROR(VLOOKUP($H134,$A$4:$G$381,7,FALSE),"")</f>
        <v/>
      </c>
    </row>
    <row r="135" spans="1:15" x14ac:dyDescent="0.2">
      <c r="A135" s="57" t="str">
        <f>IF(G135="","",COUNT($G$4:$G135))</f>
        <v/>
      </c>
      <c r="B135" t="str">
        <f>IF('RELACIÓ DETALLADA - TVD'!$N380="x",'RELACIÓ DETALLADA - TVD'!B380,"")</f>
        <v/>
      </c>
      <c r="C135" t="str">
        <f>IF('RELACIÓ DETALLADA - TVD'!$N380="x",'RELACIÓ DETALLADA - TVD'!E380,"")</f>
        <v/>
      </c>
      <c r="D135" t="str">
        <f>IF('RELACIÓ DETALLADA - TVD'!$N380="x",'RELACIÓ DETALLADA - TVD'!F380,"")</f>
        <v/>
      </c>
      <c r="E135" t="str">
        <f>IF('RELACIÓ DETALLADA - TVD'!$N380="x",'RELACIÓ DETALLADA - TVD'!G380,"")</f>
        <v/>
      </c>
      <c r="F135" t="str">
        <f>IF('RELACIÓ DETALLADA - TVD'!$N380="x",'RELACIÓ DETALLADA - TVD'!H380,"")</f>
        <v/>
      </c>
      <c r="G135" t="str">
        <f>IF('RELACIÓ DETALLADA - TVD'!$N380="x",'RELACIÓ DETALLADA - TVD'!I380,"")</f>
        <v/>
      </c>
      <c r="H135" s="57">
        <v>130</v>
      </c>
      <c r="I135" s="57"/>
      <c r="J135" s="69" t="str">
        <f t="shared" si="12"/>
        <v/>
      </c>
      <c r="K135" s="69" t="str">
        <f t="shared" si="13"/>
        <v/>
      </c>
      <c r="L135" s="69" t="str">
        <f t="shared" si="14"/>
        <v/>
      </c>
      <c r="M135" s="70" t="str">
        <f t="shared" si="15"/>
        <v/>
      </c>
      <c r="N135" s="69" t="str">
        <f t="shared" si="16"/>
        <v/>
      </c>
      <c r="O135" s="71" t="str">
        <f t="shared" si="17"/>
        <v/>
      </c>
    </row>
    <row r="136" spans="1:15" x14ac:dyDescent="0.2">
      <c r="A136" s="57" t="str">
        <f>IF(G136="","",COUNT($G$4:$G136))</f>
        <v/>
      </c>
      <c r="B136" t="str">
        <f>IF('RELACIÓ DETALLADA - TVD'!$N381="x",'RELACIÓ DETALLADA - TVD'!B381,"")</f>
        <v/>
      </c>
      <c r="C136" t="str">
        <f>IF('RELACIÓ DETALLADA - TVD'!$N381="x",'RELACIÓ DETALLADA - TVD'!E381,"")</f>
        <v/>
      </c>
      <c r="D136" t="str">
        <f>IF('RELACIÓ DETALLADA - TVD'!$N381="x",'RELACIÓ DETALLADA - TVD'!F381,"")</f>
        <v/>
      </c>
      <c r="E136" t="str">
        <f>IF('RELACIÓ DETALLADA - TVD'!$N381="x",'RELACIÓ DETALLADA - TVD'!G381,"")</f>
        <v/>
      </c>
      <c r="F136" t="str">
        <f>IF('RELACIÓ DETALLADA - TVD'!$N381="x",'RELACIÓ DETALLADA - TVD'!H381,"")</f>
        <v/>
      </c>
      <c r="G136" t="str">
        <f>IF('RELACIÓ DETALLADA - TVD'!$N381="x",'RELACIÓ DETALLADA - TVD'!I381,"")</f>
        <v/>
      </c>
      <c r="H136" s="57">
        <v>131</v>
      </c>
      <c r="I136" s="57"/>
      <c r="J136" s="69" t="str">
        <f t="shared" si="12"/>
        <v/>
      </c>
      <c r="K136" s="69" t="str">
        <f t="shared" si="13"/>
        <v/>
      </c>
      <c r="L136" s="69" t="str">
        <f t="shared" si="14"/>
        <v/>
      </c>
      <c r="M136" s="70" t="str">
        <f t="shared" si="15"/>
        <v/>
      </c>
      <c r="N136" s="69" t="str">
        <f t="shared" si="16"/>
        <v/>
      </c>
      <c r="O136" s="71" t="str">
        <f t="shared" si="17"/>
        <v/>
      </c>
    </row>
    <row r="137" spans="1:15" x14ac:dyDescent="0.2">
      <c r="A137" s="57" t="str">
        <f>IF(G137="","",COUNT($G$4:$G137))</f>
        <v/>
      </c>
      <c r="B137" t="str">
        <f>IF('RELACIÓ DETALLADA - TVD'!$N382="x",'RELACIÓ DETALLADA - TVD'!B382,"")</f>
        <v/>
      </c>
      <c r="C137" t="str">
        <f>IF('RELACIÓ DETALLADA - TVD'!$N382="x",'RELACIÓ DETALLADA - TVD'!E382,"")</f>
        <v/>
      </c>
      <c r="D137" t="str">
        <f>IF('RELACIÓ DETALLADA - TVD'!$N382="x",'RELACIÓ DETALLADA - TVD'!F382,"")</f>
        <v/>
      </c>
      <c r="E137" t="str">
        <f>IF('RELACIÓ DETALLADA - TVD'!$N382="x",'RELACIÓ DETALLADA - TVD'!G382,"")</f>
        <v/>
      </c>
      <c r="F137" t="str">
        <f>IF('RELACIÓ DETALLADA - TVD'!$N382="x",'RELACIÓ DETALLADA - TVD'!H382,"")</f>
        <v/>
      </c>
      <c r="G137" t="str">
        <f>IF('RELACIÓ DETALLADA - TVD'!$N382="x",'RELACIÓ DETALLADA - TVD'!I382,"")</f>
        <v/>
      </c>
      <c r="H137" s="57">
        <v>132</v>
      </c>
      <c r="I137" s="57"/>
      <c r="J137" s="69" t="str">
        <f t="shared" si="12"/>
        <v/>
      </c>
      <c r="K137" s="69" t="str">
        <f t="shared" si="13"/>
        <v/>
      </c>
      <c r="L137" s="69" t="str">
        <f t="shared" si="14"/>
        <v/>
      </c>
      <c r="M137" s="70" t="str">
        <f t="shared" si="15"/>
        <v/>
      </c>
      <c r="N137" s="69" t="str">
        <f t="shared" si="16"/>
        <v/>
      </c>
      <c r="O137" s="71" t="str">
        <f t="shared" si="17"/>
        <v/>
      </c>
    </row>
    <row r="138" spans="1:15" x14ac:dyDescent="0.2">
      <c r="A138" s="57" t="str">
        <f>IF(G138="","",COUNT($G$4:$G138))</f>
        <v/>
      </c>
      <c r="B138" t="str">
        <f>IF('RELACIÓ DETALLADA - TVD'!$N383="x",'RELACIÓ DETALLADA - TVD'!B383,"")</f>
        <v/>
      </c>
      <c r="C138" t="str">
        <f>IF('RELACIÓ DETALLADA - TVD'!$N383="x",'RELACIÓ DETALLADA - TVD'!E383,"")</f>
        <v/>
      </c>
      <c r="D138" t="str">
        <f>IF('RELACIÓ DETALLADA - TVD'!$N383="x",'RELACIÓ DETALLADA - TVD'!F383,"")</f>
        <v/>
      </c>
      <c r="E138" t="str">
        <f>IF('RELACIÓ DETALLADA - TVD'!$N383="x",'RELACIÓ DETALLADA - TVD'!G383,"")</f>
        <v/>
      </c>
      <c r="F138" t="str">
        <f>IF('RELACIÓ DETALLADA - TVD'!$N383="x",'RELACIÓ DETALLADA - TVD'!H383,"")</f>
        <v/>
      </c>
      <c r="G138" t="str">
        <f>IF('RELACIÓ DETALLADA - TVD'!$N383="x",'RELACIÓ DETALLADA - TVD'!I383,"")</f>
        <v/>
      </c>
      <c r="H138" s="57">
        <v>133</v>
      </c>
      <c r="I138" s="57"/>
      <c r="J138" s="69" t="str">
        <f t="shared" si="12"/>
        <v/>
      </c>
      <c r="K138" s="69" t="str">
        <f t="shared" si="13"/>
        <v/>
      </c>
      <c r="L138" s="69" t="str">
        <f t="shared" si="14"/>
        <v/>
      </c>
      <c r="M138" s="70" t="str">
        <f t="shared" si="15"/>
        <v/>
      </c>
      <c r="N138" s="69" t="str">
        <f t="shared" si="16"/>
        <v/>
      </c>
      <c r="O138" s="71" t="str">
        <f t="shared" si="17"/>
        <v/>
      </c>
    </row>
    <row r="139" spans="1:15" x14ac:dyDescent="0.2">
      <c r="A139" s="57" t="str">
        <f>IF(G139="","",COUNT($G$4:$G139))</f>
        <v/>
      </c>
      <c r="B139" t="str">
        <f>IF('RELACIÓ DETALLADA - TVD'!$N384="x",'RELACIÓ DETALLADA - TVD'!B384,"")</f>
        <v/>
      </c>
      <c r="C139" t="str">
        <f>IF('RELACIÓ DETALLADA - TVD'!$N384="x",'RELACIÓ DETALLADA - TVD'!E384,"")</f>
        <v/>
      </c>
      <c r="D139" t="str">
        <f>IF('RELACIÓ DETALLADA - TVD'!$N384="x",'RELACIÓ DETALLADA - TVD'!F384,"")</f>
        <v/>
      </c>
      <c r="E139" t="str">
        <f>IF('RELACIÓ DETALLADA - TVD'!$N384="x",'RELACIÓ DETALLADA - TVD'!G384,"")</f>
        <v/>
      </c>
      <c r="F139" t="str">
        <f>IF('RELACIÓ DETALLADA - TVD'!$N384="x",'RELACIÓ DETALLADA - TVD'!H384,"")</f>
        <v/>
      </c>
      <c r="G139" t="str">
        <f>IF('RELACIÓ DETALLADA - TVD'!$N384="x",'RELACIÓ DETALLADA - TVD'!I384,"")</f>
        <v/>
      </c>
      <c r="H139" s="57">
        <v>134</v>
      </c>
      <c r="I139" s="57"/>
      <c r="J139" s="69" t="str">
        <f t="shared" si="12"/>
        <v/>
      </c>
      <c r="K139" s="69" t="str">
        <f t="shared" si="13"/>
        <v/>
      </c>
      <c r="L139" s="69" t="str">
        <f t="shared" si="14"/>
        <v/>
      </c>
      <c r="M139" s="70" t="str">
        <f t="shared" si="15"/>
        <v/>
      </c>
      <c r="N139" s="69" t="str">
        <f t="shared" si="16"/>
        <v/>
      </c>
      <c r="O139" s="71" t="str">
        <f t="shared" si="17"/>
        <v/>
      </c>
    </row>
    <row r="140" spans="1:15" x14ac:dyDescent="0.2">
      <c r="A140" s="57" t="str">
        <f>IF(G140="","",COUNT($G$4:$G140))</f>
        <v/>
      </c>
      <c r="B140" t="str">
        <f>IF('RELACIÓ DETALLADA - TVD'!$N385="x",'RELACIÓ DETALLADA - TVD'!B385,"")</f>
        <v/>
      </c>
      <c r="C140" t="str">
        <f>IF('RELACIÓ DETALLADA - TVD'!$N385="x",'RELACIÓ DETALLADA - TVD'!E385,"")</f>
        <v/>
      </c>
      <c r="D140" t="str">
        <f>IF('RELACIÓ DETALLADA - TVD'!$N385="x",'RELACIÓ DETALLADA - TVD'!F385,"")</f>
        <v/>
      </c>
      <c r="E140" t="str">
        <f>IF('RELACIÓ DETALLADA - TVD'!$N385="x",'RELACIÓ DETALLADA - TVD'!G385,"")</f>
        <v/>
      </c>
      <c r="F140" t="str">
        <f>IF('RELACIÓ DETALLADA - TVD'!$N385="x",'RELACIÓ DETALLADA - TVD'!H385,"")</f>
        <v/>
      </c>
      <c r="G140" t="str">
        <f>IF('RELACIÓ DETALLADA - TVD'!$N385="x",'RELACIÓ DETALLADA - TVD'!I385,"")</f>
        <v/>
      </c>
      <c r="H140" s="57">
        <v>135</v>
      </c>
      <c r="I140" s="57"/>
      <c r="J140" s="69" t="str">
        <f t="shared" si="12"/>
        <v/>
      </c>
      <c r="K140" s="69" t="str">
        <f t="shared" si="13"/>
        <v/>
      </c>
      <c r="L140" s="69" t="str">
        <f t="shared" si="14"/>
        <v/>
      </c>
      <c r="M140" s="70" t="str">
        <f t="shared" si="15"/>
        <v/>
      </c>
      <c r="N140" s="69" t="str">
        <f t="shared" si="16"/>
        <v/>
      </c>
      <c r="O140" s="71" t="str">
        <f t="shared" si="17"/>
        <v/>
      </c>
    </row>
    <row r="141" spans="1:15" x14ac:dyDescent="0.2">
      <c r="A141" s="57" t="str">
        <f>IF(G141="","",COUNT($G$4:$G141))</f>
        <v/>
      </c>
      <c r="B141" t="str">
        <f>IF('RELACIÓ DETALLADA - TVD'!$N386="x",'RELACIÓ DETALLADA - TVD'!B386,"")</f>
        <v/>
      </c>
      <c r="C141" t="str">
        <f>IF('RELACIÓ DETALLADA - TVD'!$N386="x",'RELACIÓ DETALLADA - TVD'!E386,"")</f>
        <v/>
      </c>
      <c r="D141" t="str">
        <f>IF('RELACIÓ DETALLADA - TVD'!$N386="x",'RELACIÓ DETALLADA - TVD'!F386,"")</f>
        <v/>
      </c>
      <c r="E141" t="str">
        <f>IF('RELACIÓ DETALLADA - TVD'!$N386="x",'RELACIÓ DETALLADA - TVD'!G386,"")</f>
        <v/>
      </c>
      <c r="F141" t="str">
        <f>IF('RELACIÓ DETALLADA - TVD'!$N386="x",'RELACIÓ DETALLADA - TVD'!H386,"")</f>
        <v/>
      </c>
      <c r="G141" t="str">
        <f>IF('RELACIÓ DETALLADA - TVD'!$N386="x",'RELACIÓ DETALLADA - TVD'!I386,"")</f>
        <v/>
      </c>
      <c r="H141" s="57">
        <v>136</v>
      </c>
      <c r="I141" s="57"/>
      <c r="J141" s="69" t="str">
        <f t="shared" si="12"/>
        <v/>
      </c>
      <c r="K141" s="69" t="str">
        <f t="shared" si="13"/>
        <v/>
      </c>
      <c r="L141" s="69" t="str">
        <f t="shared" si="14"/>
        <v/>
      </c>
      <c r="M141" s="70" t="str">
        <f t="shared" si="15"/>
        <v/>
      </c>
      <c r="N141" s="69" t="str">
        <f t="shared" si="16"/>
        <v/>
      </c>
      <c r="O141" s="71" t="str">
        <f t="shared" si="17"/>
        <v/>
      </c>
    </row>
    <row r="142" spans="1:15" x14ac:dyDescent="0.2">
      <c r="A142" s="57" t="str">
        <f>IF(G142="","",COUNT($G$4:$G142))</f>
        <v/>
      </c>
      <c r="B142" t="str">
        <f>IF('RELACIÓ DETALLADA - TVD'!$N387="x",'RELACIÓ DETALLADA - TVD'!B387,"")</f>
        <v/>
      </c>
      <c r="C142" t="str">
        <f>IF('RELACIÓ DETALLADA - TVD'!$N387="x",'RELACIÓ DETALLADA - TVD'!E387,"")</f>
        <v/>
      </c>
      <c r="D142" t="str">
        <f>IF('RELACIÓ DETALLADA - TVD'!$N387="x",'RELACIÓ DETALLADA - TVD'!F387,"")</f>
        <v/>
      </c>
      <c r="E142" t="str">
        <f>IF('RELACIÓ DETALLADA - TVD'!$N387="x",'RELACIÓ DETALLADA - TVD'!G387,"")</f>
        <v/>
      </c>
      <c r="F142" t="str">
        <f>IF('RELACIÓ DETALLADA - TVD'!$N387="x",'RELACIÓ DETALLADA - TVD'!H387,"")</f>
        <v/>
      </c>
      <c r="G142" t="str">
        <f>IF('RELACIÓ DETALLADA - TVD'!$N387="x",'RELACIÓ DETALLADA - TVD'!I387,"")</f>
        <v/>
      </c>
      <c r="H142" s="57">
        <v>137</v>
      </c>
      <c r="I142" s="57"/>
      <c r="J142" s="69" t="str">
        <f t="shared" si="12"/>
        <v/>
      </c>
      <c r="K142" s="69" t="str">
        <f t="shared" si="13"/>
        <v/>
      </c>
      <c r="L142" s="69" t="str">
        <f t="shared" si="14"/>
        <v/>
      </c>
      <c r="M142" s="70" t="str">
        <f t="shared" si="15"/>
        <v/>
      </c>
      <c r="N142" s="69" t="str">
        <f t="shared" si="16"/>
        <v/>
      </c>
      <c r="O142" s="71" t="str">
        <f t="shared" si="17"/>
        <v/>
      </c>
    </row>
    <row r="143" spans="1:15" x14ac:dyDescent="0.2">
      <c r="A143" s="57" t="str">
        <f>IF(G143="","",COUNT($G$4:$G143))</f>
        <v/>
      </c>
      <c r="B143" t="str">
        <f>IF('RELACIÓ DETALLADA - TVD'!$N388="x",'RELACIÓ DETALLADA - TVD'!B388,"")</f>
        <v/>
      </c>
      <c r="C143" t="str">
        <f>IF('RELACIÓ DETALLADA - TVD'!$N388="x",'RELACIÓ DETALLADA - TVD'!E388,"")</f>
        <v/>
      </c>
      <c r="D143" t="str">
        <f>IF('RELACIÓ DETALLADA - TVD'!$N388="x",'RELACIÓ DETALLADA - TVD'!F388,"")</f>
        <v/>
      </c>
      <c r="E143" t="str">
        <f>IF('RELACIÓ DETALLADA - TVD'!$N388="x",'RELACIÓ DETALLADA - TVD'!G388,"")</f>
        <v/>
      </c>
      <c r="F143" t="str">
        <f>IF('RELACIÓ DETALLADA - TVD'!$N388="x",'RELACIÓ DETALLADA - TVD'!H388,"")</f>
        <v/>
      </c>
      <c r="G143" t="str">
        <f>IF('RELACIÓ DETALLADA - TVD'!$N388="x",'RELACIÓ DETALLADA - TVD'!I388,"")</f>
        <v/>
      </c>
      <c r="H143" s="57">
        <v>138</v>
      </c>
      <c r="I143" s="57"/>
      <c r="J143" s="69" t="str">
        <f t="shared" si="12"/>
        <v/>
      </c>
      <c r="K143" s="69" t="str">
        <f t="shared" si="13"/>
        <v/>
      </c>
      <c r="L143" s="69" t="str">
        <f t="shared" si="14"/>
        <v/>
      </c>
      <c r="M143" s="70" t="str">
        <f t="shared" si="15"/>
        <v/>
      </c>
      <c r="N143" s="69" t="str">
        <f t="shared" si="16"/>
        <v/>
      </c>
      <c r="O143" s="71" t="str">
        <f t="shared" si="17"/>
        <v/>
      </c>
    </row>
    <row r="144" spans="1:15" x14ac:dyDescent="0.2">
      <c r="A144" s="57" t="str">
        <f>IF(G144="","",COUNT($G$4:$G144))</f>
        <v/>
      </c>
      <c r="B144" t="str">
        <f>IF('RELACIÓ DETALLADA - TVD'!$N389="x",'RELACIÓ DETALLADA - TVD'!B389,"")</f>
        <v/>
      </c>
      <c r="C144" t="str">
        <f>IF('RELACIÓ DETALLADA - TVD'!$N389="x",'RELACIÓ DETALLADA - TVD'!E389,"")</f>
        <v/>
      </c>
      <c r="D144" t="str">
        <f>IF('RELACIÓ DETALLADA - TVD'!$N389="x",'RELACIÓ DETALLADA - TVD'!F389,"")</f>
        <v/>
      </c>
      <c r="E144" t="str">
        <f>IF('RELACIÓ DETALLADA - TVD'!$N389="x",'RELACIÓ DETALLADA - TVD'!G389,"")</f>
        <v/>
      </c>
      <c r="F144" t="str">
        <f>IF('RELACIÓ DETALLADA - TVD'!$N389="x",'RELACIÓ DETALLADA - TVD'!H389,"")</f>
        <v/>
      </c>
      <c r="G144" t="str">
        <f>IF('RELACIÓ DETALLADA - TVD'!$N389="x",'RELACIÓ DETALLADA - TVD'!I389,"")</f>
        <v/>
      </c>
      <c r="H144" s="57">
        <v>139</v>
      </c>
      <c r="I144" s="57"/>
      <c r="J144" s="69" t="str">
        <f t="shared" si="12"/>
        <v/>
      </c>
      <c r="K144" s="69" t="str">
        <f t="shared" si="13"/>
        <v/>
      </c>
      <c r="L144" s="69" t="str">
        <f t="shared" si="14"/>
        <v/>
      </c>
      <c r="M144" s="70" t="str">
        <f t="shared" si="15"/>
        <v/>
      </c>
      <c r="N144" s="69" t="str">
        <f t="shared" si="16"/>
        <v/>
      </c>
      <c r="O144" s="71" t="str">
        <f t="shared" si="17"/>
        <v/>
      </c>
    </row>
    <row r="145" spans="1:15" x14ac:dyDescent="0.2">
      <c r="A145" s="57" t="str">
        <f>IF(G145="","",COUNT($G$4:$G145))</f>
        <v/>
      </c>
      <c r="B145" t="str">
        <f>IF('RELACIÓ DETALLADA - TVD'!$N390="x",'RELACIÓ DETALLADA - TVD'!B390,"")</f>
        <v/>
      </c>
      <c r="C145" t="str">
        <f>IF('RELACIÓ DETALLADA - TVD'!$N390="x",'RELACIÓ DETALLADA - TVD'!E390,"")</f>
        <v/>
      </c>
      <c r="D145" t="str">
        <f>IF('RELACIÓ DETALLADA - TVD'!$N390="x",'RELACIÓ DETALLADA - TVD'!F390,"")</f>
        <v/>
      </c>
      <c r="E145" t="str">
        <f>IF('RELACIÓ DETALLADA - TVD'!$N390="x",'RELACIÓ DETALLADA - TVD'!G390,"")</f>
        <v/>
      </c>
      <c r="F145" t="str">
        <f>IF('RELACIÓ DETALLADA - TVD'!$N390="x",'RELACIÓ DETALLADA - TVD'!H390,"")</f>
        <v/>
      </c>
      <c r="G145" t="str">
        <f>IF('RELACIÓ DETALLADA - TVD'!$N390="x",'RELACIÓ DETALLADA - TVD'!I390,"")</f>
        <v/>
      </c>
      <c r="H145" s="57">
        <v>140</v>
      </c>
      <c r="I145" s="57"/>
      <c r="J145" s="69" t="str">
        <f t="shared" si="12"/>
        <v/>
      </c>
      <c r="K145" s="69" t="str">
        <f t="shared" si="13"/>
        <v/>
      </c>
      <c r="L145" s="69" t="str">
        <f t="shared" si="14"/>
        <v/>
      </c>
      <c r="M145" s="70" t="str">
        <f t="shared" si="15"/>
        <v/>
      </c>
      <c r="N145" s="69" t="str">
        <f t="shared" si="16"/>
        <v/>
      </c>
      <c r="O145" s="71" t="str">
        <f t="shared" si="17"/>
        <v/>
      </c>
    </row>
    <row r="146" spans="1:15" x14ac:dyDescent="0.2">
      <c r="A146" s="57" t="str">
        <f>IF(G146="","",COUNT($G$4:$G146))</f>
        <v/>
      </c>
      <c r="B146" t="str">
        <f>IF('RELACIÓ DETALLADA - TVD'!$N419="x",'RELACIÓ DETALLADA - TVD'!B419,"")</f>
        <v/>
      </c>
      <c r="C146" t="str">
        <f>IF('RELACIÓ DETALLADA - TVD'!$N419="x",'RELACIÓ DETALLADA - TVD'!E419,"")</f>
        <v/>
      </c>
      <c r="D146" t="str">
        <f>IF('RELACIÓ DETALLADA - TVD'!$N419="x",'RELACIÓ DETALLADA - TVD'!F419,"")</f>
        <v/>
      </c>
      <c r="E146" t="str">
        <f>IF('RELACIÓ DETALLADA - TVD'!$N419="x",'RELACIÓ DETALLADA - TVD'!G419,"")</f>
        <v/>
      </c>
      <c r="F146" t="str">
        <f>IF('RELACIÓ DETALLADA - TVD'!$N419="x",'RELACIÓ DETALLADA - TVD'!H419,"")</f>
        <v/>
      </c>
      <c r="G146" t="str">
        <f>IF('RELACIÓ DETALLADA - TVD'!$N419="x",'RELACIÓ DETALLADA - TVD'!I419,"")</f>
        <v/>
      </c>
      <c r="H146" s="57">
        <v>141</v>
      </c>
      <c r="I146" s="57"/>
      <c r="J146" s="69" t="str">
        <f t="shared" si="12"/>
        <v/>
      </c>
      <c r="K146" s="69" t="str">
        <f t="shared" si="13"/>
        <v/>
      </c>
      <c r="L146" s="69" t="str">
        <f t="shared" si="14"/>
        <v/>
      </c>
      <c r="M146" s="70" t="str">
        <f t="shared" si="15"/>
        <v/>
      </c>
      <c r="N146" s="69" t="str">
        <f t="shared" si="16"/>
        <v/>
      </c>
      <c r="O146" s="71" t="str">
        <f t="shared" si="17"/>
        <v/>
      </c>
    </row>
    <row r="147" spans="1:15" x14ac:dyDescent="0.2">
      <c r="A147" s="57" t="str">
        <f>IF(G147="","",COUNT($G$4:$G147))</f>
        <v/>
      </c>
      <c r="B147" t="str">
        <f>IF('RELACIÓ DETALLADA - TVD'!$N420="x",'RELACIÓ DETALLADA - TVD'!B420,"")</f>
        <v/>
      </c>
      <c r="C147" t="str">
        <f>IF('RELACIÓ DETALLADA - TVD'!$N420="x",'RELACIÓ DETALLADA - TVD'!E420,"")</f>
        <v/>
      </c>
      <c r="D147" t="str">
        <f>IF('RELACIÓ DETALLADA - TVD'!$N420="x",'RELACIÓ DETALLADA - TVD'!F420,"")</f>
        <v/>
      </c>
      <c r="E147" t="str">
        <f>IF('RELACIÓ DETALLADA - TVD'!$N420="x",'RELACIÓ DETALLADA - TVD'!G420,"")</f>
        <v/>
      </c>
      <c r="F147" t="str">
        <f>IF('RELACIÓ DETALLADA - TVD'!$N420="x",'RELACIÓ DETALLADA - TVD'!H420,"")</f>
        <v/>
      </c>
      <c r="G147" t="str">
        <f>IF('RELACIÓ DETALLADA - TVD'!$N420="x",'RELACIÓ DETALLADA - TVD'!I420,"")</f>
        <v/>
      </c>
      <c r="H147" s="57">
        <v>142</v>
      </c>
      <c r="I147" s="57"/>
      <c r="J147" s="69" t="str">
        <f t="shared" si="12"/>
        <v/>
      </c>
      <c r="K147" s="69" t="str">
        <f t="shared" si="13"/>
        <v/>
      </c>
      <c r="L147" s="69" t="str">
        <f t="shared" si="14"/>
        <v/>
      </c>
      <c r="M147" s="70" t="str">
        <f t="shared" si="15"/>
        <v/>
      </c>
      <c r="N147" s="69" t="str">
        <f t="shared" si="16"/>
        <v/>
      </c>
      <c r="O147" s="71" t="str">
        <f t="shared" si="17"/>
        <v/>
      </c>
    </row>
    <row r="148" spans="1:15" x14ac:dyDescent="0.2">
      <c r="A148" s="57" t="str">
        <f>IF(G148="","",COUNT($G$4:$G148))</f>
        <v/>
      </c>
      <c r="B148" t="str">
        <f>IF('RELACIÓ DETALLADA - TVD'!$N421="x",'RELACIÓ DETALLADA - TVD'!B421,"")</f>
        <v/>
      </c>
      <c r="C148" t="str">
        <f>IF('RELACIÓ DETALLADA - TVD'!$N421="x",'RELACIÓ DETALLADA - TVD'!E421,"")</f>
        <v/>
      </c>
      <c r="D148" t="str">
        <f>IF('RELACIÓ DETALLADA - TVD'!$N421="x",'RELACIÓ DETALLADA - TVD'!F421,"")</f>
        <v/>
      </c>
      <c r="E148" t="str">
        <f>IF('RELACIÓ DETALLADA - TVD'!$N421="x",'RELACIÓ DETALLADA - TVD'!G421,"")</f>
        <v/>
      </c>
      <c r="F148" t="str">
        <f>IF('RELACIÓ DETALLADA - TVD'!$N421="x",'RELACIÓ DETALLADA - TVD'!H421,"")</f>
        <v/>
      </c>
      <c r="G148" t="str">
        <f>IF('RELACIÓ DETALLADA - TVD'!$N421="x",'RELACIÓ DETALLADA - TVD'!I421,"")</f>
        <v/>
      </c>
      <c r="H148" s="57">
        <v>143</v>
      </c>
      <c r="I148" s="57"/>
      <c r="J148" s="69" t="str">
        <f t="shared" si="12"/>
        <v/>
      </c>
      <c r="K148" s="69" t="str">
        <f t="shared" si="13"/>
        <v/>
      </c>
      <c r="L148" s="69" t="str">
        <f t="shared" si="14"/>
        <v/>
      </c>
      <c r="M148" s="70" t="str">
        <f t="shared" si="15"/>
        <v/>
      </c>
      <c r="N148" s="69" t="str">
        <f t="shared" si="16"/>
        <v/>
      </c>
      <c r="O148" s="71" t="str">
        <f t="shared" si="17"/>
        <v/>
      </c>
    </row>
    <row r="149" spans="1:15" x14ac:dyDescent="0.2">
      <c r="A149" s="57" t="str">
        <f>IF(G149="","",COUNT($G$4:$G149))</f>
        <v/>
      </c>
      <c r="B149" t="str">
        <f>IF('RELACIÓ DETALLADA - TVD'!$N422="x",'RELACIÓ DETALLADA - TVD'!B422,"")</f>
        <v/>
      </c>
      <c r="C149" t="str">
        <f>IF('RELACIÓ DETALLADA - TVD'!$N422="x",'RELACIÓ DETALLADA - TVD'!E422,"")</f>
        <v/>
      </c>
      <c r="D149" t="str">
        <f>IF('RELACIÓ DETALLADA - TVD'!$N422="x",'RELACIÓ DETALLADA - TVD'!F422,"")</f>
        <v/>
      </c>
      <c r="E149" t="str">
        <f>IF('RELACIÓ DETALLADA - TVD'!$N422="x",'RELACIÓ DETALLADA - TVD'!G422,"")</f>
        <v/>
      </c>
      <c r="F149" t="str">
        <f>IF('RELACIÓ DETALLADA - TVD'!$N422="x",'RELACIÓ DETALLADA - TVD'!H422,"")</f>
        <v/>
      </c>
      <c r="G149" t="str">
        <f>IF('RELACIÓ DETALLADA - TVD'!$N422="x",'RELACIÓ DETALLADA - TVD'!I422,"")</f>
        <v/>
      </c>
      <c r="H149" s="57">
        <v>144</v>
      </c>
      <c r="I149" s="57"/>
      <c r="J149" s="69" t="str">
        <f t="shared" si="12"/>
        <v/>
      </c>
      <c r="K149" s="69" t="str">
        <f t="shared" si="13"/>
        <v/>
      </c>
      <c r="L149" s="69" t="str">
        <f t="shared" si="14"/>
        <v/>
      </c>
      <c r="M149" s="70" t="str">
        <f t="shared" si="15"/>
        <v/>
      </c>
      <c r="N149" s="69" t="str">
        <f t="shared" si="16"/>
        <v/>
      </c>
      <c r="O149" s="71" t="str">
        <f t="shared" si="17"/>
        <v/>
      </c>
    </row>
    <row r="150" spans="1:15" x14ac:dyDescent="0.2">
      <c r="A150" s="57" t="str">
        <f>IF(G150="","",COUNT($G$4:$G150))</f>
        <v/>
      </c>
      <c r="B150" t="str">
        <f>IF('RELACIÓ DETALLADA - TVD'!$N423="x",'RELACIÓ DETALLADA - TVD'!B423,"")</f>
        <v/>
      </c>
      <c r="C150" t="str">
        <f>IF('RELACIÓ DETALLADA - TVD'!$N423="x",'RELACIÓ DETALLADA - TVD'!E423,"")</f>
        <v/>
      </c>
      <c r="D150" t="str">
        <f>IF('RELACIÓ DETALLADA - TVD'!$N423="x",'RELACIÓ DETALLADA - TVD'!F423,"")</f>
        <v/>
      </c>
      <c r="E150" t="str">
        <f>IF('RELACIÓ DETALLADA - TVD'!$N423="x",'RELACIÓ DETALLADA - TVD'!G423,"")</f>
        <v/>
      </c>
      <c r="F150" t="str">
        <f>IF('RELACIÓ DETALLADA - TVD'!$N423="x",'RELACIÓ DETALLADA - TVD'!H423,"")</f>
        <v/>
      </c>
      <c r="G150" t="str">
        <f>IF('RELACIÓ DETALLADA - TVD'!$N423="x",'RELACIÓ DETALLADA - TVD'!I423,"")</f>
        <v/>
      </c>
      <c r="H150" s="57">
        <v>145</v>
      </c>
      <c r="I150" s="57"/>
      <c r="J150" s="69" t="str">
        <f t="shared" si="12"/>
        <v/>
      </c>
      <c r="K150" s="69" t="str">
        <f t="shared" si="13"/>
        <v/>
      </c>
      <c r="L150" s="69" t="str">
        <f t="shared" si="14"/>
        <v/>
      </c>
      <c r="M150" s="70" t="str">
        <f t="shared" si="15"/>
        <v/>
      </c>
      <c r="N150" s="69" t="str">
        <f t="shared" si="16"/>
        <v/>
      </c>
      <c r="O150" s="71" t="str">
        <f t="shared" si="17"/>
        <v/>
      </c>
    </row>
    <row r="151" spans="1:15" x14ac:dyDescent="0.2">
      <c r="A151" s="57" t="str">
        <f>IF(G151="","",COUNT($G$4:$G151))</f>
        <v/>
      </c>
      <c r="B151" t="str">
        <f>IF('RELACIÓ DETALLADA - TVD'!$N424="x",'RELACIÓ DETALLADA - TVD'!B424,"")</f>
        <v/>
      </c>
      <c r="C151" t="str">
        <f>IF('RELACIÓ DETALLADA - TVD'!$N424="x",'RELACIÓ DETALLADA - TVD'!E424,"")</f>
        <v/>
      </c>
      <c r="D151" t="str">
        <f>IF('RELACIÓ DETALLADA - TVD'!$N424="x",'RELACIÓ DETALLADA - TVD'!F424,"")</f>
        <v/>
      </c>
      <c r="E151" t="str">
        <f>IF('RELACIÓ DETALLADA - TVD'!$N424="x",'RELACIÓ DETALLADA - TVD'!G424,"")</f>
        <v/>
      </c>
      <c r="F151" t="str">
        <f>IF('RELACIÓ DETALLADA - TVD'!$N424="x",'RELACIÓ DETALLADA - TVD'!H424,"")</f>
        <v/>
      </c>
      <c r="G151" t="str">
        <f>IF('RELACIÓ DETALLADA - TVD'!$N424="x",'RELACIÓ DETALLADA - TVD'!I424,"")</f>
        <v/>
      </c>
      <c r="H151" s="57">
        <v>146</v>
      </c>
      <c r="I151" s="57"/>
      <c r="J151" s="69" t="str">
        <f t="shared" si="12"/>
        <v/>
      </c>
      <c r="K151" s="69" t="str">
        <f t="shared" si="13"/>
        <v/>
      </c>
      <c r="L151" s="69" t="str">
        <f t="shared" si="14"/>
        <v/>
      </c>
      <c r="M151" s="70" t="str">
        <f t="shared" si="15"/>
        <v/>
      </c>
      <c r="N151" s="69" t="str">
        <f t="shared" si="16"/>
        <v/>
      </c>
      <c r="O151" s="71" t="str">
        <f t="shared" si="17"/>
        <v/>
      </c>
    </row>
    <row r="152" spans="1:15" x14ac:dyDescent="0.2">
      <c r="A152" s="57" t="str">
        <f>IF(G152="","",COUNT($G$4:$G152))</f>
        <v/>
      </c>
      <c r="B152" t="str">
        <f>IF('RELACIÓ DETALLADA - TVD'!$N425="x",'RELACIÓ DETALLADA - TVD'!B425,"")</f>
        <v/>
      </c>
      <c r="C152" t="str">
        <f>IF('RELACIÓ DETALLADA - TVD'!$N425="x",'RELACIÓ DETALLADA - TVD'!E425,"")</f>
        <v/>
      </c>
      <c r="D152" t="str">
        <f>IF('RELACIÓ DETALLADA - TVD'!$N425="x",'RELACIÓ DETALLADA - TVD'!F425,"")</f>
        <v/>
      </c>
      <c r="E152" t="str">
        <f>IF('RELACIÓ DETALLADA - TVD'!$N425="x",'RELACIÓ DETALLADA - TVD'!G425,"")</f>
        <v/>
      </c>
      <c r="F152" t="str">
        <f>IF('RELACIÓ DETALLADA - TVD'!$N425="x",'RELACIÓ DETALLADA - TVD'!H425,"")</f>
        <v/>
      </c>
      <c r="G152" t="str">
        <f>IF('RELACIÓ DETALLADA - TVD'!$N425="x",'RELACIÓ DETALLADA - TVD'!I425,"")</f>
        <v/>
      </c>
      <c r="H152" s="57">
        <v>147</v>
      </c>
      <c r="I152" s="57"/>
      <c r="J152" s="69" t="str">
        <f t="shared" si="12"/>
        <v/>
      </c>
      <c r="K152" s="69" t="str">
        <f t="shared" si="13"/>
        <v/>
      </c>
      <c r="L152" s="69" t="str">
        <f t="shared" si="14"/>
        <v/>
      </c>
      <c r="M152" s="70" t="str">
        <f t="shared" si="15"/>
        <v/>
      </c>
      <c r="N152" s="69" t="str">
        <f t="shared" si="16"/>
        <v/>
      </c>
      <c r="O152" s="71" t="str">
        <f t="shared" si="17"/>
        <v/>
      </c>
    </row>
    <row r="153" spans="1:15" x14ac:dyDescent="0.2">
      <c r="A153" s="57" t="str">
        <f>IF(G153="","",COUNT($G$4:$G153))</f>
        <v/>
      </c>
      <c r="B153" t="str">
        <f>IF('RELACIÓ DETALLADA - TVD'!$N426="x",'RELACIÓ DETALLADA - TVD'!B426,"")</f>
        <v/>
      </c>
      <c r="C153" t="str">
        <f>IF('RELACIÓ DETALLADA - TVD'!$N426="x",'RELACIÓ DETALLADA - TVD'!E426,"")</f>
        <v/>
      </c>
      <c r="D153" t="str">
        <f>IF('RELACIÓ DETALLADA - TVD'!$N426="x",'RELACIÓ DETALLADA - TVD'!F426,"")</f>
        <v/>
      </c>
      <c r="E153" t="str">
        <f>IF('RELACIÓ DETALLADA - TVD'!$N426="x",'RELACIÓ DETALLADA - TVD'!G426,"")</f>
        <v/>
      </c>
      <c r="F153" t="str">
        <f>IF('RELACIÓ DETALLADA - TVD'!$N426="x",'RELACIÓ DETALLADA - TVD'!H426,"")</f>
        <v/>
      </c>
      <c r="G153" t="str">
        <f>IF('RELACIÓ DETALLADA - TVD'!$N426="x",'RELACIÓ DETALLADA - TVD'!I426,"")</f>
        <v/>
      </c>
      <c r="H153" s="57">
        <v>148</v>
      </c>
      <c r="I153" s="57"/>
      <c r="J153" s="69" t="str">
        <f t="shared" si="12"/>
        <v/>
      </c>
      <c r="K153" s="69" t="str">
        <f t="shared" si="13"/>
        <v/>
      </c>
      <c r="L153" s="69" t="str">
        <f t="shared" si="14"/>
        <v/>
      </c>
      <c r="M153" s="70" t="str">
        <f t="shared" si="15"/>
        <v/>
      </c>
      <c r="N153" s="69" t="str">
        <f t="shared" si="16"/>
        <v/>
      </c>
      <c r="O153" s="71" t="str">
        <f t="shared" si="17"/>
        <v/>
      </c>
    </row>
    <row r="154" spans="1:15" x14ac:dyDescent="0.2">
      <c r="A154" s="57" t="str">
        <f>IF(G154="","",COUNT($G$4:$G154))</f>
        <v/>
      </c>
      <c r="B154" t="str">
        <f>IF('RELACIÓ DETALLADA - TVD'!$N427="x",'RELACIÓ DETALLADA - TVD'!B427,"")</f>
        <v/>
      </c>
      <c r="C154" t="str">
        <f>IF('RELACIÓ DETALLADA - TVD'!$N427="x",'RELACIÓ DETALLADA - TVD'!E427,"")</f>
        <v/>
      </c>
      <c r="D154" t="str">
        <f>IF('RELACIÓ DETALLADA - TVD'!$N427="x",'RELACIÓ DETALLADA - TVD'!F427,"")</f>
        <v/>
      </c>
      <c r="E154" t="str">
        <f>IF('RELACIÓ DETALLADA - TVD'!$N427="x",'RELACIÓ DETALLADA - TVD'!G427,"")</f>
        <v/>
      </c>
      <c r="F154" t="str">
        <f>IF('RELACIÓ DETALLADA - TVD'!$N427="x",'RELACIÓ DETALLADA - TVD'!H427,"")</f>
        <v/>
      </c>
      <c r="G154" t="str">
        <f>IF('RELACIÓ DETALLADA - TVD'!$N427="x",'RELACIÓ DETALLADA - TVD'!I427,"")</f>
        <v/>
      </c>
      <c r="H154" s="57">
        <v>149</v>
      </c>
      <c r="I154" s="57"/>
      <c r="J154" s="69" t="str">
        <f t="shared" si="12"/>
        <v/>
      </c>
      <c r="K154" s="69" t="str">
        <f t="shared" si="13"/>
        <v/>
      </c>
      <c r="L154" s="69" t="str">
        <f t="shared" si="14"/>
        <v/>
      </c>
      <c r="M154" s="70" t="str">
        <f t="shared" si="15"/>
        <v/>
      </c>
      <c r="N154" s="69" t="str">
        <f t="shared" si="16"/>
        <v/>
      </c>
      <c r="O154" s="71" t="str">
        <f t="shared" si="17"/>
        <v/>
      </c>
    </row>
    <row r="155" spans="1:15" x14ac:dyDescent="0.2">
      <c r="A155" s="57" t="str">
        <f>IF(G155="","",COUNT($G$4:$G155))</f>
        <v/>
      </c>
      <c r="B155" t="str">
        <f>IF('RELACIÓ DETALLADA - TVD'!$N428="x",'RELACIÓ DETALLADA - TVD'!B428,"")</f>
        <v/>
      </c>
      <c r="C155" t="str">
        <f>IF('RELACIÓ DETALLADA - TVD'!$N428="x",'RELACIÓ DETALLADA - TVD'!E428,"")</f>
        <v/>
      </c>
      <c r="D155" t="str">
        <f>IF('RELACIÓ DETALLADA - TVD'!$N428="x",'RELACIÓ DETALLADA - TVD'!F428,"")</f>
        <v/>
      </c>
      <c r="E155" t="str">
        <f>IF('RELACIÓ DETALLADA - TVD'!$N428="x",'RELACIÓ DETALLADA - TVD'!G428,"")</f>
        <v/>
      </c>
      <c r="F155" t="str">
        <f>IF('RELACIÓ DETALLADA - TVD'!$N428="x",'RELACIÓ DETALLADA - TVD'!H428,"")</f>
        <v/>
      </c>
      <c r="G155" t="str">
        <f>IF('RELACIÓ DETALLADA - TVD'!$N428="x",'RELACIÓ DETALLADA - TVD'!I428,"")</f>
        <v/>
      </c>
      <c r="H155" s="57">
        <v>150</v>
      </c>
      <c r="I155" s="57"/>
      <c r="J155" s="69" t="str">
        <f t="shared" si="12"/>
        <v/>
      </c>
      <c r="K155" s="69" t="str">
        <f t="shared" si="13"/>
        <v/>
      </c>
      <c r="L155" s="69" t="str">
        <f t="shared" si="14"/>
        <v/>
      </c>
      <c r="M155" s="70" t="str">
        <f t="shared" si="15"/>
        <v/>
      </c>
      <c r="N155" s="69" t="str">
        <f t="shared" si="16"/>
        <v/>
      </c>
      <c r="O155" s="71" t="str">
        <f t="shared" si="17"/>
        <v/>
      </c>
    </row>
    <row r="156" spans="1:15" x14ac:dyDescent="0.2">
      <c r="A156" s="57" t="str">
        <f>IF(G156="","",COUNT($G$4:$G156))</f>
        <v/>
      </c>
      <c r="B156" t="str">
        <f>IF('RELACIÓ DETALLADA - TVD'!$N429="x",'RELACIÓ DETALLADA - TVD'!B429,"")</f>
        <v/>
      </c>
      <c r="C156" t="str">
        <f>IF('RELACIÓ DETALLADA - TVD'!$N429="x",'RELACIÓ DETALLADA - TVD'!E429,"")</f>
        <v/>
      </c>
      <c r="D156" t="str">
        <f>IF('RELACIÓ DETALLADA - TVD'!$N429="x",'RELACIÓ DETALLADA - TVD'!F429,"")</f>
        <v/>
      </c>
      <c r="E156" t="str">
        <f>IF('RELACIÓ DETALLADA - TVD'!$N429="x",'RELACIÓ DETALLADA - TVD'!G429,"")</f>
        <v/>
      </c>
      <c r="F156" t="str">
        <f>IF('RELACIÓ DETALLADA - TVD'!$N429="x",'RELACIÓ DETALLADA - TVD'!H429,"")</f>
        <v/>
      </c>
      <c r="G156" t="str">
        <f>IF('RELACIÓ DETALLADA - TVD'!$N429="x",'RELACIÓ DETALLADA - TVD'!I429,"")</f>
        <v/>
      </c>
      <c r="H156" s="57">
        <v>151</v>
      </c>
      <c r="I156" s="57"/>
      <c r="J156" s="69" t="str">
        <f t="shared" si="12"/>
        <v/>
      </c>
      <c r="K156" s="69" t="str">
        <f t="shared" si="13"/>
        <v/>
      </c>
      <c r="L156" s="69" t="str">
        <f t="shared" si="14"/>
        <v/>
      </c>
      <c r="M156" s="70" t="str">
        <f t="shared" si="15"/>
        <v/>
      </c>
      <c r="N156" s="69" t="str">
        <f t="shared" si="16"/>
        <v/>
      </c>
      <c r="O156" s="71" t="str">
        <f t="shared" si="17"/>
        <v/>
      </c>
    </row>
    <row r="157" spans="1:15" x14ac:dyDescent="0.2">
      <c r="A157" s="57" t="str">
        <f>IF(G157="","",COUNT($G$4:$G157))</f>
        <v/>
      </c>
      <c r="B157" t="str">
        <f>IF('RELACIÓ DETALLADA - TVD'!$N430="x",'RELACIÓ DETALLADA - TVD'!B430,"")</f>
        <v/>
      </c>
      <c r="C157" t="str">
        <f>IF('RELACIÓ DETALLADA - TVD'!$N430="x",'RELACIÓ DETALLADA - TVD'!E430,"")</f>
        <v/>
      </c>
      <c r="D157" t="str">
        <f>IF('RELACIÓ DETALLADA - TVD'!$N430="x",'RELACIÓ DETALLADA - TVD'!F430,"")</f>
        <v/>
      </c>
      <c r="E157" t="str">
        <f>IF('RELACIÓ DETALLADA - TVD'!$N430="x",'RELACIÓ DETALLADA - TVD'!G430,"")</f>
        <v/>
      </c>
      <c r="F157" t="str">
        <f>IF('RELACIÓ DETALLADA - TVD'!$N430="x",'RELACIÓ DETALLADA - TVD'!H430,"")</f>
        <v/>
      </c>
      <c r="G157" t="str">
        <f>IF('RELACIÓ DETALLADA - TVD'!$N430="x",'RELACIÓ DETALLADA - TVD'!I430,"")</f>
        <v/>
      </c>
      <c r="H157" s="57">
        <v>152</v>
      </c>
      <c r="I157" s="57"/>
      <c r="J157" s="69" t="str">
        <f t="shared" si="12"/>
        <v/>
      </c>
      <c r="K157" s="69" t="str">
        <f t="shared" si="13"/>
        <v/>
      </c>
      <c r="L157" s="69" t="str">
        <f t="shared" si="14"/>
        <v/>
      </c>
      <c r="M157" s="70" t="str">
        <f t="shared" si="15"/>
        <v/>
      </c>
      <c r="N157" s="69" t="str">
        <f t="shared" si="16"/>
        <v/>
      </c>
      <c r="O157" s="71" t="str">
        <f t="shared" si="17"/>
        <v/>
      </c>
    </row>
    <row r="158" spans="1:15" x14ac:dyDescent="0.2">
      <c r="A158" s="57" t="str">
        <f>IF(G158="","",COUNT($G$4:$G158))</f>
        <v/>
      </c>
      <c r="B158" t="str">
        <f>IF('RELACIÓ DETALLADA - TVD'!$N431="x",'RELACIÓ DETALLADA - TVD'!B431,"")</f>
        <v/>
      </c>
      <c r="C158" t="str">
        <f>IF('RELACIÓ DETALLADA - TVD'!$N431="x",'RELACIÓ DETALLADA - TVD'!E431,"")</f>
        <v/>
      </c>
      <c r="D158" t="str">
        <f>IF('RELACIÓ DETALLADA - TVD'!$N431="x",'RELACIÓ DETALLADA - TVD'!F431,"")</f>
        <v/>
      </c>
      <c r="E158" t="str">
        <f>IF('RELACIÓ DETALLADA - TVD'!$N431="x",'RELACIÓ DETALLADA - TVD'!G431,"")</f>
        <v/>
      </c>
      <c r="F158" t="str">
        <f>IF('RELACIÓ DETALLADA - TVD'!$N431="x",'RELACIÓ DETALLADA - TVD'!H431,"")</f>
        <v/>
      </c>
      <c r="G158" t="str">
        <f>IF('RELACIÓ DETALLADA - TVD'!$N431="x",'RELACIÓ DETALLADA - TVD'!I431,"")</f>
        <v/>
      </c>
      <c r="H158" s="57">
        <v>153</v>
      </c>
      <c r="I158" s="57"/>
      <c r="J158" s="69" t="str">
        <f t="shared" si="12"/>
        <v/>
      </c>
      <c r="K158" s="69" t="str">
        <f t="shared" si="13"/>
        <v/>
      </c>
      <c r="L158" s="69" t="str">
        <f t="shared" si="14"/>
        <v/>
      </c>
      <c r="M158" s="70" t="str">
        <f t="shared" si="15"/>
        <v/>
      </c>
      <c r="N158" s="69" t="str">
        <f t="shared" si="16"/>
        <v/>
      </c>
      <c r="O158" s="71" t="str">
        <f t="shared" si="17"/>
        <v/>
      </c>
    </row>
    <row r="159" spans="1:15" x14ac:dyDescent="0.2">
      <c r="A159" s="57" t="str">
        <f>IF(G159="","",COUNT($G$4:$G159))</f>
        <v/>
      </c>
      <c r="B159" t="str">
        <f>IF('RELACIÓ DETALLADA - TVD'!$N432="x",'RELACIÓ DETALLADA - TVD'!B432,"")</f>
        <v/>
      </c>
      <c r="C159" t="str">
        <f>IF('RELACIÓ DETALLADA - TVD'!$N432="x",'RELACIÓ DETALLADA - TVD'!E432,"")</f>
        <v/>
      </c>
      <c r="D159" t="str">
        <f>IF('RELACIÓ DETALLADA - TVD'!$N432="x",'RELACIÓ DETALLADA - TVD'!F432,"")</f>
        <v/>
      </c>
      <c r="E159" t="str">
        <f>IF('RELACIÓ DETALLADA - TVD'!$N432="x",'RELACIÓ DETALLADA - TVD'!G432,"")</f>
        <v/>
      </c>
      <c r="F159" t="str">
        <f>IF('RELACIÓ DETALLADA - TVD'!$N432="x",'RELACIÓ DETALLADA - TVD'!H432,"")</f>
        <v/>
      </c>
      <c r="G159" t="str">
        <f>IF('RELACIÓ DETALLADA - TVD'!$N432="x",'RELACIÓ DETALLADA - TVD'!I432,"")</f>
        <v/>
      </c>
      <c r="H159" s="57">
        <v>154</v>
      </c>
      <c r="I159" s="57"/>
      <c r="J159" s="69" t="str">
        <f t="shared" si="12"/>
        <v/>
      </c>
      <c r="K159" s="69" t="str">
        <f t="shared" si="13"/>
        <v/>
      </c>
      <c r="L159" s="69" t="str">
        <f t="shared" si="14"/>
        <v/>
      </c>
      <c r="M159" s="70" t="str">
        <f t="shared" si="15"/>
        <v/>
      </c>
      <c r="N159" s="69" t="str">
        <f t="shared" si="16"/>
        <v/>
      </c>
      <c r="O159" s="71" t="str">
        <f t="shared" si="17"/>
        <v/>
      </c>
    </row>
    <row r="160" spans="1:15" x14ac:dyDescent="0.2">
      <c r="A160" s="57" t="str">
        <f>IF(G160="","",COUNT($G$4:$G160))</f>
        <v/>
      </c>
      <c r="B160" t="str">
        <f>IF('RELACIÓ DETALLADA - TVD'!$N433="x",'RELACIÓ DETALLADA - TVD'!B433,"")</f>
        <v/>
      </c>
      <c r="C160" t="str">
        <f>IF('RELACIÓ DETALLADA - TVD'!$N433="x",'RELACIÓ DETALLADA - TVD'!E433,"")</f>
        <v/>
      </c>
      <c r="D160" t="str">
        <f>IF('RELACIÓ DETALLADA - TVD'!$N433="x",'RELACIÓ DETALLADA - TVD'!F433,"")</f>
        <v/>
      </c>
      <c r="E160" t="str">
        <f>IF('RELACIÓ DETALLADA - TVD'!$N433="x",'RELACIÓ DETALLADA - TVD'!G433,"")</f>
        <v/>
      </c>
      <c r="F160" t="str">
        <f>IF('RELACIÓ DETALLADA - TVD'!$N433="x",'RELACIÓ DETALLADA - TVD'!H433,"")</f>
        <v/>
      </c>
      <c r="G160" t="str">
        <f>IF('RELACIÓ DETALLADA - TVD'!$N433="x",'RELACIÓ DETALLADA - TVD'!I433,"")</f>
        <v/>
      </c>
      <c r="H160" s="57">
        <v>155</v>
      </c>
      <c r="I160" s="57"/>
      <c r="J160" s="69" t="str">
        <f t="shared" si="12"/>
        <v/>
      </c>
      <c r="K160" s="69" t="str">
        <f t="shared" si="13"/>
        <v/>
      </c>
      <c r="L160" s="69" t="str">
        <f t="shared" si="14"/>
        <v/>
      </c>
      <c r="M160" s="70" t="str">
        <f t="shared" si="15"/>
        <v/>
      </c>
      <c r="N160" s="69" t="str">
        <f t="shared" si="16"/>
        <v/>
      </c>
      <c r="O160" s="71" t="str">
        <f t="shared" si="17"/>
        <v/>
      </c>
    </row>
    <row r="161" spans="1:15" x14ac:dyDescent="0.2">
      <c r="A161" s="57" t="str">
        <f>IF(G161="","",COUNT($G$4:$G161))</f>
        <v/>
      </c>
      <c r="B161" t="str">
        <f>IF('RELACIÓ DETALLADA - TVD'!$N434="x",'RELACIÓ DETALLADA - TVD'!B434,"")</f>
        <v/>
      </c>
      <c r="C161" t="str">
        <f>IF('RELACIÓ DETALLADA - TVD'!$N434="x",'RELACIÓ DETALLADA - TVD'!E434,"")</f>
        <v/>
      </c>
      <c r="D161" t="str">
        <f>IF('RELACIÓ DETALLADA - TVD'!$N434="x",'RELACIÓ DETALLADA - TVD'!F434,"")</f>
        <v/>
      </c>
      <c r="E161" t="str">
        <f>IF('RELACIÓ DETALLADA - TVD'!$N434="x",'RELACIÓ DETALLADA - TVD'!G434,"")</f>
        <v/>
      </c>
      <c r="F161" t="str">
        <f>IF('RELACIÓ DETALLADA - TVD'!$N434="x",'RELACIÓ DETALLADA - TVD'!H434,"")</f>
        <v/>
      </c>
      <c r="G161" t="str">
        <f>IF('RELACIÓ DETALLADA - TVD'!$N434="x",'RELACIÓ DETALLADA - TVD'!I434,"")</f>
        <v/>
      </c>
      <c r="H161" s="57">
        <v>156</v>
      </c>
      <c r="I161" s="57"/>
      <c r="J161" s="69" t="str">
        <f t="shared" si="12"/>
        <v/>
      </c>
      <c r="K161" s="69" t="str">
        <f t="shared" si="13"/>
        <v/>
      </c>
      <c r="L161" s="69" t="str">
        <f t="shared" si="14"/>
        <v/>
      </c>
      <c r="M161" s="70" t="str">
        <f t="shared" si="15"/>
        <v/>
      </c>
      <c r="N161" s="69" t="str">
        <f t="shared" si="16"/>
        <v/>
      </c>
      <c r="O161" s="71" t="str">
        <f t="shared" si="17"/>
        <v/>
      </c>
    </row>
    <row r="162" spans="1:15" x14ac:dyDescent="0.2">
      <c r="A162" s="57" t="str">
        <f>IF(G162="","",COUNT($G$4:$G162))</f>
        <v/>
      </c>
      <c r="B162" t="str">
        <f>IF('RELACIÓ DETALLADA - TVD'!$N435="x",'RELACIÓ DETALLADA - TVD'!B435,"")</f>
        <v/>
      </c>
      <c r="C162" t="str">
        <f>IF('RELACIÓ DETALLADA - TVD'!$N435="x",'RELACIÓ DETALLADA - TVD'!E435,"")</f>
        <v/>
      </c>
      <c r="D162" t="str">
        <f>IF('RELACIÓ DETALLADA - TVD'!$N435="x",'RELACIÓ DETALLADA - TVD'!F435,"")</f>
        <v/>
      </c>
      <c r="E162" t="str">
        <f>IF('RELACIÓ DETALLADA - TVD'!$N435="x",'RELACIÓ DETALLADA - TVD'!G435,"")</f>
        <v/>
      </c>
      <c r="F162" t="str">
        <f>IF('RELACIÓ DETALLADA - TVD'!$N435="x",'RELACIÓ DETALLADA - TVD'!H435,"")</f>
        <v/>
      </c>
      <c r="G162" t="str">
        <f>IF('RELACIÓ DETALLADA - TVD'!$N435="x",'RELACIÓ DETALLADA - TVD'!I435,"")</f>
        <v/>
      </c>
      <c r="H162" s="57">
        <v>157</v>
      </c>
      <c r="I162" s="57"/>
      <c r="J162" s="69" t="str">
        <f t="shared" si="12"/>
        <v/>
      </c>
      <c r="K162" s="69" t="str">
        <f t="shared" si="13"/>
        <v/>
      </c>
      <c r="L162" s="69" t="str">
        <f t="shared" si="14"/>
        <v/>
      </c>
      <c r="M162" s="70" t="str">
        <f t="shared" si="15"/>
        <v/>
      </c>
      <c r="N162" s="69" t="str">
        <f t="shared" si="16"/>
        <v/>
      </c>
      <c r="O162" s="71" t="str">
        <f t="shared" si="17"/>
        <v/>
      </c>
    </row>
    <row r="163" spans="1:15" x14ac:dyDescent="0.2">
      <c r="A163" s="57" t="str">
        <f>IF(G163="","",COUNT($G$4:$G163))</f>
        <v/>
      </c>
      <c r="B163" t="str">
        <f>IF('RELACIÓ DETALLADA - TVD'!$N436="x",'RELACIÓ DETALLADA - TVD'!B436,"")</f>
        <v/>
      </c>
      <c r="C163" t="str">
        <f>IF('RELACIÓ DETALLADA - TVD'!$N436="x",'RELACIÓ DETALLADA - TVD'!E436,"")</f>
        <v/>
      </c>
      <c r="D163" t="str">
        <f>IF('RELACIÓ DETALLADA - TVD'!$N436="x",'RELACIÓ DETALLADA - TVD'!F436,"")</f>
        <v/>
      </c>
      <c r="E163" t="str">
        <f>IF('RELACIÓ DETALLADA - TVD'!$N436="x",'RELACIÓ DETALLADA - TVD'!G436,"")</f>
        <v/>
      </c>
      <c r="F163" t="str">
        <f>IF('RELACIÓ DETALLADA - TVD'!$N436="x",'RELACIÓ DETALLADA - TVD'!H436,"")</f>
        <v/>
      </c>
      <c r="G163" t="str">
        <f>IF('RELACIÓ DETALLADA - TVD'!$N436="x",'RELACIÓ DETALLADA - TVD'!I436,"")</f>
        <v/>
      </c>
      <c r="H163" s="57">
        <v>158</v>
      </c>
      <c r="I163" s="57"/>
      <c r="J163" s="69" t="str">
        <f t="shared" si="12"/>
        <v/>
      </c>
      <c r="K163" s="69" t="str">
        <f t="shared" si="13"/>
        <v/>
      </c>
      <c r="L163" s="69" t="str">
        <f t="shared" si="14"/>
        <v/>
      </c>
      <c r="M163" s="70" t="str">
        <f t="shared" si="15"/>
        <v/>
      </c>
      <c r="N163" s="69" t="str">
        <f t="shared" si="16"/>
        <v/>
      </c>
      <c r="O163" s="71" t="str">
        <f t="shared" si="17"/>
        <v/>
      </c>
    </row>
    <row r="164" spans="1:15" x14ac:dyDescent="0.2">
      <c r="A164" s="57" t="str">
        <f>IF(G164="","",COUNT($G$4:$G164))</f>
        <v/>
      </c>
      <c r="B164" t="str">
        <f>IF('RELACIÓ DETALLADA - TVD'!$N437="x",'RELACIÓ DETALLADA - TVD'!B437,"")</f>
        <v/>
      </c>
      <c r="C164" t="str">
        <f>IF('RELACIÓ DETALLADA - TVD'!$N437="x",'RELACIÓ DETALLADA - TVD'!E437,"")</f>
        <v/>
      </c>
      <c r="D164" t="str">
        <f>IF('RELACIÓ DETALLADA - TVD'!$N437="x",'RELACIÓ DETALLADA - TVD'!F437,"")</f>
        <v/>
      </c>
      <c r="E164" t="str">
        <f>IF('RELACIÓ DETALLADA - TVD'!$N437="x",'RELACIÓ DETALLADA - TVD'!G437,"")</f>
        <v/>
      </c>
      <c r="F164" t="str">
        <f>IF('RELACIÓ DETALLADA - TVD'!$N437="x",'RELACIÓ DETALLADA - TVD'!H437,"")</f>
        <v/>
      </c>
      <c r="G164" t="str">
        <f>IF('RELACIÓ DETALLADA - TVD'!$N437="x",'RELACIÓ DETALLADA - TVD'!I437,"")</f>
        <v/>
      </c>
      <c r="H164" s="57">
        <v>159</v>
      </c>
      <c r="I164" s="57"/>
      <c r="J164" s="69" t="str">
        <f t="shared" si="12"/>
        <v/>
      </c>
      <c r="K164" s="69" t="str">
        <f t="shared" si="13"/>
        <v/>
      </c>
      <c r="L164" s="69" t="str">
        <f t="shared" si="14"/>
        <v/>
      </c>
      <c r="M164" s="70" t="str">
        <f t="shared" si="15"/>
        <v/>
      </c>
      <c r="N164" s="69" t="str">
        <f t="shared" si="16"/>
        <v/>
      </c>
      <c r="O164" s="71" t="str">
        <f t="shared" si="17"/>
        <v/>
      </c>
    </row>
    <row r="165" spans="1:15" x14ac:dyDescent="0.2">
      <c r="A165" s="57" t="str">
        <f>IF(G165="","",COUNT($G$4:$G165))</f>
        <v/>
      </c>
      <c r="B165" t="str">
        <f>IF('RELACIÓ DETALLADA - TVD'!$N438="x",'RELACIÓ DETALLADA - TVD'!B438,"")</f>
        <v/>
      </c>
      <c r="C165" t="str">
        <f>IF('RELACIÓ DETALLADA - TVD'!$N438="x",'RELACIÓ DETALLADA - TVD'!E438,"")</f>
        <v/>
      </c>
      <c r="D165" t="str">
        <f>IF('RELACIÓ DETALLADA - TVD'!$N438="x",'RELACIÓ DETALLADA - TVD'!F438,"")</f>
        <v/>
      </c>
      <c r="E165" t="str">
        <f>IF('RELACIÓ DETALLADA - TVD'!$N438="x",'RELACIÓ DETALLADA - TVD'!G438,"")</f>
        <v/>
      </c>
      <c r="F165" t="str">
        <f>IF('RELACIÓ DETALLADA - TVD'!$N438="x",'RELACIÓ DETALLADA - TVD'!H438,"")</f>
        <v/>
      </c>
      <c r="G165" t="str">
        <f>IF('RELACIÓ DETALLADA - TVD'!$N438="x",'RELACIÓ DETALLADA - TVD'!I438,"")</f>
        <v/>
      </c>
      <c r="H165" s="57">
        <v>160</v>
      </c>
      <c r="I165" s="57"/>
      <c r="J165" s="69" t="str">
        <f t="shared" si="12"/>
        <v/>
      </c>
      <c r="K165" s="69" t="str">
        <f t="shared" si="13"/>
        <v/>
      </c>
      <c r="L165" s="69" t="str">
        <f t="shared" si="14"/>
        <v/>
      </c>
      <c r="M165" s="70" t="str">
        <f t="shared" si="15"/>
        <v/>
      </c>
      <c r="N165" s="69" t="str">
        <f t="shared" si="16"/>
        <v/>
      </c>
      <c r="O165" s="71" t="str">
        <f t="shared" si="17"/>
        <v/>
      </c>
    </row>
    <row r="166" spans="1:15" x14ac:dyDescent="0.2">
      <c r="A166" s="57" t="str">
        <f>IF(G166="","",COUNT($G$4:$G166))</f>
        <v/>
      </c>
      <c r="B166" t="str">
        <f>IF('RELACIÓ DETALLADA - TVD'!$N439="x",'RELACIÓ DETALLADA - TVD'!B439,"")</f>
        <v/>
      </c>
      <c r="C166" t="str">
        <f>IF('RELACIÓ DETALLADA - TVD'!$N439="x",'RELACIÓ DETALLADA - TVD'!E439,"")</f>
        <v/>
      </c>
      <c r="D166" t="str">
        <f>IF('RELACIÓ DETALLADA - TVD'!$N439="x",'RELACIÓ DETALLADA - TVD'!F439,"")</f>
        <v/>
      </c>
      <c r="E166" t="str">
        <f>IF('RELACIÓ DETALLADA - TVD'!$N439="x",'RELACIÓ DETALLADA - TVD'!G439,"")</f>
        <v/>
      </c>
      <c r="F166" t="str">
        <f>IF('RELACIÓ DETALLADA - TVD'!$N439="x",'RELACIÓ DETALLADA - TVD'!H439,"")</f>
        <v/>
      </c>
      <c r="G166" t="str">
        <f>IF('RELACIÓ DETALLADA - TVD'!$N439="x",'RELACIÓ DETALLADA - TVD'!I439,"")</f>
        <v/>
      </c>
      <c r="H166" s="57">
        <v>161</v>
      </c>
      <c r="I166" s="57"/>
      <c r="J166" s="69" t="str">
        <f t="shared" si="12"/>
        <v/>
      </c>
      <c r="K166" s="69" t="str">
        <f t="shared" si="13"/>
        <v/>
      </c>
      <c r="L166" s="69" t="str">
        <f t="shared" si="14"/>
        <v/>
      </c>
      <c r="M166" s="70" t="str">
        <f t="shared" si="15"/>
        <v/>
      </c>
      <c r="N166" s="69" t="str">
        <f t="shared" si="16"/>
        <v/>
      </c>
      <c r="O166" s="71" t="str">
        <f t="shared" si="17"/>
        <v/>
      </c>
    </row>
    <row r="167" spans="1:15" x14ac:dyDescent="0.2">
      <c r="A167" s="57" t="str">
        <f>IF(G167="","",COUNT($G$4:$G167))</f>
        <v/>
      </c>
      <c r="B167" t="str">
        <f>IF('RELACIÓ DETALLADA - TVD'!$N440="x",'RELACIÓ DETALLADA - TVD'!B440,"")</f>
        <v/>
      </c>
      <c r="C167" t="str">
        <f>IF('RELACIÓ DETALLADA - TVD'!$N440="x",'RELACIÓ DETALLADA - TVD'!E440,"")</f>
        <v/>
      </c>
      <c r="D167" t="str">
        <f>IF('RELACIÓ DETALLADA - TVD'!$N440="x",'RELACIÓ DETALLADA - TVD'!F440,"")</f>
        <v/>
      </c>
      <c r="E167" t="str">
        <f>IF('RELACIÓ DETALLADA - TVD'!$N440="x",'RELACIÓ DETALLADA - TVD'!G440,"")</f>
        <v/>
      </c>
      <c r="F167" t="str">
        <f>IF('RELACIÓ DETALLADA - TVD'!$N440="x",'RELACIÓ DETALLADA - TVD'!H440,"")</f>
        <v/>
      </c>
      <c r="G167" t="str">
        <f>IF('RELACIÓ DETALLADA - TVD'!$N440="x",'RELACIÓ DETALLADA - TVD'!I440,"")</f>
        <v/>
      </c>
      <c r="H167" s="57">
        <v>162</v>
      </c>
      <c r="I167" s="57"/>
      <c r="J167" s="69" t="str">
        <f t="shared" si="12"/>
        <v/>
      </c>
      <c r="K167" s="69" t="str">
        <f t="shared" si="13"/>
        <v/>
      </c>
      <c r="L167" s="69" t="str">
        <f t="shared" si="14"/>
        <v/>
      </c>
      <c r="M167" s="70" t="str">
        <f t="shared" si="15"/>
        <v/>
      </c>
      <c r="N167" s="69" t="str">
        <f t="shared" si="16"/>
        <v/>
      </c>
      <c r="O167" s="71" t="str">
        <f t="shared" si="17"/>
        <v/>
      </c>
    </row>
    <row r="168" spans="1:15" x14ac:dyDescent="0.2">
      <c r="A168" s="57" t="str">
        <f>IF(G168="","",COUNT($G$4:$G168))</f>
        <v/>
      </c>
      <c r="B168" t="str">
        <f>IF('RELACIÓ DETALLADA - TVD'!$N441="x",'RELACIÓ DETALLADA - TVD'!B441,"")</f>
        <v/>
      </c>
      <c r="C168" t="str">
        <f>IF('RELACIÓ DETALLADA - TVD'!$N441="x",'RELACIÓ DETALLADA - TVD'!E441,"")</f>
        <v/>
      </c>
      <c r="D168" t="str">
        <f>IF('RELACIÓ DETALLADA - TVD'!$N441="x",'RELACIÓ DETALLADA - TVD'!F441,"")</f>
        <v/>
      </c>
      <c r="E168" t="str">
        <f>IF('RELACIÓ DETALLADA - TVD'!$N441="x",'RELACIÓ DETALLADA - TVD'!G441,"")</f>
        <v/>
      </c>
      <c r="F168" t="str">
        <f>IF('RELACIÓ DETALLADA - TVD'!$N441="x",'RELACIÓ DETALLADA - TVD'!H441,"")</f>
        <v/>
      </c>
      <c r="G168" t="str">
        <f>IF('RELACIÓ DETALLADA - TVD'!$N441="x",'RELACIÓ DETALLADA - TVD'!I441,"")</f>
        <v/>
      </c>
      <c r="H168" s="57">
        <v>163</v>
      </c>
      <c r="I168" s="57"/>
      <c r="J168" s="69" t="str">
        <f t="shared" si="12"/>
        <v/>
      </c>
      <c r="K168" s="69" t="str">
        <f t="shared" si="13"/>
        <v/>
      </c>
      <c r="L168" s="69" t="str">
        <f t="shared" si="14"/>
        <v/>
      </c>
      <c r="M168" s="70" t="str">
        <f t="shared" si="15"/>
        <v/>
      </c>
      <c r="N168" s="69" t="str">
        <f t="shared" si="16"/>
        <v/>
      </c>
      <c r="O168" s="71" t="str">
        <f t="shared" si="17"/>
        <v/>
      </c>
    </row>
    <row r="169" spans="1:15" x14ac:dyDescent="0.2">
      <c r="A169" s="57" t="str">
        <f>IF(G169="","",COUNT($G$4:$G169))</f>
        <v/>
      </c>
      <c r="B169" t="str">
        <f>IF('RELACIÓ DETALLADA - TVD'!$N442="x",'RELACIÓ DETALLADA - TVD'!B442,"")</f>
        <v/>
      </c>
      <c r="C169" t="str">
        <f>IF('RELACIÓ DETALLADA - TVD'!$N442="x",'RELACIÓ DETALLADA - TVD'!E442,"")</f>
        <v/>
      </c>
      <c r="D169" t="str">
        <f>IF('RELACIÓ DETALLADA - TVD'!$N442="x",'RELACIÓ DETALLADA - TVD'!F442,"")</f>
        <v/>
      </c>
      <c r="E169" t="str">
        <f>IF('RELACIÓ DETALLADA - TVD'!$N442="x",'RELACIÓ DETALLADA - TVD'!G442,"")</f>
        <v/>
      </c>
      <c r="F169" t="str">
        <f>IF('RELACIÓ DETALLADA - TVD'!$N442="x",'RELACIÓ DETALLADA - TVD'!H442,"")</f>
        <v/>
      </c>
      <c r="G169" t="str">
        <f>IF('RELACIÓ DETALLADA - TVD'!$N442="x",'RELACIÓ DETALLADA - TVD'!I442,"")</f>
        <v/>
      </c>
      <c r="H169" s="57">
        <v>164</v>
      </c>
      <c r="I169" s="57"/>
      <c r="J169" s="69" t="str">
        <f t="shared" si="12"/>
        <v/>
      </c>
      <c r="K169" s="69" t="str">
        <f t="shared" si="13"/>
        <v/>
      </c>
      <c r="L169" s="69" t="str">
        <f t="shared" si="14"/>
        <v/>
      </c>
      <c r="M169" s="70" t="str">
        <f t="shared" si="15"/>
        <v/>
      </c>
      <c r="N169" s="69" t="str">
        <f t="shared" si="16"/>
        <v/>
      </c>
      <c r="O169" s="71" t="str">
        <f t="shared" si="17"/>
        <v/>
      </c>
    </row>
    <row r="170" spans="1:15" x14ac:dyDescent="0.2">
      <c r="A170" s="57" t="str">
        <f>IF(G170="","",COUNT($G$4:$G170))</f>
        <v/>
      </c>
      <c r="B170" t="str">
        <f>IF('RELACIÓ DETALLADA - TVD'!$N443="x",'RELACIÓ DETALLADA - TVD'!B443,"")</f>
        <v/>
      </c>
      <c r="C170" t="str">
        <f>IF('RELACIÓ DETALLADA - TVD'!$N443="x",'RELACIÓ DETALLADA - TVD'!E443,"")</f>
        <v/>
      </c>
      <c r="D170" t="str">
        <f>IF('RELACIÓ DETALLADA - TVD'!$N443="x",'RELACIÓ DETALLADA - TVD'!F443,"")</f>
        <v/>
      </c>
      <c r="E170" t="str">
        <f>IF('RELACIÓ DETALLADA - TVD'!$N443="x",'RELACIÓ DETALLADA - TVD'!G443,"")</f>
        <v/>
      </c>
      <c r="F170" t="str">
        <f>IF('RELACIÓ DETALLADA - TVD'!$N443="x",'RELACIÓ DETALLADA - TVD'!H443,"")</f>
        <v/>
      </c>
      <c r="G170" t="str">
        <f>IF('RELACIÓ DETALLADA - TVD'!$N443="x",'RELACIÓ DETALLADA - TVD'!I443,"")</f>
        <v/>
      </c>
      <c r="H170" s="57">
        <v>165</v>
      </c>
      <c r="I170" s="57"/>
      <c r="J170" s="69" t="str">
        <f t="shared" si="12"/>
        <v/>
      </c>
      <c r="K170" s="69" t="str">
        <f t="shared" si="13"/>
        <v/>
      </c>
      <c r="L170" s="69" t="str">
        <f t="shared" si="14"/>
        <v/>
      </c>
      <c r="M170" s="70" t="str">
        <f t="shared" si="15"/>
        <v/>
      </c>
      <c r="N170" s="69" t="str">
        <f t="shared" si="16"/>
        <v/>
      </c>
      <c r="O170" s="71" t="str">
        <f t="shared" si="17"/>
        <v/>
      </c>
    </row>
    <row r="171" spans="1:15" x14ac:dyDescent="0.2">
      <c r="A171" s="57" t="str">
        <f>IF(G171="","",COUNT($G$4:$G171))</f>
        <v/>
      </c>
      <c r="B171" t="str">
        <f>IF('RELACIÓ DETALLADA - TVD'!$N444="x",'RELACIÓ DETALLADA - TVD'!B444,"")</f>
        <v/>
      </c>
      <c r="C171" t="str">
        <f>IF('RELACIÓ DETALLADA - TVD'!$N444="x",'RELACIÓ DETALLADA - TVD'!E444,"")</f>
        <v/>
      </c>
      <c r="D171" t="str">
        <f>IF('RELACIÓ DETALLADA - TVD'!$N444="x",'RELACIÓ DETALLADA - TVD'!F444,"")</f>
        <v/>
      </c>
      <c r="E171" t="str">
        <f>IF('RELACIÓ DETALLADA - TVD'!$N444="x",'RELACIÓ DETALLADA - TVD'!G444,"")</f>
        <v/>
      </c>
      <c r="F171" t="str">
        <f>IF('RELACIÓ DETALLADA - TVD'!$N444="x",'RELACIÓ DETALLADA - TVD'!H444,"")</f>
        <v/>
      </c>
      <c r="G171" t="str">
        <f>IF('RELACIÓ DETALLADA - TVD'!$N444="x",'RELACIÓ DETALLADA - TVD'!I444,"")</f>
        <v/>
      </c>
      <c r="H171" s="57">
        <v>166</v>
      </c>
      <c r="I171" s="57"/>
      <c r="J171" s="69" t="str">
        <f t="shared" si="12"/>
        <v/>
      </c>
      <c r="K171" s="69" t="str">
        <f t="shared" si="13"/>
        <v/>
      </c>
      <c r="L171" s="69" t="str">
        <f t="shared" si="14"/>
        <v/>
      </c>
      <c r="M171" s="70" t="str">
        <f t="shared" si="15"/>
        <v/>
      </c>
      <c r="N171" s="69" t="str">
        <f t="shared" si="16"/>
        <v/>
      </c>
      <c r="O171" s="71" t="str">
        <f t="shared" si="17"/>
        <v/>
      </c>
    </row>
    <row r="172" spans="1:15" x14ac:dyDescent="0.2">
      <c r="A172" s="57" t="str">
        <f>IF(G172="","",COUNT($G$4:$G172))</f>
        <v/>
      </c>
      <c r="B172" t="str">
        <f>IF('RELACIÓ DETALLADA - TVD'!$N445="x",'RELACIÓ DETALLADA - TVD'!B445,"")</f>
        <v/>
      </c>
      <c r="C172" t="str">
        <f>IF('RELACIÓ DETALLADA - TVD'!$N445="x",'RELACIÓ DETALLADA - TVD'!E445,"")</f>
        <v/>
      </c>
      <c r="D172" t="str">
        <f>IF('RELACIÓ DETALLADA - TVD'!$N445="x",'RELACIÓ DETALLADA - TVD'!F445,"")</f>
        <v/>
      </c>
      <c r="E172" t="str">
        <f>IF('RELACIÓ DETALLADA - TVD'!$N445="x",'RELACIÓ DETALLADA - TVD'!G445,"")</f>
        <v/>
      </c>
      <c r="F172" t="str">
        <f>IF('RELACIÓ DETALLADA - TVD'!$N445="x",'RELACIÓ DETALLADA - TVD'!H445,"")</f>
        <v/>
      </c>
      <c r="G172" t="str">
        <f>IF('RELACIÓ DETALLADA - TVD'!$N445="x",'RELACIÓ DETALLADA - TVD'!I445,"")</f>
        <v/>
      </c>
      <c r="H172" s="57">
        <v>167</v>
      </c>
      <c r="I172" s="57"/>
      <c r="J172" s="69" t="str">
        <f t="shared" si="12"/>
        <v/>
      </c>
      <c r="K172" s="69" t="str">
        <f t="shared" si="13"/>
        <v/>
      </c>
      <c r="L172" s="69" t="str">
        <f t="shared" si="14"/>
        <v/>
      </c>
      <c r="M172" s="70" t="str">
        <f t="shared" si="15"/>
        <v/>
      </c>
      <c r="N172" s="69" t="str">
        <f t="shared" si="16"/>
        <v/>
      </c>
      <c r="O172" s="71" t="str">
        <f t="shared" si="17"/>
        <v/>
      </c>
    </row>
    <row r="173" spans="1:15" x14ac:dyDescent="0.2">
      <c r="A173" s="57" t="str">
        <f>IF(G173="","",COUNT($G$4:$G173))</f>
        <v/>
      </c>
      <c r="B173" t="str">
        <f>IF('RELACIÓ DETALLADA - TVD'!$N446="x",'RELACIÓ DETALLADA - TVD'!B446,"")</f>
        <v/>
      </c>
      <c r="C173" t="str">
        <f>IF('RELACIÓ DETALLADA - TVD'!$N446="x",'RELACIÓ DETALLADA - TVD'!E446,"")</f>
        <v/>
      </c>
      <c r="D173" t="str">
        <f>IF('RELACIÓ DETALLADA - TVD'!$N446="x",'RELACIÓ DETALLADA - TVD'!F446,"")</f>
        <v/>
      </c>
      <c r="E173" t="str">
        <f>IF('RELACIÓ DETALLADA - TVD'!$N446="x",'RELACIÓ DETALLADA - TVD'!G446,"")</f>
        <v/>
      </c>
      <c r="F173" t="str">
        <f>IF('RELACIÓ DETALLADA - TVD'!$N446="x",'RELACIÓ DETALLADA - TVD'!H446,"")</f>
        <v/>
      </c>
      <c r="G173" t="str">
        <f>IF('RELACIÓ DETALLADA - TVD'!$N446="x",'RELACIÓ DETALLADA - TVD'!I446,"")</f>
        <v/>
      </c>
      <c r="H173" s="57">
        <v>168</v>
      </c>
      <c r="I173" s="57"/>
      <c r="J173" s="69" t="str">
        <f t="shared" si="12"/>
        <v/>
      </c>
      <c r="K173" s="69" t="str">
        <f t="shared" si="13"/>
        <v/>
      </c>
      <c r="L173" s="69" t="str">
        <f t="shared" si="14"/>
        <v/>
      </c>
      <c r="M173" s="70" t="str">
        <f t="shared" si="15"/>
        <v/>
      </c>
      <c r="N173" s="69" t="str">
        <f t="shared" si="16"/>
        <v/>
      </c>
      <c r="O173" s="71" t="str">
        <f t="shared" si="17"/>
        <v/>
      </c>
    </row>
    <row r="174" spans="1:15" x14ac:dyDescent="0.2">
      <c r="A174" s="57" t="str">
        <f>IF(G174="","",COUNT($G$4:$G174))</f>
        <v/>
      </c>
      <c r="B174" t="str">
        <f>IF('RELACIÓ DETALLADA - TVD'!$N447="x",'RELACIÓ DETALLADA - TVD'!B447,"")</f>
        <v/>
      </c>
      <c r="C174" t="str">
        <f>IF('RELACIÓ DETALLADA - TVD'!$N447="x",'RELACIÓ DETALLADA - TVD'!E447,"")</f>
        <v/>
      </c>
      <c r="D174" t="str">
        <f>IF('RELACIÓ DETALLADA - TVD'!$N447="x",'RELACIÓ DETALLADA - TVD'!F447,"")</f>
        <v/>
      </c>
      <c r="E174" t="str">
        <f>IF('RELACIÓ DETALLADA - TVD'!$N447="x",'RELACIÓ DETALLADA - TVD'!G447,"")</f>
        <v/>
      </c>
      <c r="F174" t="str">
        <f>IF('RELACIÓ DETALLADA - TVD'!$N447="x",'RELACIÓ DETALLADA - TVD'!H447,"")</f>
        <v/>
      </c>
      <c r="G174" t="str">
        <f>IF('RELACIÓ DETALLADA - TVD'!$N447="x",'RELACIÓ DETALLADA - TVD'!I447,"")</f>
        <v/>
      </c>
      <c r="H174" s="57">
        <v>169</v>
      </c>
      <c r="I174" s="57"/>
      <c r="J174" s="69" t="str">
        <f t="shared" si="12"/>
        <v/>
      </c>
      <c r="K174" s="69" t="str">
        <f t="shared" si="13"/>
        <v/>
      </c>
      <c r="L174" s="69" t="str">
        <f t="shared" si="14"/>
        <v/>
      </c>
      <c r="M174" s="70" t="str">
        <f t="shared" si="15"/>
        <v/>
      </c>
      <c r="N174" s="69" t="str">
        <f t="shared" si="16"/>
        <v/>
      </c>
      <c r="O174" s="71" t="str">
        <f t="shared" si="17"/>
        <v/>
      </c>
    </row>
    <row r="175" spans="1:15" x14ac:dyDescent="0.2">
      <c r="A175" s="57" t="str">
        <f>IF(G175="","",COUNT($G$4:$G175))</f>
        <v/>
      </c>
      <c r="B175" t="str">
        <f>IF('RELACIÓ DETALLADA - TVD'!$N448="x",'RELACIÓ DETALLADA - TVD'!B448,"")</f>
        <v/>
      </c>
      <c r="C175" t="str">
        <f>IF('RELACIÓ DETALLADA - TVD'!$N448="x",'RELACIÓ DETALLADA - TVD'!E448,"")</f>
        <v/>
      </c>
      <c r="D175" t="str">
        <f>IF('RELACIÓ DETALLADA - TVD'!$N448="x",'RELACIÓ DETALLADA - TVD'!F448,"")</f>
        <v/>
      </c>
      <c r="E175" t="str">
        <f>IF('RELACIÓ DETALLADA - TVD'!$N448="x",'RELACIÓ DETALLADA - TVD'!G448,"")</f>
        <v/>
      </c>
      <c r="F175" t="str">
        <f>IF('RELACIÓ DETALLADA - TVD'!$N448="x",'RELACIÓ DETALLADA - TVD'!H448,"")</f>
        <v/>
      </c>
      <c r="G175" t="str">
        <f>IF('RELACIÓ DETALLADA - TVD'!$N448="x",'RELACIÓ DETALLADA - TVD'!I448,"")</f>
        <v/>
      </c>
      <c r="H175" s="57">
        <v>170</v>
      </c>
      <c r="I175" s="57"/>
      <c r="J175" s="69" t="str">
        <f t="shared" si="12"/>
        <v/>
      </c>
      <c r="K175" s="69" t="str">
        <f t="shared" si="13"/>
        <v/>
      </c>
      <c r="L175" s="69" t="str">
        <f t="shared" si="14"/>
        <v/>
      </c>
      <c r="M175" s="70" t="str">
        <f t="shared" si="15"/>
        <v/>
      </c>
      <c r="N175" s="69" t="str">
        <f t="shared" si="16"/>
        <v/>
      </c>
      <c r="O175" s="71" t="str">
        <f t="shared" si="17"/>
        <v/>
      </c>
    </row>
    <row r="176" spans="1:15" x14ac:dyDescent="0.2">
      <c r="A176" s="57" t="str">
        <f>IF(G176="","",COUNT($G$4:$G176))</f>
        <v/>
      </c>
      <c r="B176" t="str">
        <f>IF('RELACIÓ DETALLADA - TVD'!$N449="x",'RELACIÓ DETALLADA - TVD'!B449,"")</f>
        <v/>
      </c>
      <c r="C176" t="str">
        <f>IF('RELACIÓ DETALLADA - TVD'!$N449="x",'RELACIÓ DETALLADA - TVD'!E449,"")</f>
        <v/>
      </c>
      <c r="D176" t="str">
        <f>IF('RELACIÓ DETALLADA - TVD'!$N449="x",'RELACIÓ DETALLADA - TVD'!F449,"")</f>
        <v/>
      </c>
      <c r="E176" t="str">
        <f>IF('RELACIÓ DETALLADA - TVD'!$N449="x",'RELACIÓ DETALLADA - TVD'!G449,"")</f>
        <v/>
      </c>
      <c r="F176" t="str">
        <f>IF('RELACIÓ DETALLADA - TVD'!$N449="x",'RELACIÓ DETALLADA - TVD'!H449,"")</f>
        <v/>
      </c>
      <c r="G176" t="str">
        <f>IF('RELACIÓ DETALLADA - TVD'!$N449="x",'RELACIÓ DETALLADA - TVD'!I449,"")</f>
        <v/>
      </c>
      <c r="H176" s="57">
        <v>171</v>
      </c>
      <c r="I176" s="57"/>
      <c r="J176" s="69" t="str">
        <f t="shared" si="12"/>
        <v/>
      </c>
      <c r="K176" s="69" t="str">
        <f t="shared" si="13"/>
        <v/>
      </c>
      <c r="L176" s="69" t="str">
        <f t="shared" si="14"/>
        <v/>
      </c>
      <c r="M176" s="70" t="str">
        <f t="shared" si="15"/>
        <v/>
      </c>
      <c r="N176" s="69" t="str">
        <f t="shared" si="16"/>
        <v/>
      </c>
      <c r="O176" s="71" t="str">
        <f t="shared" si="17"/>
        <v/>
      </c>
    </row>
    <row r="177" spans="1:15" x14ac:dyDescent="0.2">
      <c r="A177" s="57" t="str">
        <f>IF(G177="","",COUNT($G$4:$G177))</f>
        <v/>
      </c>
      <c r="B177" t="str">
        <f>IF('RELACIÓ DETALLADA - TVD'!$N450="x",'RELACIÓ DETALLADA - TVD'!B450,"")</f>
        <v/>
      </c>
      <c r="C177" t="str">
        <f>IF('RELACIÓ DETALLADA - TVD'!$N450="x",'RELACIÓ DETALLADA - TVD'!E450,"")</f>
        <v/>
      </c>
      <c r="D177" t="str">
        <f>IF('RELACIÓ DETALLADA - TVD'!$N450="x",'RELACIÓ DETALLADA - TVD'!F450,"")</f>
        <v/>
      </c>
      <c r="E177" t="str">
        <f>IF('RELACIÓ DETALLADA - TVD'!$N450="x",'RELACIÓ DETALLADA - TVD'!G450,"")</f>
        <v/>
      </c>
      <c r="F177" t="str">
        <f>IF('RELACIÓ DETALLADA - TVD'!$N450="x",'RELACIÓ DETALLADA - TVD'!H450,"")</f>
        <v/>
      </c>
      <c r="G177" t="str">
        <f>IF('RELACIÓ DETALLADA - TVD'!$N450="x",'RELACIÓ DETALLADA - TVD'!I450,"")</f>
        <v/>
      </c>
      <c r="H177" s="57">
        <v>172</v>
      </c>
      <c r="I177" s="57"/>
      <c r="J177" s="69" t="str">
        <f t="shared" si="12"/>
        <v/>
      </c>
      <c r="K177" s="69" t="str">
        <f t="shared" si="13"/>
        <v/>
      </c>
      <c r="L177" s="69" t="str">
        <f t="shared" si="14"/>
        <v/>
      </c>
      <c r="M177" s="70" t="str">
        <f t="shared" si="15"/>
        <v/>
      </c>
      <c r="N177" s="69" t="str">
        <f t="shared" si="16"/>
        <v/>
      </c>
      <c r="O177" s="71" t="str">
        <f t="shared" si="17"/>
        <v/>
      </c>
    </row>
    <row r="178" spans="1:15" x14ac:dyDescent="0.2">
      <c r="A178" s="57" t="str">
        <f>IF(G178="","",COUNT($G$4:$G178))</f>
        <v/>
      </c>
      <c r="B178" t="str">
        <f>IF('RELACIÓ DETALLADA - TVD'!$N451="x",'RELACIÓ DETALLADA - TVD'!B451,"")</f>
        <v/>
      </c>
      <c r="C178" t="str">
        <f>IF('RELACIÓ DETALLADA - TVD'!$N451="x",'RELACIÓ DETALLADA - TVD'!E451,"")</f>
        <v/>
      </c>
      <c r="D178" t="str">
        <f>IF('RELACIÓ DETALLADA - TVD'!$N451="x",'RELACIÓ DETALLADA - TVD'!F451,"")</f>
        <v/>
      </c>
      <c r="E178" t="str">
        <f>IF('RELACIÓ DETALLADA - TVD'!$N451="x",'RELACIÓ DETALLADA - TVD'!G451,"")</f>
        <v/>
      </c>
      <c r="F178" t="str">
        <f>IF('RELACIÓ DETALLADA - TVD'!$N451="x",'RELACIÓ DETALLADA - TVD'!H451,"")</f>
        <v/>
      </c>
      <c r="G178" t="str">
        <f>IF('RELACIÓ DETALLADA - TVD'!$N451="x",'RELACIÓ DETALLADA - TVD'!I451,"")</f>
        <v/>
      </c>
      <c r="H178" s="57">
        <v>173</v>
      </c>
      <c r="I178" s="57"/>
      <c r="J178" s="69" t="str">
        <f t="shared" si="12"/>
        <v/>
      </c>
      <c r="K178" s="69" t="str">
        <f t="shared" si="13"/>
        <v/>
      </c>
      <c r="L178" s="69" t="str">
        <f t="shared" si="14"/>
        <v/>
      </c>
      <c r="M178" s="70" t="str">
        <f t="shared" si="15"/>
        <v/>
      </c>
      <c r="N178" s="69" t="str">
        <f t="shared" si="16"/>
        <v/>
      </c>
      <c r="O178" s="71" t="str">
        <f t="shared" si="17"/>
        <v/>
      </c>
    </row>
    <row r="179" spans="1:15" x14ac:dyDescent="0.2">
      <c r="A179" s="57" t="str">
        <f>IF(G179="","",COUNT($G$4:$G179))</f>
        <v/>
      </c>
      <c r="B179" t="str">
        <f>IF('RELACIÓ DETALLADA - TVD'!$N452="x",'RELACIÓ DETALLADA - TVD'!B452,"")</f>
        <v/>
      </c>
      <c r="C179" t="str">
        <f>IF('RELACIÓ DETALLADA - TVD'!$N452="x",'RELACIÓ DETALLADA - TVD'!E452,"")</f>
        <v/>
      </c>
      <c r="D179" t="str">
        <f>IF('RELACIÓ DETALLADA - TVD'!$N452="x",'RELACIÓ DETALLADA - TVD'!F452,"")</f>
        <v/>
      </c>
      <c r="E179" t="str">
        <f>IF('RELACIÓ DETALLADA - TVD'!$N452="x",'RELACIÓ DETALLADA - TVD'!G452,"")</f>
        <v/>
      </c>
      <c r="F179" t="str">
        <f>IF('RELACIÓ DETALLADA - TVD'!$N452="x",'RELACIÓ DETALLADA - TVD'!H452,"")</f>
        <v/>
      </c>
      <c r="G179" t="str">
        <f>IF('RELACIÓ DETALLADA - TVD'!$N452="x",'RELACIÓ DETALLADA - TVD'!I452,"")</f>
        <v/>
      </c>
      <c r="H179" s="57">
        <v>174</v>
      </c>
      <c r="I179" s="57"/>
      <c r="J179" s="69" t="str">
        <f t="shared" si="12"/>
        <v/>
      </c>
      <c r="K179" s="69" t="str">
        <f t="shared" si="13"/>
        <v/>
      </c>
      <c r="L179" s="69" t="str">
        <f t="shared" si="14"/>
        <v/>
      </c>
      <c r="M179" s="70" t="str">
        <f t="shared" si="15"/>
        <v/>
      </c>
      <c r="N179" s="69" t="str">
        <f t="shared" si="16"/>
        <v/>
      </c>
      <c r="O179" s="71" t="str">
        <f t="shared" si="17"/>
        <v/>
      </c>
    </row>
    <row r="180" spans="1:15" x14ac:dyDescent="0.2">
      <c r="A180" s="57" t="str">
        <f>IF(G180="","",COUNT($G$4:$G180))</f>
        <v/>
      </c>
      <c r="B180" t="str">
        <f>IF('RELACIÓ DETALLADA - TVD'!$N453="x",'RELACIÓ DETALLADA - TVD'!B453,"")</f>
        <v/>
      </c>
      <c r="C180" t="str">
        <f>IF('RELACIÓ DETALLADA - TVD'!$N453="x",'RELACIÓ DETALLADA - TVD'!E453,"")</f>
        <v/>
      </c>
      <c r="D180" t="str">
        <f>IF('RELACIÓ DETALLADA - TVD'!$N453="x",'RELACIÓ DETALLADA - TVD'!F453,"")</f>
        <v/>
      </c>
      <c r="E180" t="str">
        <f>IF('RELACIÓ DETALLADA - TVD'!$N453="x",'RELACIÓ DETALLADA - TVD'!G453,"")</f>
        <v/>
      </c>
      <c r="F180" t="str">
        <f>IF('RELACIÓ DETALLADA - TVD'!$N453="x",'RELACIÓ DETALLADA - TVD'!H453,"")</f>
        <v/>
      </c>
      <c r="G180" t="str">
        <f>IF('RELACIÓ DETALLADA - TVD'!$N453="x",'RELACIÓ DETALLADA - TVD'!I453,"")</f>
        <v/>
      </c>
      <c r="H180" s="57">
        <v>175</v>
      </c>
      <c r="I180" s="57"/>
      <c r="J180" s="69" t="str">
        <f t="shared" si="12"/>
        <v/>
      </c>
      <c r="K180" s="69" t="str">
        <f t="shared" si="13"/>
        <v/>
      </c>
      <c r="L180" s="69" t="str">
        <f t="shared" si="14"/>
        <v/>
      </c>
      <c r="M180" s="70" t="str">
        <f t="shared" si="15"/>
        <v/>
      </c>
      <c r="N180" s="69" t="str">
        <f t="shared" si="16"/>
        <v/>
      </c>
      <c r="O180" s="71" t="str">
        <f t="shared" si="17"/>
        <v/>
      </c>
    </row>
    <row r="181" spans="1:15" x14ac:dyDescent="0.2">
      <c r="A181" s="57" t="str">
        <f>IF(G181="","",COUNT($G$4:$G181))</f>
        <v/>
      </c>
      <c r="B181" t="str">
        <f>IF('RELACIÓ DETALLADA - TVD'!$N454="x",'RELACIÓ DETALLADA - TVD'!B454,"")</f>
        <v/>
      </c>
      <c r="C181" t="str">
        <f>IF('RELACIÓ DETALLADA - TVD'!$N454="x",'RELACIÓ DETALLADA - TVD'!E454,"")</f>
        <v/>
      </c>
      <c r="D181" t="str">
        <f>IF('RELACIÓ DETALLADA - TVD'!$N454="x",'RELACIÓ DETALLADA - TVD'!F454,"")</f>
        <v/>
      </c>
      <c r="E181" t="str">
        <f>IF('RELACIÓ DETALLADA - TVD'!$N454="x",'RELACIÓ DETALLADA - TVD'!G454,"")</f>
        <v/>
      </c>
      <c r="F181" t="str">
        <f>IF('RELACIÓ DETALLADA - TVD'!$N454="x",'RELACIÓ DETALLADA - TVD'!H454,"")</f>
        <v/>
      </c>
      <c r="G181" t="str">
        <f>IF('RELACIÓ DETALLADA - TVD'!$N454="x",'RELACIÓ DETALLADA - TVD'!I454,"")</f>
        <v/>
      </c>
      <c r="H181" s="57">
        <v>176</v>
      </c>
      <c r="I181" s="57"/>
      <c r="J181" s="69" t="str">
        <f t="shared" si="12"/>
        <v/>
      </c>
      <c r="K181" s="69" t="str">
        <f t="shared" si="13"/>
        <v/>
      </c>
      <c r="L181" s="69" t="str">
        <f t="shared" si="14"/>
        <v/>
      </c>
      <c r="M181" s="70" t="str">
        <f t="shared" si="15"/>
        <v/>
      </c>
      <c r="N181" s="69" t="str">
        <f t="shared" si="16"/>
        <v/>
      </c>
      <c r="O181" s="71" t="str">
        <f t="shared" si="17"/>
        <v/>
      </c>
    </row>
    <row r="182" spans="1:15" x14ac:dyDescent="0.2">
      <c r="A182" s="57" t="str">
        <f>IF(G182="","",COUNT($G$4:$G182))</f>
        <v/>
      </c>
      <c r="B182" t="str">
        <f>IF('RELACIÓ DETALLADA - TVD'!$N455="x",'RELACIÓ DETALLADA - TVD'!B455,"")</f>
        <v/>
      </c>
      <c r="C182" t="str">
        <f>IF('RELACIÓ DETALLADA - TVD'!$N455="x",'RELACIÓ DETALLADA - TVD'!E455,"")</f>
        <v/>
      </c>
      <c r="D182" t="str">
        <f>IF('RELACIÓ DETALLADA - TVD'!$N455="x",'RELACIÓ DETALLADA - TVD'!F455,"")</f>
        <v/>
      </c>
      <c r="E182" t="str">
        <f>IF('RELACIÓ DETALLADA - TVD'!$N455="x",'RELACIÓ DETALLADA - TVD'!G455,"")</f>
        <v/>
      </c>
      <c r="F182" t="str">
        <f>IF('RELACIÓ DETALLADA - TVD'!$N455="x",'RELACIÓ DETALLADA - TVD'!H455,"")</f>
        <v/>
      </c>
      <c r="G182" t="str">
        <f>IF('RELACIÓ DETALLADA - TVD'!$N455="x",'RELACIÓ DETALLADA - TVD'!I455,"")</f>
        <v/>
      </c>
      <c r="H182" s="57">
        <v>177</v>
      </c>
      <c r="I182" s="57"/>
      <c r="J182" s="69" t="str">
        <f t="shared" si="12"/>
        <v/>
      </c>
      <c r="K182" s="69" t="str">
        <f t="shared" si="13"/>
        <v/>
      </c>
      <c r="L182" s="69" t="str">
        <f t="shared" si="14"/>
        <v/>
      </c>
      <c r="M182" s="70" t="str">
        <f t="shared" si="15"/>
        <v/>
      </c>
      <c r="N182" s="69" t="str">
        <f t="shared" si="16"/>
        <v/>
      </c>
      <c r="O182" s="71" t="str">
        <f t="shared" si="17"/>
        <v/>
      </c>
    </row>
    <row r="183" spans="1:15" x14ac:dyDescent="0.2">
      <c r="A183" s="57" t="str">
        <f>IF(G183="","",COUNT($G$4:$G183))</f>
        <v/>
      </c>
      <c r="B183" t="str">
        <f>IF('RELACIÓ DETALLADA - TVD'!$N456="x",'RELACIÓ DETALLADA - TVD'!B456,"")</f>
        <v/>
      </c>
      <c r="C183" t="str">
        <f>IF('RELACIÓ DETALLADA - TVD'!$N456="x",'RELACIÓ DETALLADA - TVD'!E456,"")</f>
        <v/>
      </c>
      <c r="D183" t="str">
        <f>IF('RELACIÓ DETALLADA - TVD'!$N456="x",'RELACIÓ DETALLADA - TVD'!F456,"")</f>
        <v/>
      </c>
      <c r="E183" t="str">
        <f>IF('RELACIÓ DETALLADA - TVD'!$N456="x",'RELACIÓ DETALLADA - TVD'!G456,"")</f>
        <v/>
      </c>
      <c r="F183" t="str">
        <f>IF('RELACIÓ DETALLADA - TVD'!$N456="x",'RELACIÓ DETALLADA - TVD'!H456,"")</f>
        <v/>
      </c>
      <c r="G183" t="str">
        <f>IF('RELACIÓ DETALLADA - TVD'!$N456="x",'RELACIÓ DETALLADA - TVD'!I456,"")</f>
        <v/>
      </c>
      <c r="H183" s="57">
        <v>178</v>
      </c>
      <c r="I183" s="57"/>
      <c r="J183" s="69" t="str">
        <f t="shared" si="12"/>
        <v/>
      </c>
      <c r="K183" s="69" t="str">
        <f t="shared" si="13"/>
        <v/>
      </c>
      <c r="L183" s="69" t="str">
        <f t="shared" si="14"/>
        <v/>
      </c>
      <c r="M183" s="70" t="str">
        <f t="shared" si="15"/>
        <v/>
      </c>
      <c r="N183" s="69" t="str">
        <f t="shared" si="16"/>
        <v/>
      </c>
      <c r="O183" s="71" t="str">
        <f t="shared" si="17"/>
        <v/>
      </c>
    </row>
    <row r="184" spans="1:15" x14ac:dyDescent="0.2">
      <c r="A184" s="57" t="str">
        <f>IF(G184="","",COUNT($G$4:$G184))</f>
        <v/>
      </c>
      <c r="B184" t="str">
        <f>IF('RELACIÓ DETALLADA - TVD'!$N457="x",'RELACIÓ DETALLADA - TVD'!B457,"")</f>
        <v/>
      </c>
      <c r="C184" t="str">
        <f>IF('RELACIÓ DETALLADA - TVD'!$N457="x",'RELACIÓ DETALLADA - TVD'!E457,"")</f>
        <v/>
      </c>
      <c r="D184" t="str">
        <f>IF('RELACIÓ DETALLADA - TVD'!$N457="x",'RELACIÓ DETALLADA - TVD'!F457,"")</f>
        <v/>
      </c>
      <c r="E184" t="str">
        <f>IF('RELACIÓ DETALLADA - TVD'!$N457="x",'RELACIÓ DETALLADA - TVD'!G457,"")</f>
        <v/>
      </c>
      <c r="F184" t="str">
        <f>IF('RELACIÓ DETALLADA - TVD'!$N457="x",'RELACIÓ DETALLADA - TVD'!H457,"")</f>
        <v/>
      </c>
      <c r="G184" t="str">
        <f>IF('RELACIÓ DETALLADA - TVD'!$N457="x",'RELACIÓ DETALLADA - TVD'!I457,"")</f>
        <v/>
      </c>
      <c r="H184" s="57">
        <v>179</v>
      </c>
      <c r="I184" s="57"/>
      <c r="J184" s="69" t="str">
        <f t="shared" si="12"/>
        <v/>
      </c>
      <c r="K184" s="69" t="str">
        <f t="shared" si="13"/>
        <v/>
      </c>
      <c r="L184" s="69" t="str">
        <f t="shared" si="14"/>
        <v/>
      </c>
      <c r="M184" s="70" t="str">
        <f t="shared" si="15"/>
        <v/>
      </c>
      <c r="N184" s="69" t="str">
        <f t="shared" si="16"/>
        <v/>
      </c>
      <c r="O184" s="71" t="str">
        <f t="shared" si="17"/>
        <v/>
      </c>
    </row>
    <row r="185" spans="1:15" x14ac:dyDescent="0.2">
      <c r="A185" s="57" t="str">
        <f>IF(G185="","",COUNT($G$4:$G185))</f>
        <v/>
      </c>
      <c r="B185" t="str">
        <f>IF('RELACIÓ DETALLADA - TVD'!$N458="x",'RELACIÓ DETALLADA - TVD'!B458,"")</f>
        <v/>
      </c>
      <c r="C185" t="str">
        <f>IF('RELACIÓ DETALLADA - TVD'!$N458="x",'RELACIÓ DETALLADA - TVD'!E458,"")</f>
        <v/>
      </c>
      <c r="D185" t="str">
        <f>IF('RELACIÓ DETALLADA - TVD'!$N458="x",'RELACIÓ DETALLADA - TVD'!F458,"")</f>
        <v/>
      </c>
      <c r="E185" t="str">
        <f>IF('RELACIÓ DETALLADA - TVD'!$N458="x",'RELACIÓ DETALLADA - TVD'!G458,"")</f>
        <v/>
      </c>
      <c r="F185" t="str">
        <f>IF('RELACIÓ DETALLADA - TVD'!$N458="x",'RELACIÓ DETALLADA - TVD'!H458,"")</f>
        <v/>
      </c>
      <c r="G185" t="str">
        <f>IF('RELACIÓ DETALLADA - TVD'!$N458="x",'RELACIÓ DETALLADA - TVD'!I458,"")</f>
        <v/>
      </c>
      <c r="H185" s="57">
        <v>180</v>
      </c>
      <c r="I185" s="57"/>
      <c r="J185" s="69" t="str">
        <f t="shared" si="12"/>
        <v/>
      </c>
      <c r="K185" s="69" t="str">
        <f t="shared" si="13"/>
        <v/>
      </c>
      <c r="L185" s="69" t="str">
        <f t="shared" si="14"/>
        <v/>
      </c>
      <c r="M185" s="70" t="str">
        <f t="shared" si="15"/>
        <v/>
      </c>
      <c r="N185" s="69" t="str">
        <f t="shared" si="16"/>
        <v/>
      </c>
      <c r="O185" s="71" t="str">
        <f t="shared" si="17"/>
        <v/>
      </c>
    </row>
    <row r="186" spans="1:15" x14ac:dyDescent="0.2">
      <c r="A186" s="57" t="str">
        <f>IF(G186="","",COUNT($G$4:$G186))</f>
        <v/>
      </c>
      <c r="B186" t="str">
        <f>IF('RELACIÓ DETALLADA - TVD'!$N459="x",'RELACIÓ DETALLADA - TVD'!B459,"")</f>
        <v/>
      </c>
      <c r="C186" t="str">
        <f>IF('RELACIÓ DETALLADA - TVD'!$N459="x",'RELACIÓ DETALLADA - TVD'!E459,"")</f>
        <v/>
      </c>
      <c r="D186" t="str">
        <f>IF('RELACIÓ DETALLADA - TVD'!$N459="x",'RELACIÓ DETALLADA - TVD'!F459,"")</f>
        <v/>
      </c>
      <c r="E186" t="str">
        <f>IF('RELACIÓ DETALLADA - TVD'!$N459="x",'RELACIÓ DETALLADA - TVD'!G459,"")</f>
        <v/>
      </c>
      <c r="F186" t="str">
        <f>IF('RELACIÓ DETALLADA - TVD'!$N459="x",'RELACIÓ DETALLADA - TVD'!H459,"")</f>
        <v/>
      </c>
      <c r="G186" t="str">
        <f>IF('RELACIÓ DETALLADA - TVD'!$N459="x",'RELACIÓ DETALLADA - TVD'!I459,"")</f>
        <v/>
      </c>
      <c r="H186" s="57">
        <v>181</v>
      </c>
      <c r="I186" s="57"/>
      <c r="J186" s="69" t="str">
        <f t="shared" si="12"/>
        <v/>
      </c>
      <c r="K186" s="69" t="str">
        <f t="shared" si="13"/>
        <v/>
      </c>
      <c r="L186" s="69" t="str">
        <f t="shared" si="14"/>
        <v/>
      </c>
      <c r="M186" s="70" t="str">
        <f t="shared" si="15"/>
        <v/>
      </c>
      <c r="N186" s="69" t="str">
        <f t="shared" si="16"/>
        <v/>
      </c>
      <c r="O186" s="71" t="str">
        <f t="shared" si="17"/>
        <v/>
      </c>
    </row>
    <row r="187" spans="1:15" x14ac:dyDescent="0.2">
      <c r="A187" s="57" t="str">
        <f>IF(G187="","",COUNT($G$4:$G187))</f>
        <v/>
      </c>
      <c r="B187" t="str">
        <f>IF('RELACIÓ DETALLADA - TVD'!$N460="x",'RELACIÓ DETALLADA - TVD'!B460,"")</f>
        <v/>
      </c>
      <c r="C187" t="str">
        <f>IF('RELACIÓ DETALLADA - TVD'!$N460="x",'RELACIÓ DETALLADA - TVD'!E460,"")</f>
        <v/>
      </c>
      <c r="D187" t="str">
        <f>IF('RELACIÓ DETALLADA - TVD'!$N460="x",'RELACIÓ DETALLADA - TVD'!F460,"")</f>
        <v/>
      </c>
      <c r="E187" t="str">
        <f>IF('RELACIÓ DETALLADA - TVD'!$N460="x",'RELACIÓ DETALLADA - TVD'!G460,"")</f>
        <v/>
      </c>
      <c r="F187" t="str">
        <f>IF('RELACIÓ DETALLADA - TVD'!$N460="x",'RELACIÓ DETALLADA - TVD'!H460,"")</f>
        <v/>
      </c>
      <c r="G187" t="str">
        <f>IF('RELACIÓ DETALLADA - TVD'!$N460="x",'RELACIÓ DETALLADA - TVD'!I460,"")</f>
        <v/>
      </c>
      <c r="H187" s="57">
        <v>182</v>
      </c>
      <c r="I187" s="57"/>
      <c r="J187" s="69" t="str">
        <f t="shared" si="12"/>
        <v/>
      </c>
      <c r="K187" s="69" t="str">
        <f t="shared" si="13"/>
        <v/>
      </c>
      <c r="L187" s="69" t="str">
        <f t="shared" si="14"/>
        <v/>
      </c>
      <c r="M187" s="70" t="str">
        <f t="shared" si="15"/>
        <v/>
      </c>
      <c r="N187" s="69" t="str">
        <f t="shared" si="16"/>
        <v/>
      </c>
      <c r="O187" s="71" t="str">
        <f t="shared" si="17"/>
        <v/>
      </c>
    </row>
    <row r="188" spans="1:15" x14ac:dyDescent="0.2">
      <c r="A188" s="57" t="str">
        <f>IF(G188="","",COUNT($G$4:$G188))</f>
        <v/>
      </c>
      <c r="B188" t="str">
        <f>IF('RELACIÓ DETALLADA - TVD'!$N461="x",'RELACIÓ DETALLADA - TVD'!B461,"")</f>
        <v/>
      </c>
      <c r="C188" t="str">
        <f>IF('RELACIÓ DETALLADA - TVD'!$N461="x",'RELACIÓ DETALLADA - TVD'!E461,"")</f>
        <v/>
      </c>
      <c r="D188" t="str">
        <f>IF('RELACIÓ DETALLADA - TVD'!$N461="x",'RELACIÓ DETALLADA - TVD'!F461,"")</f>
        <v/>
      </c>
      <c r="E188" t="str">
        <f>IF('RELACIÓ DETALLADA - TVD'!$N461="x",'RELACIÓ DETALLADA - TVD'!G461,"")</f>
        <v/>
      </c>
      <c r="F188" t="str">
        <f>IF('RELACIÓ DETALLADA - TVD'!$N461="x",'RELACIÓ DETALLADA - TVD'!H461,"")</f>
        <v/>
      </c>
      <c r="G188" t="str">
        <f>IF('RELACIÓ DETALLADA - TVD'!$N461="x",'RELACIÓ DETALLADA - TVD'!I461,"")</f>
        <v/>
      </c>
      <c r="H188" s="57">
        <v>183</v>
      </c>
      <c r="I188" s="57"/>
      <c r="J188" s="69" t="str">
        <f t="shared" si="12"/>
        <v/>
      </c>
      <c r="K188" s="69" t="str">
        <f t="shared" si="13"/>
        <v/>
      </c>
      <c r="L188" s="69" t="str">
        <f t="shared" si="14"/>
        <v/>
      </c>
      <c r="M188" s="70" t="str">
        <f t="shared" si="15"/>
        <v/>
      </c>
      <c r="N188" s="69" t="str">
        <f t="shared" si="16"/>
        <v/>
      </c>
      <c r="O188" s="71" t="str">
        <f t="shared" si="17"/>
        <v/>
      </c>
    </row>
    <row r="189" spans="1:15" x14ac:dyDescent="0.2">
      <c r="A189" s="57" t="str">
        <f>IF(G189="","",COUNT($G$4:$G189))</f>
        <v/>
      </c>
      <c r="B189" t="str">
        <f>IF('RELACIÓ DETALLADA - TVD'!$N462="x",'RELACIÓ DETALLADA - TVD'!B462,"")</f>
        <v/>
      </c>
      <c r="C189" t="str">
        <f>IF('RELACIÓ DETALLADA - TVD'!$N462="x",'RELACIÓ DETALLADA - TVD'!E462,"")</f>
        <v/>
      </c>
      <c r="D189" t="str">
        <f>IF('RELACIÓ DETALLADA - TVD'!$N462="x",'RELACIÓ DETALLADA - TVD'!F462,"")</f>
        <v/>
      </c>
      <c r="E189" t="str">
        <f>IF('RELACIÓ DETALLADA - TVD'!$N462="x",'RELACIÓ DETALLADA - TVD'!G462,"")</f>
        <v/>
      </c>
      <c r="F189" t="str">
        <f>IF('RELACIÓ DETALLADA - TVD'!$N462="x",'RELACIÓ DETALLADA - TVD'!H462,"")</f>
        <v/>
      </c>
      <c r="G189" t="str">
        <f>IF('RELACIÓ DETALLADA - TVD'!$N462="x",'RELACIÓ DETALLADA - TVD'!I462,"")</f>
        <v/>
      </c>
      <c r="H189" s="57">
        <v>184</v>
      </c>
      <c r="I189" s="57"/>
      <c r="J189" s="69" t="str">
        <f t="shared" si="12"/>
        <v/>
      </c>
      <c r="K189" s="69" t="str">
        <f t="shared" si="13"/>
        <v/>
      </c>
      <c r="L189" s="69" t="str">
        <f t="shared" si="14"/>
        <v/>
      </c>
      <c r="M189" s="70" t="str">
        <f t="shared" si="15"/>
        <v/>
      </c>
      <c r="N189" s="69" t="str">
        <f t="shared" si="16"/>
        <v/>
      </c>
      <c r="O189" s="71" t="str">
        <f t="shared" si="17"/>
        <v/>
      </c>
    </row>
    <row r="190" spans="1:15" x14ac:dyDescent="0.2">
      <c r="A190" s="57" t="str">
        <f>IF(G190="","",COUNT($G$4:$G190))</f>
        <v/>
      </c>
      <c r="B190" t="str">
        <f>IF('RELACIÓ DETALLADA - TVD'!$N463="x",'RELACIÓ DETALLADA - TVD'!B463,"")</f>
        <v/>
      </c>
      <c r="C190" t="str">
        <f>IF('RELACIÓ DETALLADA - TVD'!$N463="x",'RELACIÓ DETALLADA - TVD'!E463,"")</f>
        <v/>
      </c>
      <c r="D190" t="str">
        <f>IF('RELACIÓ DETALLADA - TVD'!$N463="x",'RELACIÓ DETALLADA - TVD'!F463,"")</f>
        <v/>
      </c>
      <c r="E190" t="str">
        <f>IF('RELACIÓ DETALLADA - TVD'!$N463="x",'RELACIÓ DETALLADA - TVD'!G463,"")</f>
        <v/>
      </c>
      <c r="F190" t="str">
        <f>IF('RELACIÓ DETALLADA - TVD'!$N463="x",'RELACIÓ DETALLADA - TVD'!H463,"")</f>
        <v/>
      </c>
      <c r="G190" t="str">
        <f>IF('RELACIÓ DETALLADA - TVD'!$N463="x",'RELACIÓ DETALLADA - TVD'!I463,"")</f>
        <v/>
      </c>
      <c r="H190" s="57">
        <v>185</v>
      </c>
      <c r="I190" s="57"/>
      <c r="J190" s="69" t="str">
        <f t="shared" si="12"/>
        <v/>
      </c>
      <c r="K190" s="69" t="str">
        <f t="shared" si="13"/>
        <v/>
      </c>
      <c r="L190" s="69" t="str">
        <f t="shared" si="14"/>
        <v/>
      </c>
      <c r="M190" s="70" t="str">
        <f t="shared" si="15"/>
        <v/>
      </c>
      <c r="N190" s="69" t="str">
        <f t="shared" si="16"/>
        <v/>
      </c>
      <c r="O190" s="71" t="str">
        <f t="shared" si="17"/>
        <v/>
      </c>
    </row>
    <row r="191" spans="1:15" x14ac:dyDescent="0.2">
      <c r="A191" s="57" t="str">
        <f>IF(G191="","",COUNT($G$4:$G191))</f>
        <v/>
      </c>
      <c r="B191" t="str">
        <f>IF('RELACIÓ DETALLADA - TVD'!$N464="x",'RELACIÓ DETALLADA - TVD'!B464,"")</f>
        <v/>
      </c>
      <c r="C191" t="str">
        <f>IF('RELACIÓ DETALLADA - TVD'!$N464="x",'RELACIÓ DETALLADA - TVD'!E464,"")</f>
        <v/>
      </c>
      <c r="D191" t="str">
        <f>IF('RELACIÓ DETALLADA - TVD'!$N464="x",'RELACIÓ DETALLADA - TVD'!F464,"")</f>
        <v/>
      </c>
      <c r="E191" t="str">
        <f>IF('RELACIÓ DETALLADA - TVD'!$N464="x",'RELACIÓ DETALLADA - TVD'!G464,"")</f>
        <v/>
      </c>
      <c r="F191" t="str">
        <f>IF('RELACIÓ DETALLADA - TVD'!$N464="x",'RELACIÓ DETALLADA - TVD'!H464,"")</f>
        <v/>
      </c>
      <c r="G191" t="str">
        <f>IF('RELACIÓ DETALLADA - TVD'!$N464="x",'RELACIÓ DETALLADA - TVD'!I464,"")</f>
        <v/>
      </c>
      <c r="H191" s="57">
        <v>186</v>
      </c>
      <c r="I191" s="57"/>
      <c r="J191" s="69" t="str">
        <f t="shared" si="12"/>
        <v/>
      </c>
      <c r="K191" s="69" t="str">
        <f t="shared" si="13"/>
        <v/>
      </c>
      <c r="L191" s="69" t="str">
        <f t="shared" si="14"/>
        <v/>
      </c>
      <c r="M191" s="70" t="str">
        <f t="shared" si="15"/>
        <v/>
      </c>
      <c r="N191" s="69" t="str">
        <f t="shared" si="16"/>
        <v/>
      </c>
      <c r="O191" s="71" t="str">
        <f t="shared" si="17"/>
        <v/>
      </c>
    </row>
    <row r="192" spans="1:15" x14ac:dyDescent="0.2">
      <c r="A192" s="57" t="str">
        <f>IF(G192="","",COUNT($G$4:$G192))</f>
        <v/>
      </c>
      <c r="B192" t="str">
        <f>IF('RELACIÓ DETALLADA - TVD'!$N465="x",'RELACIÓ DETALLADA - TVD'!B465,"")</f>
        <v/>
      </c>
      <c r="C192" t="str">
        <f>IF('RELACIÓ DETALLADA - TVD'!$N465="x",'RELACIÓ DETALLADA - TVD'!E465,"")</f>
        <v/>
      </c>
      <c r="D192" t="str">
        <f>IF('RELACIÓ DETALLADA - TVD'!$N465="x",'RELACIÓ DETALLADA - TVD'!F465,"")</f>
        <v/>
      </c>
      <c r="E192" t="str">
        <f>IF('RELACIÓ DETALLADA - TVD'!$N465="x",'RELACIÓ DETALLADA - TVD'!G465,"")</f>
        <v/>
      </c>
      <c r="F192" t="str">
        <f>IF('RELACIÓ DETALLADA - TVD'!$N465="x",'RELACIÓ DETALLADA - TVD'!H465,"")</f>
        <v/>
      </c>
      <c r="G192" t="str">
        <f>IF('RELACIÓ DETALLADA - TVD'!$N465="x",'RELACIÓ DETALLADA - TVD'!I465,"")</f>
        <v/>
      </c>
      <c r="H192" s="57">
        <v>187</v>
      </c>
      <c r="I192" s="57"/>
      <c r="J192" s="69" t="str">
        <f t="shared" si="12"/>
        <v/>
      </c>
      <c r="K192" s="69" t="str">
        <f t="shared" si="13"/>
        <v/>
      </c>
      <c r="L192" s="69" t="str">
        <f t="shared" si="14"/>
        <v/>
      </c>
      <c r="M192" s="70" t="str">
        <f t="shared" si="15"/>
        <v/>
      </c>
      <c r="N192" s="69" t="str">
        <f t="shared" si="16"/>
        <v/>
      </c>
      <c r="O192" s="71" t="str">
        <f t="shared" si="17"/>
        <v/>
      </c>
    </row>
    <row r="193" spans="1:15" x14ac:dyDescent="0.2">
      <c r="A193" s="57" t="str">
        <f>IF(G193="","",COUNT($G$4:$G193))</f>
        <v/>
      </c>
      <c r="B193" t="str">
        <f>IF('RELACIÓ DETALLADA - TVD'!$N466="x",'RELACIÓ DETALLADA - TVD'!B466,"")</f>
        <v/>
      </c>
      <c r="C193" t="str">
        <f>IF('RELACIÓ DETALLADA - TVD'!$N466="x",'RELACIÓ DETALLADA - TVD'!E466,"")</f>
        <v/>
      </c>
      <c r="D193" t="str">
        <f>IF('RELACIÓ DETALLADA - TVD'!$N466="x",'RELACIÓ DETALLADA - TVD'!F466,"")</f>
        <v/>
      </c>
      <c r="E193" t="str">
        <f>IF('RELACIÓ DETALLADA - TVD'!$N466="x",'RELACIÓ DETALLADA - TVD'!G466,"")</f>
        <v/>
      </c>
      <c r="F193" t="str">
        <f>IF('RELACIÓ DETALLADA - TVD'!$N466="x",'RELACIÓ DETALLADA - TVD'!H466,"")</f>
        <v/>
      </c>
      <c r="G193" t="str">
        <f>IF('RELACIÓ DETALLADA - TVD'!$N466="x",'RELACIÓ DETALLADA - TVD'!I466,"")</f>
        <v/>
      </c>
      <c r="H193" s="57">
        <v>188</v>
      </c>
      <c r="I193" s="57"/>
      <c r="J193" s="69" t="str">
        <f t="shared" si="12"/>
        <v/>
      </c>
      <c r="K193" s="69" t="str">
        <f t="shared" si="13"/>
        <v/>
      </c>
      <c r="L193" s="69" t="str">
        <f t="shared" si="14"/>
        <v/>
      </c>
      <c r="M193" s="70" t="str">
        <f t="shared" si="15"/>
        <v/>
      </c>
      <c r="N193" s="69" t="str">
        <f t="shared" si="16"/>
        <v/>
      </c>
      <c r="O193" s="71" t="str">
        <f t="shared" si="17"/>
        <v/>
      </c>
    </row>
    <row r="194" spans="1:15" x14ac:dyDescent="0.2">
      <c r="A194" s="57" t="str">
        <f>IF(G194="","",COUNT($G$4:$G194))</f>
        <v/>
      </c>
      <c r="B194" t="str">
        <f>IF('RELACIÓ DETALLADA - TVD'!$N467="x",'RELACIÓ DETALLADA - TVD'!B467,"")</f>
        <v/>
      </c>
      <c r="C194" t="str">
        <f>IF('RELACIÓ DETALLADA - TVD'!$N467="x",'RELACIÓ DETALLADA - TVD'!E467,"")</f>
        <v/>
      </c>
      <c r="D194" t="str">
        <f>IF('RELACIÓ DETALLADA - TVD'!$N467="x",'RELACIÓ DETALLADA - TVD'!F467,"")</f>
        <v/>
      </c>
      <c r="E194" t="str">
        <f>IF('RELACIÓ DETALLADA - TVD'!$N467="x",'RELACIÓ DETALLADA - TVD'!G467,"")</f>
        <v/>
      </c>
      <c r="F194" t="str">
        <f>IF('RELACIÓ DETALLADA - TVD'!$N467="x",'RELACIÓ DETALLADA - TVD'!H467,"")</f>
        <v/>
      </c>
      <c r="G194" t="str">
        <f>IF('RELACIÓ DETALLADA - TVD'!$N467="x",'RELACIÓ DETALLADA - TVD'!I467,"")</f>
        <v/>
      </c>
      <c r="H194" s="57">
        <v>189</v>
      </c>
      <c r="I194" s="57"/>
      <c r="J194" s="69" t="str">
        <f t="shared" si="12"/>
        <v/>
      </c>
      <c r="K194" s="69" t="str">
        <f t="shared" si="13"/>
        <v/>
      </c>
      <c r="L194" s="69" t="str">
        <f t="shared" si="14"/>
        <v/>
      </c>
      <c r="M194" s="70" t="str">
        <f t="shared" si="15"/>
        <v/>
      </c>
      <c r="N194" s="69" t="str">
        <f t="shared" si="16"/>
        <v/>
      </c>
      <c r="O194" s="71" t="str">
        <f t="shared" si="17"/>
        <v/>
      </c>
    </row>
    <row r="195" spans="1:15" x14ac:dyDescent="0.2">
      <c r="A195" s="57" t="str">
        <f>IF(G195="","",COUNT($G$4:$G195))</f>
        <v/>
      </c>
      <c r="B195" t="str">
        <f>IF('RELACIÓ DETALLADA - TVD'!$N468="x",'RELACIÓ DETALLADA - TVD'!B468,"")</f>
        <v/>
      </c>
      <c r="C195" t="str">
        <f>IF('RELACIÓ DETALLADA - TVD'!$N468="x",'RELACIÓ DETALLADA - TVD'!E468,"")</f>
        <v/>
      </c>
      <c r="D195" t="str">
        <f>IF('RELACIÓ DETALLADA - TVD'!$N468="x",'RELACIÓ DETALLADA - TVD'!F468,"")</f>
        <v/>
      </c>
      <c r="E195" t="str">
        <f>IF('RELACIÓ DETALLADA - TVD'!$N468="x",'RELACIÓ DETALLADA - TVD'!G468,"")</f>
        <v/>
      </c>
      <c r="F195" t="str">
        <f>IF('RELACIÓ DETALLADA - TVD'!$N468="x",'RELACIÓ DETALLADA - TVD'!H468,"")</f>
        <v/>
      </c>
      <c r="G195" t="str">
        <f>IF('RELACIÓ DETALLADA - TVD'!$N468="x",'RELACIÓ DETALLADA - TVD'!I468,"")</f>
        <v/>
      </c>
      <c r="H195" s="57">
        <v>190</v>
      </c>
      <c r="I195" s="57"/>
      <c r="J195" s="69" t="str">
        <f t="shared" si="12"/>
        <v/>
      </c>
      <c r="K195" s="69" t="str">
        <f t="shared" si="13"/>
        <v/>
      </c>
      <c r="L195" s="69" t="str">
        <f t="shared" si="14"/>
        <v/>
      </c>
      <c r="M195" s="70" t="str">
        <f t="shared" si="15"/>
        <v/>
      </c>
      <c r="N195" s="69" t="str">
        <f t="shared" si="16"/>
        <v/>
      </c>
      <c r="O195" s="71" t="str">
        <f t="shared" si="17"/>
        <v/>
      </c>
    </row>
    <row r="196" spans="1:15" x14ac:dyDescent="0.2">
      <c r="A196" s="57" t="str">
        <f>IF(G196="","",COUNT($G$4:$G196))</f>
        <v/>
      </c>
      <c r="B196" t="str">
        <f>IF('RELACIÓ DETALLADA - TVD'!$N469="x",'RELACIÓ DETALLADA - TVD'!B469,"")</f>
        <v/>
      </c>
      <c r="C196" t="str">
        <f>IF('RELACIÓ DETALLADA - TVD'!$N469="x",'RELACIÓ DETALLADA - TVD'!E469,"")</f>
        <v/>
      </c>
      <c r="D196" t="str">
        <f>IF('RELACIÓ DETALLADA - TVD'!$N469="x",'RELACIÓ DETALLADA - TVD'!F469,"")</f>
        <v/>
      </c>
      <c r="E196" t="str">
        <f>IF('RELACIÓ DETALLADA - TVD'!$N469="x",'RELACIÓ DETALLADA - TVD'!G469,"")</f>
        <v/>
      </c>
      <c r="F196" t="str">
        <f>IF('RELACIÓ DETALLADA - TVD'!$N469="x",'RELACIÓ DETALLADA - TVD'!H469,"")</f>
        <v/>
      </c>
      <c r="G196" t="str">
        <f>IF('RELACIÓ DETALLADA - TVD'!$N469="x",'RELACIÓ DETALLADA - TVD'!I469,"")</f>
        <v/>
      </c>
      <c r="H196" s="57">
        <v>191</v>
      </c>
      <c r="I196" s="57"/>
      <c r="J196" s="69" t="str">
        <f t="shared" si="12"/>
        <v/>
      </c>
      <c r="K196" s="69" t="str">
        <f t="shared" si="13"/>
        <v/>
      </c>
      <c r="L196" s="69" t="str">
        <f t="shared" si="14"/>
        <v/>
      </c>
      <c r="M196" s="70" t="str">
        <f t="shared" si="15"/>
        <v/>
      </c>
      <c r="N196" s="69" t="str">
        <f t="shared" si="16"/>
        <v/>
      </c>
      <c r="O196" s="71" t="str">
        <f t="shared" si="17"/>
        <v/>
      </c>
    </row>
    <row r="197" spans="1:15" x14ac:dyDescent="0.2">
      <c r="A197" s="57" t="str">
        <f>IF(G197="","",COUNT($G$4:$G197))</f>
        <v/>
      </c>
      <c r="B197" t="str">
        <f>IF('RELACIÓ DETALLADA - TVD'!$N470="x",'RELACIÓ DETALLADA - TVD'!B470,"")</f>
        <v/>
      </c>
      <c r="C197" t="str">
        <f>IF('RELACIÓ DETALLADA - TVD'!$N470="x",'RELACIÓ DETALLADA - TVD'!E470,"")</f>
        <v/>
      </c>
      <c r="D197" t="str">
        <f>IF('RELACIÓ DETALLADA - TVD'!$N470="x",'RELACIÓ DETALLADA - TVD'!F470,"")</f>
        <v/>
      </c>
      <c r="E197" t="str">
        <f>IF('RELACIÓ DETALLADA - TVD'!$N470="x",'RELACIÓ DETALLADA - TVD'!G470,"")</f>
        <v/>
      </c>
      <c r="F197" t="str">
        <f>IF('RELACIÓ DETALLADA - TVD'!$N470="x",'RELACIÓ DETALLADA - TVD'!H470,"")</f>
        <v/>
      </c>
      <c r="G197" t="str">
        <f>IF('RELACIÓ DETALLADA - TVD'!$N470="x",'RELACIÓ DETALLADA - TVD'!I470,"")</f>
        <v/>
      </c>
      <c r="H197" s="57">
        <v>192</v>
      </c>
      <c r="I197" s="57"/>
      <c r="J197" s="69" t="str">
        <f t="shared" si="12"/>
        <v/>
      </c>
      <c r="K197" s="69" t="str">
        <f t="shared" si="13"/>
        <v/>
      </c>
      <c r="L197" s="69" t="str">
        <f t="shared" si="14"/>
        <v/>
      </c>
      <c r="M197" s="70" t="str">
        <f t="shared" si="15"/>
        <v/>
      </c>
      <c r="N197" s="69" t="str">
        <f t="shared" si="16"/>
        <v/>
      </c>
      <c r="O197" s="71" t="str">
        <f t="shared" si="17"/>
        <v/>
      </c>
    </row>
    <row r="198" spans="1:15" x14ac:dyDescent="0.2">
      <c r="A198" s="57" t="str">
        <f>IF(G198="","",COUNT($G$4:$G198))</f>
        <v/>
      </c>
      <c r="B198" t="str">
        <f>IF('RELACIÓ DETALLADA - TVD'!$N471="x",'RELACIÓ DETALLADA - TVD'!B471,"")</f>
        <v/>
      </c>
      <c r="C198" t="str">
        <f>IF('RELACIÓ DETALLADA - TVD'!$N471="x",'RELACIÓ DETALLADA - TVD'!E471,"")</f>
        <v/>
      </c>
      <c r="D198" t="str">
        <f>IF('RELACIÓ DETALLADA - TVD'!$N471="x",'RELACIÓ DETALLADA - TVD'!F471,"")</f>
        <v/>
      </c>
      <c r="E198" t="str">
        <f>IF('RELACIÓ DETALLADA - TVD'!$N471="x",'RELACIÓ DETALLADA - TVD'!G471,"")</f>
        <v/>
      </c>
      <c r="F198" t="str">
        <f>IF('RELACIÓ DETALLADA - TVD'!$N471="x",'RELACIÓ DETALLADA - TVD'!H471,"")</f>
        <v/>
      </c>
      <c r="G198" t="str">
        <f>IF('RELACIÓ DETALLADA - TVD'!$N471="x",'RELACIÓ DETALLADA - TVD'!I471,"")</f>
        <v/>
      </c>
      <c r="H198" s="57">
        <v>193</v>
      </c>
      <c r="I198" s="57"/>
      <c r="J198" s="69" t="str">
        <f t="shared" ref="J198:J261" si="18">IFERROR(VLOOKUP($H198,$A$4:$G$381,2,FALSE),"")</f>
        <v/>
      </c>
      <c r="K198" s="69" t="str">
        <f t="shared" ref="K198:K261" si="19">IFERROR(VLOOKUP($H198,$A$4:$G$381,3,FALSE),"")</f>
        <v/>
      </c>
      <c r="L198" s="69" t="str">
        <f t="shared" ref="L198:L261" si="20">IFERROR(VLOOKUP($H198,$A$4:$G$381,4,FALSE),"")</f>
        <v/>
      </c>
      <c r="M198" s="70" t="str">
        <f t="shared" ref="M198:M261" si="21">IFERROR(VLOOKUP($H198,$A$4:$G$381,5,FALSE),"")</f>
        <v/>
      </c>
      <c r="N198" s="69" t="str">
        <f t="shared" ref="N198:N261" si="22">IFERROR(VLOOKUP($H198,$A$4:$G$381,6,FALSE),"")</f>
        <v/>
      </c>
      <c r="O198" s="71" t="str">
        <f t="shared" ref="O198:O261" si="23">IFERROR(VLOOKUP($H198,$A$4:$G$381,7,FALSE),"")</f>
        <v/>
      </c>
    </row>
    <row r="199" spans="1:15" x14ac:dyDescent="0.2">
      <c r="A199" s="57" t="str">
        <f>IF(G199="","",COUNT($G$4:$G199))</f>
        <v/>
      </c>
      <c r="B199" t="str">
        <f>IF('RELACIÓ DETALLADA - TVD'!$N472="x",'RELACIÓ DETALLADA - TVD'!B472,"")</f>
        <v/>
      </c>
      <c r="C199" t="str">
        <f>IF('RELACIÓ DETALLADA - TVD'!$N472="x",'RELACIÓ DETALLADA - TVD'!E472,"")</f>
        <v/>
      </c>
      <c r="D199" t="str">
        <f>IF('RELACIÓ DETALLADA - TVD'!$N472="x",'RELACIÓ DETALLADA - TVD'!F472,"")</f>
        <v/>
      </c>
      <c r="E199" t="str">
        <f>IF('RELACIÓ DETALLADA - TVD'!$N472="x",'RELACIÓ DETALLADA - TVD'!G472,"")</f>
        <v/>
      </c>
      <c r="F199" t="str">
        <f>IF('RELACIÓ DETALLADA - TVD'!$N472="x",'RELACIÓ DETALLADA - TVD'!H472,"")</f>
        <v/>
      </c>
      <c r="G199" t="str">
        <f>IF('RELACIÓ DETALLADA - TVD'!$N472="x",'RELACIÓ DETALLADA - TVD'!I472,"")</f>
        <v/>
      </c>
      <c r="H199" s="57">
        <v>194</v>
      </c>
      <c r="I199" s="57"/>
      <c r="J199" s="69" t="str">
        <f t="shared" si="18"/>
        <v/>
      </c>
      <c r="K199" s="69" t="str">
        <f t="shared" si="19"/>
        <v/>
      </c>
      <c r="L199" s="69" t="str">
        <f t="shared" si="20"/>
        <v/>
      </c>
      <c r="M199" s="70" t="str">
        <f t="shared" si="21"/>
        <v/>
      </c>
      <c r="N199" s="69" t="str">
        <f t="shared" si="22"/>
        <v/>
      </c>
      <c r="O199" s="71" t="str">
        <f t="shared" si="23"/>
        <v/>
      </c>
    </row>
    <row r="200" spans="1:15" x14ac:dyDescent="0.2">
      <c r="A200" s="57" t="str">
        <f>IF(G200="","",COUNT($G$4:$G200))</f>
        <v/>
      </c>
      <c r="B200" t="str">
        <f>IF('RELACIÓ DETALLADA - TVD'!$N473="x",'RELACIÓ DETALLADA - TVD'!B473,"")</f>
        <v/>
      </c>
      <c r="C200" t="str">
        <f>IF('RELACIÓ DETALLADA - TVD'!$N473="x",'RELACIÓ DETALLADA - TVD'!E473,"")</f>
        <v/>
      </c>
      <c r="D200" t="str">
        <f>IF('RELACIÓ DETALLADA - TVD'!$N473="x",'RELACIÓ DETALLADA - TVD'!F473,"")</f>
        <v/>
      </c>
      <c r="E200" t="str">
        <f>IF('RELACIÓ DETALLADA - TVD'!$N473="x",'RELACIÓ DETALLADA - TVD'!G473,"")</f>
        <v/>
      </c>
      <c r="F200" t="str">
        <f>IF('RELACIÓ DETALLADA - TVD'!$N473="x",'RELACIÓ DETALLADA - TVD'!H473,"")</f>
        <v/>
      </c>
      <c r="G200" t="str">
        <f>IF('RELACIÓ DETALLADA - TVD'!$N473="x",'RELACIÓ DETALLADA - TVD'!I473,"")</f>
        <v/>
      </c>
      <c r="H200" s="57">
        <v>195</v>
      </c>
      <c r="I200" s="57"/>
      <c r="J200" s="69" t="str">
        <f t="shared" si="18"/>
        <v/>
      </c>
      <c r="K200" s="69" t="str">
        <f t="shared" si="19"/>
        <v/>
      </c>
      <c r="L200" s="69" t="str">
        <f t="shared" si="20"/>
        <v/>
      </c>
      <c r="M200" s="70" t="str">
        <f t="shared" si="21"/>
        <v/>
      </c>
      <c r="N200" s="69" t="str">
        <f t="shared" si="22"/>
        <v/>
      </c>
      <c r="O200" s="71" t="str">
        <f t="shared" si="23"/>
        <v/>
      </c>
    </row>
    <row r="201" spans="1:15" x14ac:dyDescent="0.2">
      <c r="A201" s="57" t="str">
        <f>IF(G201="","",COUNT($G$4:$G201))</f>
        <v/>
      </c>
      <c r="B201" t="str">
        <f>IF('RELACIÓ DETALLADA - TVD'!$N474="x",'RELACIÓ DETALLADA - TVD'!B474,"")</f>
        <v/>
      </c>
      <c r="C201" t="str">
        <f>IF('RELACIÓ DETALLADA - TVD'!$N474="x",'RELACIÓ DETALLADA - TVD'!E474,"")</f>
        <v/>
      </c>
      <c r="D201" t="str">
        <f>IF('RELACIÓ DETALLADA - TVD'!$N474="x",'RELACIÓ DETALLADA - TVD'!F474,"")</f>
        <v/>
      </c>
      <c r="E201" t="str">
        <f>IF('RELACIÓ DETALLADA - TVD'!$N474="x",'RELACIÓ DETALLADA - TVD'!G474,"")</f>
        <v/>
      </c>
      <c r="F201" t="str">
        <f>IF('RELACIÓ DETALLADA - TVD'!$N474="x",'RELACIÓ DETALLADA - TVD'!H474,"")</f>
        <v/>
      </c>
      <c r="G201" t="str">
        <f>IF('RELACIÓ DETALLADA - TVD'!$N474="x",'RELACIÓ DETALLADA - TVD'!I474,"")</f>
        <v/>
      </c>
      <c r="H201" s="57">
        <v>196</v>
      </c>
      <c r="I201" s="57"/>
      <c r="J201" s="69" t="str">
        <f t="shared" si="18"/>
        <v/>
      </c>
      <c r="K201" s="69" t="str">
        <f t="shared" si="19"/>
        <v/>
      </c>
      <c r="L201" s="69" t="str">
        <f t="shared" si="20"/>
        <v/>
      </c>
      <c r="M201" s="70" t="str">
        <f t="shared" si="21"/>
        <v/>
      </c>
      <c r="N201" s="69" t="str">
        <f t="shared" si="22"/>
        <v/>
      </c>
      <c r="O201" s="71" t="str">
        <f t="shared" si="23"/>
        <v/>
      </c>
    </row>
    <row r="202" spans="1:15" x14ac:dyDescent="0.2">
      <c r="A202" s="57" t="str">
        <f>IF(G202="","",COUNT($G$4:$G202))</f>
        <v/>
      </c>
      <c r="B202" t="str">
        <f>IF('RELACIÓ DETALLADA - TVD'!$N475="x",'RELACIÓ DETALLADA - TVD'!B475,"")</f>
        <v/>
      </c>
      <c r="C202" t="str">
        <f>IF('RELACIÓ DETALLADA - TVD'!$N475="x",'RELACIÓ DETALLADA - TVD'!E475,"")</f>
        <v/>
      </c>
      <c r="D202" t="str">
        <f>IF('RELACIÓ DETALLADA - TVD'!$N475="x",'RELACIÓ DETALLADA - TVD'!F475,"")</f>
        <v/>
      </c>
      <c r="E202" t="str">
        <f>IF('RELACIÓ DETALLADA - TVD'!$N475="x",'RELACIÓ DETALLADA - TVD'!G475,"")</f>
        <v/>
      </c>
      <c r="F202" t="str">
        <f>IF('RELACIÓ DETALLADA - TVD'!$N475="x",'RELACIÓ DETALLADA - TVD'!H475,"")</f>
        <v/>
      </c>
      <c r="G202" t="str">
        <f>IF('RELACIÓ DETALLADA - TVD'!$N475="x",'RELACIÓ DETALLADA - TVD'!I475,"")</f>
        <v/>
      </c>
      <c r="H202" s="57">
        <v>197</v>
      </c>
      <c r="I202" s="57"/>
      <c r="J202" s="69" t="str">
        <f t="shared" si="18"/>
        <v/>
      </c>
      <c r="K202" s="69" t="str">
        <f t="shared" si="19"/>
        <v/>
      </c>
      <c r="L202" s="69" t="str">
        <f t="shared" si="20"/>
        <v/>
      </c>
      <c r="M202" s="70" t="str">
        <f t="shared" si="21"/>
        <v/>
      </c>
      <c r="N202" s="69" t="str">
        <f t="shared" si="22"/>
        <v/>
      </c>
      <c r="O202" s="71" t="str">
        <f t="shared" si="23"/>
        <v/>
      </c>
    </row>
    <row r="203" spans="1:15" x14ac:dyDescent="0.2">
      <c r="A203" s="57" t="str">
        <f>IF(G203="","",COUNT($G$4:$G203))</f>
        <v/>
      </c>
      <c r="B203" t="str">
        <f>IF('RELACIÓ DETALLADA - TVD'!$N476="x",'RELACIÓ DETALLADA - TVD'!B476,"")</f>
        <v/>
      </c>
      <c r="C203" t="str">
        <f>IF('RELACIÓ DETALLADA - TVD'!$N476="x",'RELACIÓ DETALLADA - TVD'!E476,"")</f>
        <v/>
      </c>
      <c r="D203" t="str">
        <f>IF('RELACIÓ DETALLADA - TVD'!$N476="x",'RELACIÓ DETALLADA - TVD'!F476,"")</f>
        <v/>
      </c>
      <c r="E203" t="str">
        <f>IF('RELACIÓ DETALLADA - TVD'!$N476="x",'RELACIÓ DETALLADA - TVD'!G476,"")</f>
        <v/>
      </c>
      <c r="F203" t="str">
        <f>IF('RELACIÓ DETALLADA - TVD'!$N476="x",'RELACIÓ DETALLADA - TVD'!H476,"")</f>
        <v/>
      </c>
      <c r="G203" t="str">
        <f>IF('RELACIÓ DETALLADA - TVD'!$N476="x",'RELACIÓ DETALLADA - TVD'!I476,"")</f>
        <v/>
      </c>
      <c r="H203" s="57">
        <v>198</v>
      </c>
      <c r="I203" s="57"/>
      <c r="J203" s="69" t="str">
        <f t="shared" si="18"/>
        <v/>
      </c>
      <c r="K203" s="69" t="str">
        <f t="shared" si="19"/>
        <v/>
      </c>
      <c r="L203" s="69" t="str">
        <f t="shared" si="20"/>
        <v/>
      </c>
      <c r="M203" s="70" t="str">
        <f t="shared" si="21"/>
        <v/>
      </c>
      <c r="N203" s="69" t="str">
        <f t="shared" si="22"/>
        <v/>
      </c>
      <c r="O203" s="71" t="str">
        <f t="shared" si="23"/>
        <v/>
      </c>
    </row>
    <row r="204" spans="1:15" x14ac:dyDescent="0.2">
      <c r="A204" s="57" t="str">
        <f>IF(G204="","",COUNT($G$4:$G204))</f>
        <v/>
      </c>
      <c r="B204" t="str">
        <f>IF('RELACIÓ DETALLADA - TVD'!$N477="x",'RELACIÓ DETALLADA - TVD'!B477,"")</f>
        <v/>
      </c>
      <c r="C204" t="str">
        <f>IF('RELACIÓ DETALLADA - TVD'!$N477="x",'RELACIÓ DETALLADA - TVD'!E477,"")</f>
        <v/>
      </c>
      <c r="D204" t="str">
        <f>IF('RELACIÓ DETALLADA - TVD'!$N477="x",'RELACIÓ DETALLADA - TVD'!F477,"")</f>
        <v/>
      </c>
      <c r="E204" t="str">
        <f>IF('RELACIÓ DETALLADA - TVD'!$N477="x",'RELACIÓ DETALLADA - TVD'!G477,"")</f>
        <v/>
      </c>
      <c r="F204" t="str">
        <f>IF('RELACIÓ DETALLADA - TVD'!$N477="x",'RELACIÓ DETALLADA - TVD'!H477,"")</f>
        <v/>
      </c>
      <c r="G204" t="str">
        <f>IF('RELACIÓ DETALLADA - TVD'!$N477="x",'RELACIÓ DETALLADA - TVD'!I477,"")</f>
        <v/>
      </c>
      <c r="H204" s="57">
        <v>199</v>
      </c>
      <c r="I204" s="57"/>
      <c r="J204" s="69" t="str">
        <f t="shared" si="18"/>
        <v/>
      </c>
      <c r="K204" s="69" t="str">
        <f t="shared" si="19"/>
        <v/>
      </c>
      <c r="L204" s="69" t="str">
        <f t="shared" si="20"/>
        <v/>
      </c>
      <c r="M204" s="70" t="str">
        <f t="shared" si="21"/>
        <v/>
      </c>
      <c r="N204" s="69" t="str">
        <f t="shared" si="22"/>
        <v/>
      </c>
      <c r="O204" s="71" t="str">
        <f t="shared" si="23"/>
        <v/>
      </c>
    </row>
    <row r="205" spans="1:15" x14ac:dyDescent="0.2">
      <c r="A205" s="57" t="str">
        <f>IF(G205="","",COUNT($G$4:$G205))</f>
        <v/>
      </c>
      <c r="B205" t="str">
        <f>IF('RELACIÓ DETALLADA - TVD'!$N478="x",'RELACIÓ DETALLADA - TVD'!B478,"")</f>
        <v/>
      </c>
      <c r="C205" t="str">
        <f>IF('RELACIÓ DETALLADA - TVD'!$N478="x",'RELACIÓ DETALLADA - TVD'!E478,"")</f>
        <v/>
      </c>
      <c r="D205" t="str">
        <f>IF('RELACIÓ DETALLADA - TVD'!$N478="x",'RELACIÓ DETALLADA - TVD'!F478,"")</f>
        <v/>
      </c>
      <c r="E205" t="str">
        <f>IF('RELACIÓ DETALLADA - TVD'!$N478="x",'RELACIÓ DETALLADA - TVD'!G478,"")</f>
        <v/>
      </c>
      <c r="F205" t="str">
        <f>IF('RELACIÓ DETALLADA - TVD'!$N478="x",'RELACIÓ DETALLADA - TVD'!H478,"")</f>
        <v/>
      </c>
      <c r="G205" t="str">
        <f>IF('RELACIÓ DETALLADA - TVD'!$N478="x",'RELACIÓ DETALLADA - TVD'!I478,"")</f>
        <v/>
      </c>
      <c r="H205" s="57">
        <v>200</v>
      </c>
      <c r="I205" s="57"/>
      <c r="J205" s="69" t="str">
        <f t="shared" si="18"/>
        <v/>
      </c>
      <c r="K205" s="69" t="str">
        <f t="shared" si="19"/>
        <v/>
      </c>
      <c r="L205" s="69" t="str">
        <f t="shared" si="20"/>
        <v/>
      </c>
      <c r="M205" s="70" t="str">
        <f t="shared" si="21"/>
        <v/>
      </c>
      <c r="N205" s="69" t="str">
        <f t="shared" si="22"/>
        <v/>
      </c>
      <c r="O205" s="71" t="str">
        <f t="shared" si="23"/>
        <v/>
      </c>
    </row>
    <row r="206" spans="1:15" x14ac:dyDescent="0.2">
      <c r="A206" s="57" t="str">
        <f>IF(G206="","",COUNT($G$4:$G206))</f>
        <v/>
      </c>
      <c r="B206" t="str">
        <f>IF('RELACIÓ DETALLADA - TVD'!$N479="x",'RELACIÓ DETALLADA - TVD'!B479,"")</f>
        <v/>
      </c>
      <c r="C206" t="str">
        <f>IF('RELACIÓ DETALLADA - TVD'!$N479="x",'RELACIÓ DETALLADA - TVD'!E479,"")</f>
        <v/>
      </c>
      <c r="D206" t="str">
        <f>IF('RELACIÓ DETALLADA - TVD'!$N479="x",'RELACIÓ DETALLADA - TVD'!F479,"")</f>
        <v/>
      </c>
      <c r="E206" t="str">
        <f>IF('RELACIÓ DETALLADA - TVD'!$N479="x",'RELACIÓ DETALLADA - TVD'!G479,"")</f>
        <v/>
      </c>
      <c r="F206" t="str">
        <f>IF('RELACIÓ DETALLADA - TVD'!$N479="x",'RELACIÓ DETALLADA - TVD'!H479,"")</f>
        <v/>
      </c>
      <c r="G206" t="str">
        <f>IF('RELACIÓ DETALLADA - TVD'!$N479="x",'RELACIÓ DETALLADA - TVD'!I479,"")</f>
        <v/>
      </c>
      <c r="H206" s="57">
        <v>201</v>
      </c>
      <c r="I206" s="57"/>
      <c r="J206" s="69" t="str">
        <f t="shared" si="18"/>
        <v/>
      </c>
      <c r="K206" s="69" t="str">
        <f t="shared" si="19"/>
        <v/>
      </c>
      <c r="L206" s="69" t="str">
        <f t="shared" si="20"/>
        <v/>
      </c>
      <c r="M206" s="70" t="str">
        <f t="shared" si="21"/>
        <v/>
      </c>
      <c r="N206" s="69" t="str">
        <f t="shared" si="22"/>
        <v/>
      </c>
      <c r="O206" s="71" t="str">
        <f t="shared" si="23"/>
        <v/>
      </c>
    </row>
    <row r="207" spans="1:15" x14ac:dyDescent="0.2">
      <c r="A207" s="57" t="str">
        <f>IF(G207="","",COUNT($G$4:$G207))</f>
        <v/>
      </c>
      <c r="B207" t="str">
        <f>IF('RELACIÓ DETALLADA - TVD'!$N480="x",'RELACIÓ DETALLADA - TVD'!B480,"")</f>
        <v/>
      </c>
      <c r="C207" t="str">
        <f>IF('RELACIÓ DETALLADA - TVD'!$N480="x",'RELACIÓ DETALLADA - TVD'!E480,"")</f>
        <v/>
      </c>
      <c r="D207" t="str">
        <f>IF('RELACIÓ DETALLADA - TVD'!$N480="x",'RELACIÓ DETALLADA - TVD'!F480,"")</f>
        <v/>
      </c>
      <c r="E207" t="str">
        <f>IF('RELACIÓ DETALLADA - TVD'!$N480="x",'RELACIÓ DETALLADA - TVD'!G480,"")</f>
        <v/>
      </c>
      <c r="F207" t="str">
        <f>IF('RELACIÓ DETALLADA - TVD'!$N480="x",'RELACIÓ DETALLADA - TVD'!H480,"")</f>
        <v/>
      </c>
      <c r="G207" t="str">
        <f>IF('RELACIÓ DETALLADA - TVD'!$N480="x",'RELACIÓ DETALLADA - TVD'!I480,"")</f>
        <v/>
      </c>
      <c r="H207" s="57">
        <v>202</v>
      </c>
      <c r="I207" s="57"/>
      <c r="J207" s="69" t="str">
        <f t="shared" si="18"/>
        <v/>
      </c>
      <c r="K207" s="69" t="str">
        <f t="shared" si="19"/>
        <v/>
      </c>
      <c r="L207" s="69" t="str">
        <f t="shared" si="20"/>
        <v/>
      </c>
      <c r="M207" s="70" t="str">
        <f t="shared" si="21"/>
        <v/>
      </c>
      <c r="N207" s="69" t="str">
        <f t="shared" si="22"/>
        <v/>
      </c>
      <c r="O207" s="71" t="str">
        <f t="shared" si="23"/>
        <v/>
      </c>
    </row>
    <row r="208" spans="1:15" x14ac:dyDescent="0.2">
      <c r="A208" s="57" t="str">
        <f>IF(G208="","",COUNT($G$4:$G208))</f>
        <v/>
      </c>
      <c r="B208" t="str">
        <f>IF('RELACIÓ DETALLADA - TVD'!$N481="x",'RELACIÓ DETALLADA - TVD'!B481,"")</f>
        <v/>
      </c>
      <c r="C208" t="str">
        <f>IF('RELACIÓ DETALLADA - TVD'!$N481="x",'RELACIÓ DETALLADA - TVD'!E481,"")</f>
        <v/>
      </c>
      <c r="D208" t="str">
        <f>IF('RELACIÓ DETALLADA - TVD'!$N481="x",'RELACIÓ DETALLADA - TVD'!F481,"")</f>
        <v/>
      </c>
      <c r="E208" t="str">
        <f>IF('RELACIÓ DETALLADA - TVD'!$N481="x",'RELACIÓ DETALLADA - TVD'!G481,"")</f>
        <v/>
      </c>
      <c r="F208" t="str">
        <f>IF('RELACIÓ DETALLADA - TVD'!$N481="x",'RELACIÓ DETALLADA - TVD'!H481,"")</f>
        <v/>
      </c>
      <c r="G208" t="str">
        <f>IF('RELACIÓ DETALLADA - TVD'!$N481="x",'RELACIÓ DETALLADA - TVD'!I481,"")</f>
        <v/>
      </c>
      <c r="H208" s="57">
        <v>203</v>
      </c>
      <c r="I208" s="57"/>
      <c r="J208" s="69" t="str">
        <f t="shared" si="18"/>
        <v/>
      </c>
      <c r="K208" s="69" t="str">
        <f t="shared" si="19"/>
        <v/>
      </c>
      <c r="L208" s="69" t="str">
        <f t="shared" si="20"/>
        <v/>
      </c>
      <c r="M208" s="70" t="str">
        <f t="shared" si="21"/>
        <v/>
      </c>
      <c r="N208" s="69" t="str">
        <f t="shared" si="22"/>
        <v/>
      </c>
      <c r="O208" s="71" t="str">
        <f t="shared" si="23"/>
        <v/>
      </c>
    </row>
    <row r="209" spans="1:15" x14ac:dyDescent="0.2">
      <c r="A209" s="57" t="str">
        <f>IF(G209="","",COUNT($G$4:$G209))</f>
        <v/>
      </c>
      <c r="B209" t="str">
        <f>IF('RELACIÓ DETALLADA - TVD'!$N482="x",'RELACIÓ DETALLADA - TVD'!B482,"")</f>
        <v/>
      </c>
      <c r="C209" t="str">
        <f>IF('RELACIÓ DETALLADA - TVD'!$N482="x",'RELACIÓ DETALLADA - TVD'!E482,"")</f>
        <v/>
      </c>
      <c r="D209" t="str">
        <f>IF('RELACIÓ DETALLADA - TVD'!$N482="x",'RELACIÓ DETALLADA - TVD'!F482,"")</f>
        <v/>
      </c>
      <c r="E209" t="str">
        <f>IF('RELACIÓ DETALLADA - TVD'!$N482="x",'RELACIÓ DETALLADA - TVD'!G482,"")</f>
        <v/>
      </c>
      <c r="F209" t="str">
        <f>IF('RELACIÓ DETALLADA - TVD'!$N482="x",'RELACIÓ DETALLADA - TVD'!H482,"")</f>
        <v/>
      </c>
      <c r="G209" t="str">
        <f>IF('RELACIÓ DETALLADA - TVD'!$N482="x",'RELACIÓ DETALLADA - TVD'!I482,"")</f>
        <v/>
      </c>
      <c r="H209" s="57">
        <v>204</v>
      </c>
      <c r="I209" s="57"/>
      <c r="J209" s="69" t="str">
        <f t="shared" si="18"/>
        <v/>
      </c>
      <c r="K209" s="69" t="str">
        <f t="shared" si="19"/>
        <v/>
      </c>
      <c r="L209" s="69" t="str">
        <f t="shared" si="20"/>
        <v/>
      </c>
      <c r="M209" s="70" t="str">
        <f t="shared" si="21"/>
        <v/>
      </c>
      <c r="N209" s="69" t="str">
        <f t="shared" si="22"/>
        <v/>
      </c>
      <c r="O209" s="71" t="str">
        <f t="shared" si="23"/>
        <v/>
      </c>
    </row>
    <row r="210" spans="1:15" x14ac:dyDescent="0.2">
      <c r="A210" s="57" t="str">
        <f>IF(G210="","",COUNT($G$4:$G210))</f>
        <v/>
      </c>
      <c r="B210" t="str">
        <f>IF('RELACIÓ DETALLADA - TVD'!$N483="x",'RELACIÓ DETALLADA - TVD'!B483,"")</f>
        <v/>
      </c>
      <c r="C210" t="str">
        <f>IF('RELACIÓ DETALLADA - TVD'!$N483="x",'RELACIÓ DETALLADA - TVD'!E483,"")</f>
        <v/>
      </c>
      <c r="D210" t="str">
        <f>IF('RELACIÓ DETALLADA - TVD'!$N483="x",'RELACIÓ DETALLADA - TVD'!F483,"")</f>
        <v/>
      </c>
      <c r="E210" t="str">
        <f>IF('RELACIÓ DETALLADA - TVD'!$N483="x",'RELACIÓ DETALLADA - TVD'!G483,"")</f>
        <v/>
      </c>
      <c r="F210" t="str">
        <f>IF('RELACIÓ DETALLADA - TVD'!$N483="x",'RELACIÓ DETALLADA - TVD'!H483,"")</f>
        <v/>
      </c>
      <c r="G210" t="str">
        <f>IF('RELACIÓ DETALLADA - TVD'!$N483="x",'RELACIÓ DETALLADA - TVD'!I483,"")</f>
        <v/>
      </c>
      <c r="H210" s="57">
        <v>205</v>
      </c>
      <c r="I210" s="57"/>
      <c r="J210" s="69" t="str">
        <f t="shared" si="18"/>
        <v/>
      </c>
      <c r="K210" s="69" t="str">
        <f t="shared" si="19"/>
        <v/>
      </c>
      <c r="L210" s="69" t="str">
        <f t="shared" si="20"/>
        <v/>
      </c>
      <c r="M210" s="70" t="str">
        <f t="shared" si="21"/>
        <v/>
      </c>
      <c r="N210" s="69" t="str">
        <f t="shared" si="22"/>
        <v/>
      </c>
      <c r="O210" s="71" t="str">
        <f t="shared" si="23"/>
        <v/>
      </c>
    </row>
    <row r="211" spans="1:15" x14ac:dyDescent="0.2">
      <c r="A211" s="57" t="str">
        <f>IF(G211="","",COUNT($G$4:$G211))</f>
        <v/>
      </c>
      <c r="B211" t="str">
        <f>IF('RELACIÓ DETALLADA - TVD'!$N484="x",'RELACIÓ DETALLADA - TVD'!B484,"")</f>
        <v/>
      </c>
      <c r="C211" t="str">
        <f>IF('RELACIÓ DETALLADA - TVD'!$N484="x",'RELACIÓ DETALLADA - TVD'!E484,"")</f>
        <v/>
      </c>
      <c r="D211" t="str">
        <f>IF('RELACIÓ DETALLADA - TVD'!$N484="x",'RELACIÓ DETALLADA - TVD'!F484,"")</f>
        <v/>
      </c>
      <c r="E211" t="str">
        <f>IF('RELACIÓ DETALLADA - TVD'!$N484="x",'RELACIÓ DETALLADA - TVD'!G484,"")</f>
        <v/>
      </c>
      <c r="F211" t="str">
        <f>IF('RELACIÓ DETALLADA - TVD'!$N484="x",'RELACIÓ DETALLADA - TVD'!H484,"")</f>
        <v/>
      </c>
      <c r="G211" t="str">
        <f>IF('RELACIÓ DETALLADA - TVD'!$N484="x",'RELACIÓ DETALLADA - TVD'!I484,"")</f>
        <v/>
      </c>
      <c r="H211" s="57">
        <v>206</v>
      </c>
      <c r="I211" s="57"/>
      <c r="J211" s="69" t="str">
        <f t="shared" si="18"/>
        <v/>
      </c>
      <c r="K211" s="69" t="str">
        <f t="shared" si="19"/>
        <v/>
      </c>
      <c r="L211" s="69" t="str">
        <f t="shared" si="20"/>
        <v/>
      </c>
      <c r="M211" s="70" t="str">
        <f t="shared" si="21"/>
        <v/>
      </c>
      <c r="N211" s="69" t="str">
        <f t="shared" si="22"/>
        <v/>
      </c>
      <c r="O211" s="71" t="str">
        <f t="shared" si="23"/>
        <v/>
      </c>
    </row>
    <row r="212" spans="1:15" x14ac:dyDescent="0.2">
      <c r="A212" s="57" t="str">
        <f>IF(G212="","",COUNT($G$4:$G212))</f>
        <v/>
      </c>
      <c r="B212" t="str">
        <f>IF('RELACIÓ DETALLADA - TVD'!$N485="x",'RELACIÓ DETALLADA - TVD'!B485,"")</f>
        <v/>
      </c>
      <c r="C212" t="str">
        <f>IF('RELACIÓ DETALLADA - TVD'!$N485="x",'RELACIÓ DETALLADA - TVD'!E485,"")</f>
        <v/>
      </c>
      <c r="D212" t="str">
        <f>IF('RELACIÓ DETALLADA - TVD'!$N485="x",'RELACIÓ DETALLADA - TVD'!F485,"")</f>
        <v/>
      </c>
      <c r="E212" t="str">
        <f>IF('RELACIÓ DETALLADA - TVD'!$N485="x",'RELACIÓ DETALLADA - TVD'!G485,"")</f>
        <v/>
      </c>
      <c r="F212" t="str">
        <f>IF('RELACIÓ DETALLADA - TVD'!$N485="x",'RELACIÓ DETALLADA - TVD'!H485,"")</f>
        <v/>
      </c>
      <c r="G212" t="str">
        <f>IF('RELACIÓ DETALLADA - TVD'!$N485="x",'RELACIÓ DETALLADA - TVD'!I485,"")</f>
        <v/>
      </c>
      <c r="H212" s="57">
        <v>207</v>
      </c>
      <c r="I212" s="57"/>
      <c r="J212" s="69" t="str">
        <f t="shared" si="18"/>
        <v/>
      </c>
      <c r="K212" s="69" t="str">
        <f t="shared" si="19"/>
        <v/>
      </c>
      <c r="L212" s="69" t="str">
        <f t="shared" si="20"/>
        <v/>
      </c>
      <c r="M212" s="70" t="str">
        <f t="shared" si="21"/>
        <v/>
      </c>
      <c r="N212" s="69" t="str">
        <f t="shared" si="22"/>
        <v/>
      </c>
      <c r="O212" s="71" t="str">
        <f t="shared" si="23"/>
        <v/>
      </c>
    </row>
    <row r="213" spans="1:15" x14ac:dyDescent="0.2">
      <c r="A213" s="57" t="str">
        <f>IF(G213="","",COUNT($G$4:$G213))</f>
        <v/>
      </c>
      <c r="B213" t="str">
        <f>IF('RELACIÓ DETALLADA - TVD'!$N486="x",'RELACIÓ DETALLADA - TVD'!B486,"")</f>
        <v/>
      </c>
      <c r="C213" t="str">
        <f>IF('RELACIÓ DETALLADA - TVD'!$N486="x",'RELACIÓ DETALLADA - TVD'!E486,"")</f>
        <v/>
      </c>
      <c r="D213" t="str">
        <f>IF('RELACIÓ DETALLADA - TVD'!$N486="x",'RELACIÓ DETALLADA - TVD'!F486,"")</f>
        <v/>
      </c>
      <c r="E213" t="str">
        <f>IF('RELACIÓ DETALLADA - TVD'!$N486="x",'RELACIÓ DETALLADA - TVD'!G486,"")</f>
        <v/>
      </c>
      <c r="F213" t="str">
        <f>IF('RELACIÓ DETALLADA - TVD'!$N486="x",'RELACIÓ DETALLADA - TVD'!H486,"")</f>
        <v/>
      </c>
      <c r="G213" t="str">
        <f>IF('RELACIÓ DETALLADA - TVD'!$N486="x",'RELACIÓ DETALLADA - TVD'!I486,"")</f>
        <v/>
      </c>
      <c r="H213" s="57">
        <v>208</v>
      </c>
      <c r="I213" s="57"/>
      <c r="J213" s="69" t="str">
        <f t="shared" si="18"/>
        <v/>
      </c>
      <c r="K213" s="69" t="str">
        <f t="shared" si="19"/>
        <v/>
      </c>
      <c r="L213" s="69" t="str">
        <f t="shared" si="20"/>
        <v/>
      </c>
      <c r="M213" s="70" t="str">
        <f t="shared" si="21"/>
        <v/>
      </c>
      <c r="N213" s="69" t="str">
        <f t="shared" si="22"/>
        <v/>
      </c>
      <c r="O213" s="71" t="str">
        <f t="shared" si="23"/>
        <v/>
      </c>
    </row>
    <row r="214" spans="1:15" x14ac:dyDescent="0.2">
      <c r="A214" s="57" t="str">
        <f>IF(G214="","",COUNT($G$4:$G214))</f>
        <v/>
      </c>
      <c r="B214" t="str">
        <f>IF('RELACIÓ DETALLADA - TVD'!$N487="x",'RELACIÓ DETALLADA - TVD'!B487,"")</f>
        <v/>
      </c>
      <c r="C214" t="str">
        <f>IF('RELACIÓ DETALLADA - TVD'!$N487="x",'RELACIÓ DETALLADA - TVD'!E487,"")</f>
        <v/>
      </c>
      <c r="D214" t="str">
        <f>IF('RELACIÓ DETALLADA - TVD'!$N487="x",'RELACIÓ DETALLADA - TVD'!F487,"")</f>
        <v/>
      </c>
      <c r="E214" t="str">
        <f>IF('RELACIÓ DETALLADA - TVD'!$N487="x",'RELACIÓ DETALLADA - TVD'!G487,"")</f>
        <v/>
      </c>
      <c r="F214" t="str">
        <f>IF('RELACIÓ DETALLADA - TVD'!$N487="x",'RELACIÓ DETALLADA - TVD'!H487,"")</f>
        <v/>
      </c>
      <c r="G214" t="str">
        <f>IF('RELACIÓ DETALLADA - TVD'!$N487="x",'RELACIÓ DETALLADA - TVD'!I487,"")</f>
        <v/>
      </c>
      <c r="H214" s="57">
        <v>209</v>
      </c>
      <c r="I214" s="57"/>
      <c r="J214" s="69" t="str">
        <f t="shared" si="18"/>
        <v/>
      </c>
      <c r="K214" s="69" t="str">
        <f t="shared" si="19"/>
        <v/>
      </c>
      <c r="L214" s="69" t="str">
        <f t="shared" si="20"/>
        <v/>
      </c>
      <c r="M214" s="70" t="str">
        <f t="shared" si="21"/>
        <v/>
      </c>
      <c r="N214" s="69" t="str">
        <f t="shared" si="22"/>
        <v/>
      </c>
      <c r="O214" s="71" t="str">
        <f t="shared" si="23"/>
        <v/>
      </c>
    </row>
    <row r="215" spans="1:15" x14ac:dyDescent="0.2">
      <c r="A215" s="57" t="str">
        <f>IF(G215="","",COUNT($G$4:$G215))</f>
        <v/>
      </c>
      <c r="B215" t="str">
        <f>IF('RELACIÓ DETALLADA - TVD'!$N488="x",'RELACIÓ DETALLADA - TVD'!B488,"")</f>
        <v/>
      </c>
      <c r="C215" t="str">
        <f>IF('RELACIÓ DETALLADA - TVD'!$N488="x",'RELACIÓ DETALLADA - TVD'!E488,"")</f>
        <v/>
      </c>
      <c r="D215" t="str">
        <f>IF('RELACIÓ DETALLADA - TVD'!$N488="x",'RELACIÓ DETALLADA - TVD'!F488,"")</f>
        <v/>
      </c>
      <c r="E215" t="str">
        <f>IF('RELACIÓ DETALLADA - TVD'!$N488="x",'RELACIÓ DETALLADA - TVD'!G488,"")</f>
        <v/>
      </c>
      <c r="F215" t="str">
        <f>IF('RELACIÓ DETALLADA - TVD'!$N488="x",'RELACIÓ DETALLADA - TVD'!H488,"")</f>
        <v/>
      </c>
      <c r="G215" t="str">
        <f>IF('RELACIÓ DETALLADA - TVD'!$N488="x",'RELACIÓ DETALLADA - TVD'!I488,"")</f>
        <v/>
      </c>
      <c r="H215" s="57">
        <v>210</v>
      </c>
      <c r="I215" s="57"/>
      <c r="J215" s="69" t="str">
        <f t="shared" si="18"/>
        <v/>
      </c>
      <c r="K215" s="69" t="str">
        <f t="shared" si="19"/>
        <v/>
      </c>
      <c r="L215" s="69" t="str">
        <f t="shared" si="20"/>
        <v/>
      </c>
      <c r="M215" s="70" t="str">
        <f t="shared" si="21"/>
        <v/>
      </c>
      <c r="N215" s="69" t="str">
        <f t="shared" si="22"/>
        <v/>
      </c>
      <c r="O215" s="71" t="str">
        <f t="shared" si="23"/>
        <v/>
      </c>
    </row>
    <row r="216" spans="1:15" x14ac:dyDescent="0.2">
      <c r="A216" s="57" t="str">
        <f>IF(G216="","",COUNT($G$4:$G216))</f>
        <v/>
      </c>
      <c r="B216" t="str">
        <f>IF('RELACIÓ DETALLADA - TVD'!$N489="x",'RELACIÓ DETALLADA - TVD'!B489,"")</f>
        <v/>
      </c>
      <c r="C216" t="str">
        <f>IF('RELACIÓ DETALLADA - TVD'!$N489="x",'RELACIÓ DETALLADA - TVD'!E489,"")</f>
        <v/>
      </c>
      <c r="D216" t="str">
        <f>IF('RELACIÓ DETALLADA - TVD'!$N489="x",'RELACIÓ DETALLADA - TVD'!F489,"")</f>
        <v/>
      </c>
      <c r="E216" t="str">
        <f>IF('RELACIÓ DETALLADA - TVD'!$N489="x",'RELACIÓ DETALLADA - TVD'!G489,"")</f>
        <v/>
      </c>
      <c r="F216" t="str">
        <f>IF('RELACIÓ DETALLADA - TVD'!$N489="x",'RELACIÓ DETALLADA - TVD'!H489,"")</f>
        <v/>
      </c>
      <c r="G216" t="str">
        <f>IF('RELACIÓ DETALLADA - TVD'!$N489="x",'RELACIÓ DETALLADA - TVD'!I489,"")</f>
        <v/>
      </c>
      <c r="H216" s="57">
        <v>211</v>
      </c>
      <c r="I216" s="57"/>
      <c r="J216" s="69" t="str">
        <f t="shared" si="18"/>
        <v/>
      </c>
      <c r="K216" s="69" t="str">
        <f t="shared" si="19"/>
        <v/>
      </c>
      <c r="L216" s="69" t="str">
        <f t="shared" si="20"/>
        <v/>
      </c>
      <c r="M216" s="70" t="str">
        <f t="shared" si="21"/>
        <v/>
      </c>
      <c r="N216" s="69" t="str">
        <f t="shared" si="22"/>
        <v/>
      </c>
      <c r="O216" s="71" t="str">
        <f t="shared" si="23"/>
        <v/>
      </c>
    </row>
    <row r="217" spans="1:15" x14ac:dyDescent="0.2">
      <c r="A217" s="57" t="str">
        <f>IF(G217="","",COUNT($G$4:$G217))</f>
        <v/>
      </c>
      <c r="B217" t="str">
        <f>IF('RELACIÓ DETALLADA - TVD'!$N490="x",'RELACIÓ DETALLADA - TVD'!B490,"")</f>
        <v/>
      </c>
      <c r="C217" t="str">
        <f>IF('RELACIÓ DETALLADA - TVD'!$N490="x",'RELACIÓ DETALLADA - TVD'!E490,"")</f>
        <v/>
      </c>
      <c r="D217" t="str">
        <f>IF('RELACIÓ DETALLADA - TVD'!$N490="x",'RELACIÓ DETALLADA - TVD'!F490,"")</f>
        <v/>
      </c>
      <c r="E217" t="str">
        <f>IF('RELACIÓ DETALLADA - TVD'!$N490="x",'RELACIÓ DETALLADA - TVD'!G490,"")</f>
        <v/>
      </c>
      <c r="F217" t="str">
        <f>IF('RELACIÓ DETALLADA - TVD'!$N490="x",'RELACIÓ DETALLADA - TVD'!H490,"")</f>
        <v/>
      </c>
      <c r="G217" t="str">
        <f>IF('RELACIÓ DETALLADA - TVD'!$N490="x",'RELACIÓ DETALLADA - TVD'!I490,"")</f>
        <v/>
      </c>
      <c r="H217" s="57">
        <v>212</v>
      </c>
      <c r="I217" s="57"/>
      <c r="J217" s="69" t="str">
        <f t="shared" si="18"/>
        <v/>
      </c>
      <c r="K217" s="69" t="str">
        <f t="shared" si="19"/>
        <v/>
      </c>
      <c r="L217" s="69" t="str">
        <f t="shared" si="20"/>
        <v/>
      </c>
      <c r="M217" s="70" t="str">
        <f t="shared" si="21"/>
        <v/>
      </c>
      <c r="N217" s="69" t="str">
        <f t="shared" si="22"/>
        <v/>
      </c>
      <c r="O217" s="71" t="str">
        <f t="shared" si="23"/>
        <v/>
      </c>
    </row>
    <row r="218" spans="1:15" x14ac:dyDescent="0.2">
      <c r="A218" s="57" t="str">
        <f>IF(G218="","",COUNT($G$4:$G218))</f>
        <v/>
      </c>
      <c r="B218" t="str">
        <f>IF('RELACIÓ DETALLADA - TVD'!$N491="x",'RELACIÓ DETALLADA - TVD'!B491,"")</f>
        <v/>
      </c>
      <c r="C218" t="str">
        <f>IF('RELACIÓ DETALLADA - TVD'!$N491="x",'RELACIÓ DETALLADA - TVD'!E491,"")</f>
        <v/>
      </c>
      <c r="D218" t="str">
        <f>IF('RELACIÓ DETALLADA - TVD'!$N491="x",'RELACIÓ DETALLADA - TVD'!F491,"")</f>
        <v/>
      </c>
      <c r="E218" t="str">
        <f>IF('RELACIÓ DETALLADA - TVD'!$N491="x",'RELACIÓ DETALLADA - TVD'!G491,"")</f>
        <v/>
      </c>
      <c r="F218" t="str">
        <f>IF('RELACIÓ DETALLADA - TVD'!$N491="x",'RELACIÓ DETALLADA - TVD'!H491,"")</f>
        <v/>
      </c>
      <c r="G218" t="str">
        <f>IF('RELACIÓ DETALLADA - TVD'!$N491="x",'RELACIÓ DETALLADA - TVD'!I491,"")</f>
        <v/>
      </c>
      <c r="H218" s="57">
        <v>213</v>
      </c>
      <c r="I218" s="57"/>
      <c r="J218" s="69" t="str">
        <f t="shared" si="18"/>
        <v/>
      </c>
      <c r="K218" s="69" t="str">
        <f t="shared" si="19"/>
        <v/>
      </c>
      <c r="L218" s="69" t="str">
        <f t="shared" si="20"/>
        <v/>
      </c>
      <c r="M218" s="70" t="str">
        <f t="shared" si="21"/>
        <v/>
      </c>
      <c r="N218" s="69" t="str">
        <f t="shared" si="22"/>
        <v/>
      </c>
      <c r="O218" s="71" t="str">
        <f t="shared" si="23"/>
        <v/>
      </c>
    </row>
    <row r="219" spans="1:15" x14ac:dyDescent="0.2">
      <c r="A219" s="57" t="str">
        <f>IF(G219="","",COUNT($G$4:$G219))</f>
        <v/>
      </c>
      <c r="B219" t="str">
        <f>IF('RELACIÓ DETALLADA - TVD'!$N492="x",'RELACIÓ DETALLADA - TVD'!B492,"")</f>
        <v/>
      </c>
      <c r="C219" t="str">
        <f>IF('RELACIÓ DETALLADA - TVD'!$N492="x",'RELACIÓ DETALLADA - TVD'!E492,"")</f>
        <v/>
      </c>
      <c r="D219" t="str">
        <f>IF('RELACIÓ DETALLADA - TVD'!$N492="x",'RELACIÓ DETALLADA - TVD'!F492,"")</f>
        <v/>
      </c>
      <c r="E219" t="str">
        <f>IF('RELACIÓ DETALLADA - TVD'!$N492="x",'RELACIÓ DETALLADA - TVD'!G492,"")</f>
        <v/>
      </c>
      <c r="F219" t="str">
        <f>IF('RELACIÓ DETALLADA - TVD'!$N492="x",'RELACIÓ DETALLADA - TVD'!H492,"")</f>
        <v/>
      </c>
      <c r="G219" t="str">
        <f>IF('RELACIÓ DETALLADA - TVD'!$N492="x",'RELACIÓ DETALLADA - TVD'!I492,"")</f>
        <v/>
      </c>
      <c r="H219" s="57">
        <v>214</v>
      </c>
      <c r="I219" s="57"/>
      <c r="J219" s="69" t="str">
        <f t="shared" si="18"/>
        <v/>
      </c>
      <c r="K219" s="69" t="str">
        <f t="shared" si="19"/>
        <v/>
      </c>
      <c r="L219" s="69" t="str">
        <f t="shared" si="20"/>
        <v/>
      </c>
      <c r="M219" s="70" t="str">
        <f t="shared" si="21"/>
        <v/>
      </c>
      <c r="N219" s="69" t="str">
        <f t="shared" si="22"/>
        <v/>
      </c>
      <c r="O219" s="71" t="str">
        <f t="shared" si="23"/>
        <v/>
      </c>
    </row>
    <row r="220" spans="1:15" x14ac:dyDescent="0.2">
      <c r="A220" s="57" t="str">
        <f>IF(G220="","",COUNT($G$4:$G220))</f>
        <v/>
      </c>
      <c r="B220" t="str">
        <f>IF('RELACIÓ DETALLADA - TVD'!$N493="x",'RELACIÓ DETALLADA - TVD'!B493,"")</f>
        <v/>
      </c>
      <c r="C220" t="str">
        <f>IF('RELACIÓ DETALLADA - TVD'!$N493="x",'RELACIÓ DETALLADA - TVD'!E493,"")</f>
        <v/>
      </c>
      <c r="D220" t="str">
        <f>IF('RELACIÓ DETALLADA - TVD'!$N493="x",'RELACIÓ DETALLADA - TVD'!F493,"")</f>
        <v/>
      </c>
      <c r="E220" t="str">
        <f>IF('RELACIÓ DETALLADA - TVD'!$N493="x",'RELACIÓ DETALLADA - TVD'!G493,"")</f>
        <v/>
      </c>
      <c r="F220" t="str">
        <f>IF('RELACIÓ DETALLADA - TVD'!$N493="x",'RELACIÓ DETALLADA - TVD'!H493,"")</f>
        <v/>
      </c>
      <c r="G220" t="str">
        <f>IF('RELACIÓ DETALLADA - TVD'!$N493="x",'RELACIÓ DETALLADA - TVD'!I493,"")</f>
        <v/>
      </c>
      <c r="H220" s="57">
        <v>215</v>
      </c>
      <c r="I220" s="57"/>
      <c r="J220" s="69" t="str">
        <f t="shared" si="18"/>
        <v/>
      </c>
      <c r="K220" s="69" t="str">
        <f t="shared" si="19"/>
        <v/>
      </c>
      <c r="L220" s="69" t="str">
        <f t="shared" si="20"/>
        <v/>
      </c>
      <c r="M220" s="70" t="str">
        <f t="shared" si="21"/>
        <v/>
      </c>
      <c r="N220" s="69" t="str">
        <f t="shared" si="22"/>
        <v/>
      </c>
      <c r="O220" s="71" t="str">
        <f t="shared" si="23"/>
        <v/>
      </c>
    </row>
    <row r="221" spans="1:15" x14ac:dyDescent="0.2">
      <c r="A221" s="57" t="e">
        <f>IF(G221="","",COUNT($G$4:$G221))</f>
        <v>#REF!</v>
      </c>
      <c r="B221" t="e">
        <f>IF('RELACIÓ DETALLADA - TVD'!#REF!="x",'RELACIÓ DETALLADA - TVD'!#REF!,"")</f>
        <v>#REF!</v>
      </c>
      <c r="C221" t="e">
        <f>IF('RELACIÓ DETALLADA - TVD'!#REF!="x",'RELACIÓ DETALLADA - TVD'!#REF!,"")</f>
        <v>#REF!</v>
      </c>
      <c r="D221" t="e">
        <f>IF('RELACIÓ DETALLADA - TVD'!#REF!="x",'RELACIÓ DETALLADA - TVD'!#REF!,"")</f>
        <v>#REF!</v>
      </c>
      <c r="E221" t="e">
        <f>IF('RELACIÓ DETALLADA - TVD'!#REF!="x",'RELACIÓ DETALLADA - TVD'!#REF!,"")</f>
        <v>#REF!</v>
      </c>
      <c r="F221" t="e">
        <f>IF('RELACIÓ DETALLADA - TVD'!#REF!="x",'RELACIÓ DETALLADA - TVD'!#REF!,"")</f>
        <v>#REF!</v>
      </c>
      <c r="G221" t="e">
        <f>IF('RELACIÓ DETALLADA - TVD'!#REF!="x",'RELACIÓ DETALLADA - TVD'!#REF!,"")</f>
        <v>#REF!</v>
      </c>
      <c r="H221" s="57">
        <v>216</v>
      </c>
      <c r="I221" s="57"/>
      <c r="J221" s="69" t="str">
        <f t="shared" si="18"/>
        <v/>
      </c>
      <c r="K221" s="69" t="str">
        <f t="shared" si="19"/>
        <v/>
      </c>
      <c r="L221" s="69" t="str">
        <f t="shared" si="20"/>
        <v/>
      </c>
      <c r="M221" s="70" t="str">
        <f t="shared" si="21"/>
        <v/>
      </c>
      <c r="N221" s="69" t="str">
        <f t="shared" si="22"/>
        <v/>
      </c>
      <c r="O221" s="71" t="str">
        <f t="shared" si="23"/>
        <v/>
      </c>
    </row>
    <row r="222" spans="1:15" x14ac:dyDescent="0.2">
      <c r="A222" s="57" t="str">
        <f>IF(G222="","",COUNT($G$4:$G222))</f>
        <v/>
      </c>
      <c r="B222" t="str">
        <f>IF('RELACIÓ DETALLADA - TVD'!$N494="x",'RELACIÓ DETALLADA - TVD'!B494,"")</f>
        <v/>
      </c>
      <c r="C222" t="str">
        <f>IF('RELACIÓ DETALLADA - TVD'!$N494="x",'RELACIÓ DETALLADA - TVD'!E494,"")</f>
        <v/>
      </c>
      <c r="D222" t="str">
        <f>IF('RELACIÓ DETALLADA - TVD'!$N494="x",'RELACIÓ DETALLADA - TVD'!F494,"")</f>
        <v/>
      </c>
      <c r="E222" t="str">
        <f>IF('RELACIÓ DETALLADA - TVD'!$N494="x",'RELACIÓ DETALLADA - TVD'!G494,"")</f>
        <v/>
      </c>
      <c r="F222" t="str">
        <f>IF('RELACIÓ DETALLADA - TVD'!$N494="x",'RELACIÓ DETALLADA - TVD'!H494,"")</f>
        <v/>
      </c>
      <c r="G222" t="str">
        <f>IF('RELACIÓ DETALLADA - TVD'!$N494="x",'RELACIÓ DETALLADA - TVD'!I494,"")</f>
        <v/>
      </c>
      <c r="H222" s="57">
        <v>217</v>
      </c>
      <c r="I222" s="57"/>
      <c r="J222" s="69" t="str">
        <f t="shared" si="18"/>
        <v/>
      </c>
      <c r="K222" s="69" t="str">
        <f t="shared" si="19"/>
        <v/>
      </c>
      <c r="L222" s="69" t="str">
        <f t="shared" si="20"/>
        <v/>
      </c>
      <c r="M222" s="70" t="str">
        <f t="shared" si="21"/>
        <v/>
      </c>
      <c r="N222" s="69" t="str">
        <f t="shared" si="22"/>
        <v/>
      </c>
      <c r="O222" s="71" t="str">
        <f t="shared" si="23"/>
        <v/>
      </c>
    </row>
    <row r="223" spans="1:15" x14ac:dyDescent="0.2">
      <c r="A223" s="57" t="str">
        <f>IF(G223="","",COUNT($G$4:$G223))</f>
        <v/>
      </c>
      <c r="B223" t="str">
        <f>IF('RELACIÓ DETALLADA - TVD'!$N495="x",'RELACIÓ DETALLADA - TVD'!B495,"")</f>
        <v/>
      </c>
      <c r="C223" t="str">
        <f>IF('RELACIÓ DETALLADA - TVD'!$N495="x",'RELACIÓ DETALLADA - TVD'!E495,"")</f>
        <v/>
      </c>
      <c r="D223" t="str">
        <f>IF('RELACIÓ DETALLADA - TVD'!$N495="x",'RELACIÓ DETALLADA - TVD'!F495,"")</f>
        <v/>
      </c>
      <c r="E223" t="str">
        <f>IF('RELACIÓ DETALLADA - TVD'!$N495="x",'RELACIÓ DETALLADA - TVD'!G495,"")</f>
        <v/>
      </c>
      <c r="F223" t="str">
        <f>IF('RELACIÓ DETALLADA - TVD'!$N495="x",'RELACIÓ DETALLADA - TVD'!H495,"")</f>
        <v/>
      </c>
      <c r="G223" t="str">
        <f>IF('RELACIÓ DETALLADA - TVD'!$N495="x",'RELACIÓ DETALLADA - TVD'!I495,"")</f>
        <v/>
      </c>
      <c r="H223" s="57">
        <v>218</v>
      </c>
      <c r="I223" s="57"/>
      <c r="J223" s="69" t="str">
        <f t="shared" si="18"/>
        <v/>
      </c>
      <c r="K223" s="69" t="str">
        <f t="shared" si="19"/>
        <v/>
      </c>
      <c r="L223" s="69" t="str">
        <f t="shared" si="20"/>
        <v/>
      </c>
      <c r="M223" s="70" t="str">
        <f t="shared" si="21"/>
        <v/>
      </c>
      <c r="N223" s="69" t="str">
        <f t="shared" si="22"/>
        <v/>
      </c>
      <c r="O223" s="71" t="str">
        <f t="shared" si="23"/>
        <v/>
      </c>
    </row>
    <row r="224" spans="1:15" x14ac:dyDescent="0.2">
      <c r="A224" s="57" t="str">
        <f>IF(G224="","",COUNT($G$4:$G224))</f>
        <v/>
      </c>
      <c r="B224" t="str">
        <f>IF('RELACIÓ DETALLADA - TVD'!$N568="x",'RELACIÓ DETALLADA - TVD'!B568,"")</f>
        <v/>
      </c>
      <c r="C224" t="str">
        <f>IF('RELACIÓ DETALLADA - TVD'!$N568="x",'RELACIÓ DETALLADA - TVD'!E568,"")</f>
        <v/>
      </c>
      <c r="D224" t="str">
        <f>IF('RELACIÓ DETALLADA - TVD'!$N568="x",'RELACIÓ DETALLADA - TVD'!F568,"")</f>
        <v/>
      </c>
      <c r="E224" t="str">
        <f>IF('RELACIÓ DETALLADA - TVD'!$N568="x",'RELACIÓ DETALLADA - TVD'!G568,"")</f>
        <v/>
      </c>
      <c r="F224" t="str">
        <f>IF('RELACIÓ DETALLADA - TVD'!$N568="x",'RELACIÓ DETALLADA - TVD'!H568,"")</f>
        <v/>
      </c>
      <c r="G224" t="str">
        <f>IF('RELACIÓ DETALLADA - TVD'!$N568="x",'RELACIÓ DETALLADA - TVD'!I568,"")</f>
        <v/>
      </c>
      <c r="H224" s="57">
        <v>219</v>
      </c>
      <c r="I224" s="57"/>
      <c r="J224" s="69" t="str">
        <f t="shared" si="18"/>
        <v/>
      </c>
      <c r="K224" s="69" t="str">
        <f t="shared" si="19"/>
        <v/>
      </c>
      <c r="L224" s="69" t="str">
        <f t="shared" si="20"/>
        <v/>
      </c>
      <c r="M224" s="70" t="str">
        <f t="shared" si="21"/>
        <v/>
      </c>
      <c r="N224" s="69" t="str">
        <f t="shared" si="22"/>
        <v/>
      </c>
      <c r="O224" s="71" t="str">
        <f t="shared" si="23"/>
        <v/>
      </c>
    </row>
    <row r="225" spans="1:15" x14ac:dyDescent="0.2">
      <c r="A225" s="57" t="str">
        <f>IF(G225="","",COUNT($G$4:$G225))</f>
        <v/>
      </c>
      <c r="B225" t="str">
        <f>IF('RELACIÓ DETALLADA - TVD'!$N601="x",'RELACIÓ DETALLADA - TVD'!B601,"")</f>
        <v/>
      </c>
      <c r="C225" t="str">
        <f>IF('RELACIÓ DETALLADA - TVD'!$N601="x",'RELACIÓ DETALLADA - TVD'!E601,"")</f>
        <v/>
      </c>
      <c r="D225" t="str">
        <f>IF('RELACIÓ DETALLADA - TVD'!$N601="x",'RELACIÓ DETALLADA - TVD'!F601,"")</f>
        <v/>
      </c>
      <c r="E225" t="str">
        <f>IF('RELACIÓ DETALLADA - TVD'!$N601="x",'RELACIÓ DETALLADA - TVD'!G601,"")</f>
        <v/>
      </c>
      <c r="F225" t="str">
        <f>IF('RELACIÓ DETALLADA - TVD'!$N601="x",'RELACIÓ DETALLADA - TVD'!H601,"")</f>
        <v/>
      </c>
      <c r="G225" t="str">
        <f>IF('RELACIÓ DETALLADA - TVD'!$N601="x",'RELACIÓ DETALLADA - TVD'!I601,"")</f>
        <v/>
      </c>
      <c r="H225" s="57">
        <v>220</v>
      </c>
      <c r="I225" s="57"/>
      <c r="J225" s="69" t="str">
        <f t="shared" si="18"/>
        <v/>
      </c>
      <c r="K225" s="69" t="str">
        <f t="shared" si="19"/>
        <v/>
      </c>
      <c r="L225" s="69" t="str">
        <f t="shared" si="20"/>
        <v/>
      </c>
      <c r="M225" s="70" t="str">
        <f t="shared" si="21"/>
        <v/>
      </c>
      <c r="N225" s="69" t="str">
        <f t="shared" si="22"/>
        <v/>
      </c>
      <c r="O225" s="71" t="str">
        <f t="shared" si="23"/>
        <v/>
      </c>
    </row>
    <row r="226" spans="1:15" x14ac:dyDescent="0.2">
      <c r="A226" s="57" t="str">
        <f>IF(G226="","",COUNT($G$4:$G226))</f>
        <v/>
      </c>
      <c r="B226" t="str">
        <f>IF('RELACIÓ DETALLADA - TVD'!$N602="x",'RELACIÓ DETALLADA - TVD'!B602,"")</f>
        <v/>
      </c>
      <c r="C226" t="str">
        <f>IF('RELACIÓ DETALLADA - TVD'!$N602="x",'RELACIÓ DETALLADA - TVD'!E602,"")</f>
        <v/>
      </c>
      <c r="D226" t="str">
        <f>IF('RELACIÓ DETALLADA - TVD'!$N602="x",'RELACIÓ DETALLADA - TVD'!F602,"")</f>
        <v/>
      </c>
      <c r="E226" t="str">
        <f>IF('RELACIÓ DETALLADA - TVD'!$N602="x",'RELACIÓ DETALLADA - TVD'!G602,"")</f>
        <v/>
      </c>
      <c r="F226" t="str">
        <f>IF('RELACIÓ DETALLADA - TVD'!$N602="x",'RELACIÓ DETALLADA - TVD'!H602,"")</f>
        <v/>
      </c>
      <c r="G226" t="str">
        <f>IF('RELACIÓ DETALLADA - TVD'!$N602="x",'RELACIÓ DETALLADA - TVD'!I602,"")</f>
        <v/>
      </c>
      <c r="H226" s="57">
        <v>221</v>
      </c>
      <c r="I226" s="57"/>
      <c r="J226" s="69" t="str">
        <f t="shared" si="18"/>
        <v/>
      </c>
      <c r="K226" s="69" t="str">
        <f t="shared" si="19"/>
        <v/>
      </c>
      <c r="L226" s="69" t="str">
        <f t="shared" si="20"/>
        <v/>
      </c>
      <c r="M226" s="70" t="str">
        <f t="shared" si="21"/>
        <v/>
      </c>
      <c r="N226" s="69" t="str">
        <f t="shared" si="22"/>
        <v/>
      </c>
      <c r="O226" s="71" t="str">
        <f t="shared" si="23"/>
        <v/>
      </c>
    </row>
    <row r="227" spans="1:15" x14ac:dyDescent="0.2">
      <c r="A227" s="57" t="str">
        <f>IF(G227="","",COUNT($G$4:$G227))</f>
        <v/>
      </c>
      <c r="B227" t="str">
        <f>IF('RELACIÓ DETALLADA - TVD'!$N603="x",'RELACIÓ DETALLADA - TVD'!B603,"")</f>
        <v/>
      </c>
      <c r="C227" t="str">
        <f>IF('RELACIÓ DETALLADA - TVD'!$N603="x",'RELACIÓ DETALLADA - TVD'!E603,"")</f>
        <v/>
      </c>
      <c r="D227" t="str">
        <f>IF('RELACIÓ DETALLADA - TVD'!$N603="x",'RELACIÓ DETALLADA - TVD'!F603,"")</f>
        <v/>
      </c>
      <c r="E227" t="str">
        <f>IF('RELACIÓ DETALLADA - TVD'!$N603="x",'RELACIÓ DETALLADA - TVD'!G603,"")</f>
        <v/>
      </c>
      <c r="F227" t="str">
        <f>IF('RELACIÓ DETALLADA - TVD'!$N603="x",'RELACIÓ DETALLADA - TVD'!H603,"")</f>
        <v/>
      </c>
      <c r="G227" t="str">
        <f>IF('RELACIÓ DETALLADA - TVD'!$N603="x",'RELACIÓ DETALLADA - TVD'!I603,"")</f>
        <v/>
      </c>
      <c r="H227" s="57">
        <v>222</v>
      </c>
      <c r="I227" s="57"/>
      <c r="J227" s="69" t="str">
        <f t="shared" si="18"/>
        <v/>
      </c>
      <c r="K227" s="69" t="str">
        <f t="shared" si="19"/>
        <v/>
      </c>
      <c r="L227" s="69" t="str">
        <f t="shared" si="20"/>
        <v/>
      </c>
      <c r="M227" s="70" t="str">
        <f t="shared" si="21"/>
        <v/>
      </c>
      <c r="N227" s="69" t="str">
        <f t="shared" si="22"/>
        <v/>
      </c>
      <c r="O227" s="71" t="str">
        <f t="shared" si="23"/>
        <v/>
      </c>
    </row>
    <row r="228" spans="1:15" x14ac:dyDescent="0.2">
      <c r="A228" s="57" t="str">
        <f>IF(G228="","",COUNT($G$4:$G228))</f>
        <v/>
      </c>
      <c r="B228" t="str">
        <f>IF('RELACIÓ DETALLADA - TVD'!$N604="x",'RELACIÓ DETALLADA - TVD'!B604,"")</f>
        <v/>
      </c>
      <c r="C228" t="str">
        <f>IF('RELACIÓ DETALLADA - TVD'!$N604="x",'RELACIÓ DETALLADA - TVD'!E604,"")</f>
        <v/>
      </c>
      <c r="D228" t="str">
        <f>IF('RELACIÓ DETALLADA - TVD'!$N604="x",'RELACIÓ DETALLADA - TVD'!F604,"")</f>
        <v/>
      </c>
      <c r="E228" t="str">
        <f>IF('RELACIÓ DETALLADA - TVD'!$N604="x",'RELACIÓ DETALLADA - TVD'!G604,"")</f>
        <v/>
      </c>
      <c r="F228" t="str">
        <f>IF('RELACIÓ DETALLADA - TVD'!$N604="x",'RELACIÓ DETALLADA - TVD'!H604,"")</f>
        <v/>
      </c>
      <c r="G228" t="str">
        <f>IF('RELACIÓ DETALLADA - TVD'!$N604="x",'RELACIÓ DETALLADA - TVD'!I604,"")</f>
        <v/>
      </c>
      <c r="H228" s="57">
        <v>223</v>
      </c>
      <c r="I228" s="57"/>
      <c r="J228" s="69" t="str">
        <f t="shared" si="18"/>
        <v/>
      </c>
      <c r="K228" s="69" t="str">
        <f t="shared" si="19"/>
        <v/>
      </c>
      <c r="L228" s="69" t="str">
        <f t="shared" si="20"/>
        <v/>
      </c>
      <c r="M228" s="70" t="str">
        <f t="shared" si="21"/>
        <v/>
      </c>
      <c r="N228" s="69" t="str">
        <f t="shared" si="22"/>
        <v/>
      </c>
      <c r="O228" s="71" t="str">
        <f t="shared" si="23"/>
        <v/>
      </c>
    </row>
    <row r="229" spans="1:15" x14ac:dyDescent="0.2">
      <c r="A229" s="57" t="str">
        <f>IF(G229="","",COUNT($G$4:$G229))</f>
        <v/>
      </c>
      <c r="B229" t="str">
        <f>IF('RELACIÓ DETALLADA - TVD'!$N605="x",'RELACIÓ DETALLADA - TVD'!B605,"")</f>
        <v/>
      </c>
      <c r="C229" t="str">
        <f>IF('RELACIÓ DETALLADA - TVD'!$N605="x",'RELACIÓ DETALLADA - TVD'!E605,"")</f>
        <v/>
      </c>
      <c r="D229" t="str">
        <f>IF('RELACIÓ DETALLADA - TVD'!$N605="x",'RELACIÓ DETALLADA - TVD'!F605,"")</f>
        <v/>
      </c>
      <c r="E229" t="str">
        <f>IF('RELACIÓ DETALLADA - TVD'!$N605="x",'RELACIÓ DETALLADA - TVD'!G605,"")</f>
        <v/>
      </c>
      <c r="F229" t="str">
        <f>IF('RELACIÓ DETALLADA - TVD'!$N605="x",'RELACIÓ DETALLADA - TVD'!H605,"")</f>
        <v/>
      </c>
      <c r="G229" t="str">
        <f>IF('RELACIÓ DETALLADA - TVD'!$N605="x",'RELACIÓ DETALLADA - TVD'!I605,"")</f>
        <v/>
      </c>
      <c r="H229" s="57">
        <v>224</v>
      </c>
      <c r="I229" s="57"/>
      <c r="J229" s="69" t="str">
        <f t="shared" si="18"/>
        <v/>
      </c>
      <c r="K229" s="69" t="str">
        <f t="shared" si="19"/>
        <v/>
      </c>
      <c r="L229" s="69" t="str">
        <f t="shared" si="20"/>
        <v/>
      </c>
      <c r="M229" s="70" t="str">
        <f t="shared" si="21"/>
        <v/>
      </c>
      <c r="N229" s="69" t="str">
        <f t="shared" si="22"/>
        <v/>
      </c>
      <c r="O229" s="71" t="str">
        <f t="shared" si="23"/>
        <v/>
      </c>
    </row>
    <row r="230" spans="1:15" x14ac:dyDescent="0.2">
      <c r="A230" s="57" t="str">
        <f>IF(G230="","",COUNT($G$4:$G230))</f>
        <v/>
      </c>
      <c r="B230" t="str">
        <f>IF('RELACIÓ DETALLADA - TVD'!$N606="x",'RELACIÓ DETALLADA - TVD'!B606,"")</f>
        <v/>
      </c>
      <c r="C230" t="str">
        <f>IF('RELACIÓ DETALLADA - TVD'!$N606="x",'RELACIÓ DETALLADA - TVD'!E606,"")</f>
        <v/>
      </c>
      <c r="D230" t="str">
        <f>IF('RELACIÓ DETALLADA - TVD'!$N606="x",'RELACIÓ DETALLADA - TVD'!F606,"")</f>
        <v/>
      </c>
      <c r="E230" t="str">
        <f>IF('RELACIÓ DETALLADA - TVD'!$N606="x",'RELACIÓ DETALLADA - TVD'!G606,"")</f>
        <v/>
      </c>
      <c r="F230" t="str">
        <f>IF('RELACIÓ DETALLADA - TVD'!$N606="x",'RELACIÓ DETALLADA - TVD'!H606,"")</f>
        <v/>
      </c>
      <c r="G230" t="str">
        <f>IF('RELACIÓ DETALLADA - TVD'!$N606="x",'RELACIÓ DETALLADA - TVD'!I606,"")</f>
        <v/>
      </c>
      <c r="H230" s="57">
        <v>225</v>
      </c>
      <c r="I230" s="57"/>
      <c r="J230" s="69" t="str">
        <f t="shared" si="18"/>
        <v/>
      </c>
      <c r="K230" s="69" t="str">
        <f t="shared" si="19"/>
        <v/>
      </c>
      <c r="L230" s="69" t="str">
        <f t="shared" si="20"/>
        <v/>
      </c>
      <c r="M230" s="70" t="str">
        <f t="shared" si="21"/>
        <v/>
      </c>
      <c r="N230" s="69" t="str">
        <f t="shared" si="22"/>
        <v/>
      </c>
      <c r="O230" s="71" t="str">
        <f t="shared" si="23"/>
        <v/>
      </c>
    </row>
    <row r="231" spans="1:15" x14ac:dyDescent="0.2">
      <c r="A231" s="57" t="str">
        <f>IF(G231="","",COUNT($G$4:$G231))</f>
        <v/>
      </c>
      <c r="B231" t="str">
        <f>IF('RELACIÓ DETALLADA - TVD'!$N607="x",'RELACIÓ DETALLADA - TVD'!B607,"")</f>
        <v/>
      </c>
      <c r="C231" t="str">
        <f>IF('RELACIÓ DETALLADA - TVD'!$N607="x",'RELACIÓ DETALLADA - TVD'!E607,"")</f>
        <v/>
      </c>
      <c r="D231" t="str">
        <f>IF('RELACIÓ DETALLADA - TVD'!$N607="x",'RELACIÓ DETALLADA - TVD'!F607,"")</f>
        <v/>
      </c>
      <c r="E231" t="str">
        <f>IF('RELACIÓ DETALLADA - TVD'!$N607="x",'RELACIÓ DETALLADA - TVD'!G607,"")</f>
        <v/>
      </c>
      <c r="F231" t="str">
        <f>IF('RELACIÓ DETALLADA - TVD'!$N607="x",'RELACIÓ DETALLADA - TVD'!H607,"")</f>
        <v/>
      </c>
      <c r="G231" t="str">
        <f>IF('RELACIÓ DETALLADA - TVD'!$N607="x",'RELACIÓ DETALLADA - TVD'!I607,"")</f>
        <v/>
      </c>
      <c r="H231" s="57">
        <v>226</v>
      </c>
      <c r="I231" s="57"/>
      <c r="J231" s="69" t="str">
        <f t="shared" si="18"/>
        <v/>
      </c>
      <c r="K231" s="69" t="str">
        <f t="shared" si="19"/>
        <v/>
      </c>
      <c r="L231" s="69" t="str">
        <f t="shared" si="20"/>
        <v/>
      </c>
      <c r="M231" s="70" t="str">
        <f t="shared" si="21"/>
        <v/>
      </c>
      <c r="N231" s="69" t="str">
        <f t="shared" si="22"/>
        <v/>
      </c>
      <c r="O231" s="71" t="str">
        <f t="shared" si="23"/>
        <v/>
      </c>
    </row>
    <row r="232" spans="1:15" x14ac:dyDescent="0.2">
      <c r="A232" s="57" t="str">
        <f>IF(G232="","",COUNT($G$4:$G232))</f>
        <v/>
      </c>
      <c r="B232" t="str">
        <f>IF('RELACIÓ DETALLADA - TVD'!$N608="x",'RELACIÓ DETALLADA - TVD'!B608,"")</f>
        <v/>
      </c>
      <c r="C232" t="str">
        <f>IF('RELACIÓ DETALLADA - TVD'!$N608="x",'RELACIÓ DETALLADA - TVD'!E608,"")</f>
        <v/>
      </c>
      <c r="D232" t="str">
        <f>IF('RELACIÓ DETALLADA - TVD'!$N608="x",'RELACIÓ DETALLADA - TVD'!F608,"")</f>
        <v/>
      </c>
      <c r="E232" t="str">
        <f>IF('RELACIÓ DETALLADA - TVD'!$N608="x",'RELACIÓ DETALLADA - TVD'!G608,"")</f>
        <v/>
      </c>
      <c r="F232" t="str">
        <f>IF('RELACIÓ DETALLADA - TVD'!$N608="x",'RELACIÓ DETALLADA - TVD'!H608,"")</f>
        <v/>
      </c>
      <c r="G232" t="str">
        <f>IF('RELACIÓ DETALLADA - TVD'!$N608="x",'RELACIÓ DETALLADA - TVD'!I608,"")</f>
        <v/>
      </c>
      <c r="H232" s="57">
        <v>227</v>
      </c>
      <c r="I232" s="57"/>
      <c r="J232" s="69" t="str">
        <f t="shared" si="18"/>
        <v/>
      </c>
      <c r="K232" s="69" t="str">
        <f t="shared" si="19"/>
        <v/>
      </c>
      <c r="L232" s="69" t="str">
        <f t="shared" si="20"/>
        <v/>
      </c>
      <c r="M232" s="70" t="str">
        <f t="shared" si="21"/>
        <v/>
      </c>
      <c r="N232" s="69" t="str">
        <f t="shared" si="22"/>
        <v/>
      </c>
      <c r="O232" s="71" t="str">
        <f t="shared" si="23"/>
        <v/>
      </c>
    </row>
    <row r="233" spans="1:15" x14ac:dyDescent="0.2">
      <c r="A233" s="57" t="str">
        <f>IF(G233="","",COUNT($G$4:$G233))</f>
        <v/>
      </c>
      <c r="B233" t="str">
        <f>IF('RELACIÓ DETALLADA - TVD'!$N609="x",'RELACIÓ DETALLADA - TVD'!B609,"")</f>
        <v/>
      </c>
      <c r="C233" t="str">
        <f>IF('RELACIÓ DETALLADA - TVD'!$N609="x",'RELACIÓ DETALLADA - TVD'!E609,"")</f>
        <v/>
      </c>
      <c r="D233" t="str">
        <f>IF('RELACIÓ DETALLADA - TVD'!$N609="x",'RELACIÓ DETALLADA - TVD'!F609,"")</f>
        <v/>
      </c>
      <c r="E233" t="str">
        <f>IF('RELACIÓ DETALLADA - TVD'!$N609="x",'RELACIÓ DETALLADA - TVD'!G609,"")</f>
        <v/>
      </c>
      <c r="F233" t="str">
        <f>IF('RELACIÓ DETALLADA - TVD'!$N609="x",'RELACIÓ DETALLADA - TVD'!H609,"")</f>
        <v/>
      </c>
      <c r="G233" t="str">
        <f>IF('RELACIÓ DETALLADA - TVD'!$N609="x",'RELACIÓ DETALLADA - TVD'!I609,"")</f>
        <v/>
      </c>
      <c r="H233" s="57">
        <v>228</v>
      </c>
      <c r="I233" s="57"/>
      <c r="J233" s="69" t="str">
        <f t="shared" si="18"/>
        <v/>
      </c>
      <c r="K233" s="69" t="str">
        <f t="shared" si="19"/>
        <v/>
      </c>
      <c r="L233" s="69" t="str">
        <f t="shared" si="20"/>
        <v/>
      </c>
      <c r="M233" s="70" t="str">
        <f t="shared" si="21"/>
        <v/>
      </c>
      <c r="N233" s="69" t="str">
        <f t="shared" si="22"/>
        <v/>
      </c>
      <c r="O233" s="71" t="str">
        <f t="shared" si="23"/>
        <v/>
      </c>
    </row>
    <row r="234" spans="1:15" x14ac:dyDescent="0.2">
      <c r="A234" s="57" t="str">
        <f>IF(G234="","",COUNT($G$4:$G234))</f>
        <v/>
      </c>
      <c r="B234" t="str">
        <f>IF('RELACIÓ DETALLADA - TVD'!$N610="x",'RELACIÓ DETALLADA - TVD'!B610,"")</f>
        <v/>
      </c>
      <c r="C234" t="str">
        <f>IF('RELACIÓ DETALLADA - TVD'!$N610="x",'RELACIÓ DETALLADA - TVD'!E610,"")</f>
        <v/>
      </c>
      <c r="D234" t="str">
        <f>IF('RELACIÓ DETALLADA - TVD'!$N610="x",'RELACIÓ DETALLADA - TVD'!F610,"")</f>
        <v/>
      </c>
      <c r="E234" t="str">
        <f>IF('RELACIÓ DETALLADA - TVD'!$N610="x",'RELACIÓ DETALLADA - TVD'!G610,"")</f>
        <v/>
      </c>
      <c r="F234" t="str">
        <f>IF('RELACIÓ DETALLADA - TVD'!$N610="x",'RELACIÓ DETALLADA - TVD'!H610,"")</f>
        <v/>
      </c>
      <c r="G234" t="str">
        <f>IF('RELACIÓ DETALLADA - TVD'!$N610="x",'RELACIÓ DETALLADA - TVD'!I610,"")</f>
        <v/>
      </c>
      <c r="H234" s="57">
        <v>229</v>
      </c>
      <c r="I234" s="57"/>
      <c r="J234" s="69" t="str">
        <f t="shared" si="18"/>
        <v/>
      </c>
      <c r="K234" s="69" t="str">
        <f t="shared" si="19"/>
        <v/>
      </c>
      <c r="L234" s="69" t="str">
        <f t="shared" si="20"/>
        <v/>
      </c>
      <c r="M234" s="70" t="str">
        <f t="shared" si="21"/>
        <v/>
      </c>
      <c r="N234" s="69" t="str">
        <f t="shared" si="22"/>
        <v/>
      </c>
      <c r="O234" s="71" t="str">
        <f t="shared" si="23"/>
        <v/>
      </c>
    </row>
    <row r="235" spans="1:15" x14ac:dyDescent="0.2">
      <c r="A235" s="57" t="str">
        <f>IF(G235="","",COUNT($G$4:$G235))</f>
        <v/>
      </c>
      <c r="B235" t="str">
        <f>IF('RELACIÓ DETALLADA - TVD'!$N611="x",'RELACIÓ DETALLADA - TVD'!B611,"")</f>
        <v/>
      </c>
      <c r="C235" t="str">
        <f>IF('RELACIÓ DETALLADA - TVD'!$N611="x",'RELACIÓ DETALLADA - TVD'!E611,"")</f>
        <v/>
      </c>
      <c r="D235" t="str">
        <f>IF('RELACIÓ DETALLADA - TVD'!$N611="x",'RELACIÓ DETALLADA - TVD'!F611,"")</f>
        <v/>
      </c>
      <c r="E235" t="str">
        <f>IF('RELACIÓ DETALLADA - TVD'!$N611="x",'RELACIÓ DETALLADA - TVD'!G611,"")</f>
        <v/>
      </c>
      <c r="F235" t="str">
        <f>IF('RELACIÓ DETALLADA - TVD'!$N611="x",'RELACIÓ DETALLADA - TVD'!H611,"")</f>
        <v/>
      </c>
      <c r="G235" t="str">
        <f>IF('RELACIÓ DETALLADA - TVD'!$N611="x",'RELACIÓ DETALLADA - TVD'!I611,"")</f>
        <v/>
      </c>
      <c r="H235" s="57">
        <v>230</v>
      </c>
      <c r="I235" s="57"/>
      <c r="J235" s="69" t="str">
        <f t="shared" si="18"/>
        <v/>
      </c>
      <c r="K235" s="69" t="str">
        <f t="shared" si="19"/>
        <v/>
      </c>
      <c r="L235" s="69" t="str">
        <f t="shared" si="20"/>
        <v/>
      </c>
      <c r="M235" s="70" t="str">
        <f t="shared" si="21"/>
        <v/>
      </c>
      <c r="N235" s="69" t="str">
        <f t="shared" si="22"/>
        <v/>
      </c>
      <c r="O235" s="71" t="str">
        <f t="shared" si="23"/>
        <v/>
      </c>
    </row>
    <row r="236" spans="1:15" x14ac:dyDescent="0.2">
      <c r="A236" s="57" t="str">
        <f>IF(G236="","",COUNT($G$4:$G236))</f>
        <v/>
      </c>
      <c r="B236" t="str">
        <f>IF('RELACIÓ DETALLADA - TVD'!$N612="x",'RELACIÓ DETALLADA - TVD'!B612,"")</f>
        <v/>
      </c>
      <c r="C236" t="str">
        <f>IF('RELACIÓ DETALLADA - TVD'!$N612="x",'RELACIÓ DETALLADA - TVD'!E612,"")</f>
        <v/>
      </c>
      <c r="D236" t="str">
        <f>IF('RELACIÓ DETALLADA - TVD'!$N612="x",'RELACIÓ DETALLADA - TVD'!F612,"")</f>
        <v/>
      </c>
      <c r="E236" t="str">
        <f>IF('RELACIÓ DETALLADA - TVD'!$N612="x",'RELACIÓ DETALLADA - TVD'!G612,"")</f>
        <v/>
      </c>
      <c r="F236" t="str">
        <f>IF('RELACIÓ DETALLADA - TVD'!$N612="x",'RELACIÓ DETALLADA - TVD'!H612,"")</f>
        <v/>
      </c>
      <c r="G236" t="str">
        <f>IF('RELACIÓ DETALLADA - TVD'!$N612="x",'RELACIÓ DETALLADA - TVD'!I612,"")</f>
        <v/>
      </c>
      <c r="H236" s="57">
        <v>231</v>
      </c>
      <c r="I236" s="57"/>
      <c r="J236" s="69" t="str">
        <f t="shared" si="18"/>
        <v/>
      </c>
      <c r="K236" s="69" t="str">
        <f t="shared" si="19"/>
        <v/>
      </c>
      <c r="L236" s="69" t="str">
        <f t="shared" si="20"/>
        <v/>
      </c>
      <c r="M236" s="70" t="str">
        <f t="shared" si="21"/>
        <v/>
      </c>
      <c r="N236" s="69" t="str">
        <f t="shared" si="22"/>
        <v/>
      </c>
      <c r="O236" s="71" t="str">
        <f t="shared" si="23"/>
        <v/>
      </c>
    </row>
    <row r="237" spans="1:15" x14ac:dyDescent="0.2">
      <c r="A237" s="57" t="str">
        <f>IF(G237="","",COUNT($G$4:$G237))</f>
        <v/>
      </c>
      <c r="B237" t="str">
        <f>IF('RELACIÓ DETALLADA - TVD'!$N613="x",'RELACIÓ DETALLADA - TVD'!B613,"")</f>
        <v/>
      </c>
      <c r="C237" t="str">
        <f>IF('RELACIÓ DETALLADA - TVD'!$N613="x",'RELACIÓ DETALLADA - TVD'!E613,"")</f>
        <v/>
      </c>
      <c r="D237" t="str">
        <f>IF('RELACIÓ DETALLADA - TVD'!$N613="x",'RELACIÓ DETALLADA - TVD'!F613,"")</f>
        <v/>
      </c>
      <c r="E237" t="str">
        <f>IF('RELACIÓ DETALLADA - TVD'!$N613="x",'RELACIÓ DETALLADA - TVD'!G613,"")</f>
        <v/>
      </c>
      <c r="F237" t="str">
        <f>IF('RELACIÓ DETALLADA - TVD'!$N613="x",'RELACIÓ DETALLADA - TVD'!H613,"")</f>
        <v/>
      </c>
      <c r="G237" t="str">
        <f>IF('RELACIÓ DETALLADA - TVD'!$N613="x",'RELACIÓ DETALLADA - TVD'!I613,"")</f>
        <v/>
      </c>
      <c r="H237" s="57">
        <v>232</v>
      </c>
      <c r="I237" s="57"/>
      <c r="J237" s="69" t="str">
        <f t="shared" si="18"/>
        <v/>
      </c>
      <c r="K237" s="69" t="str">
        <f t="shared" si="19"/>
        <v/>
      </c>
      <c r="L237" s="69" t="str">
        <f t="shared" si="20"/>
        <v/>
      </c>
      <c r="M237" s="70" t="str">
        <f t="shared" si="21"/>
        <v/>
      </c>
      <c r="N237" s="69" t="str">
        <f t="shared" si="22"/>
        <v/>
      </c>
      <c r="O237" s="71" t="str">
        <f t="shared" si="23"/>
        <v/>
      </c>
    </row>
    <row r="238" spans="1:15" x14ac:dyDescent="0.2">
      <c r="A238" s="57" t="str">
        <f>IF(G238="","",COUNT($G$4:$G238))</f>
        <v/>
      </c>
      <c r="B238" t="str">
        <f>IF('RELACIÓ DETALLADA - TVD'!$N614="x",'RELACIÓ DETALLADA - TVD'!B614,"")</f>
        <v/>
      </c>
      <c r="C238" t="str">
        <f>IF('RELACIÓ DETALLADA - TVD'!$N614="x",'RELACIÓ DETALLADA - TVD'!E614,"")</f>
        <v/>
      </c>
      <c r="D238" t="str">
        <f>IF('RELACIÓ DETALLADA - TVD'!$N614="x",'RELACIÓ DETALLADA - TVD'!F614,"")</f>
        <v/>
      </c>
      <c r="E238" t="str">
        <f>IF('RELACIÓ DETALLADA - TVD'!$N614="x",'RELACIÓ DETALLADA - TVD'!G614,"")</f>
        <v/>
      </c>
      <c r="F238" t="str">
        <f>IF('RELACIÓ DETALLADA - TVD'!$N614="x",'RELACIÓ DETALLADA - TVD'!H614,"")</f>
        <v/>
      </c>
      <c r="G238" t="str">
        <f>IF('RELACIÓ DETALLADA - TVD'!$N614="x",'RELACIÓ DETALLADA - TVD'!I614,"")</f>
        <v/>
      </c>
      <c r="H238" s="57">
        <v>233</v>
      </c>
      <c r="I238" s="57"/>
      <c r="J238" s="69" t="str">
        <f t="shared" si="18"/>
        <v/>
      </c>
      <c r="K238" s="69" t="str">
        <f t="shared" si="19"/>
        <v/>
      </c>
      <c r="L238" s="69" t="str">
        <f t="shared" si="20"/>
        <v/>
      </c>
      <c r="M238" s="70" t="str">
        <f t="shared" si="21"/>
        <v/>
      </c>
      <c r="N238" s="69" t="str">
        <f t="shared" si="22"/>
        <v/>
      </c>
      <c r="O238" s="71" t="str">
        <f t="shared" si="23"/>
        <v/>
      </c>
    </row>
    <row r="239" spans="1:15" x14ac:dyDescent="0.2">
      <c r="A239" s="57" t="str">
        <f>IF(G239="","",COUNT($G$4:$G239))</f>
        <v/>
      </c>
      <c r="B239" t="str">
        <f>IF('RELACIÓ DETALLADA - TVD'!$N615="x",'RELACIÓ DETALLADA - TVD'!B615,"")</f>
        <v/>
      </c>
      <c r="C239" t="str">
        <f>IF('RELACIÓ DETALLADA - TVD'!$N615="x",'RELACIÓ DETALLADA - TVD'!E615,"")</f>
        <v/>
      </c>
      <c r="D239" t="str">
        <f>IF('RELACIÓ DETALLADA - TVD'!$N615="x",'RELACIÓ DETALLADA - TVD'!F615,"")</f>
        <v/>
      </c>
      <c r="E239" t="str">
        <f>IF('RELACIÓ DETALLADA - TVD'!$N615="x",'RELACIÓ DETALLADA - TVD'!G615,"")</f>
        <v/>
      </c>
      <c r="F239" t="str">
        <f>IF('RELACIÓ DETALLADA - TVD'!$N615="x",'RELACIÓ DETALLADA - TVD'!H615,"")</f>
        <v/>
      </c>
      <c r="G239" t="str">
        <f>IF('RELACIÓ DETALLADA - TVD'!$N615="x",'RELACIÓ DETALLADA - TVD'!I615,"")</f>
        <v/>
      </c>
      <c r="H239" s="57">
        <v>234</v>
      </c>
      <c r="I239" s="57"/>
      <c r="J239" s="69" t="str">
        <f t="shared" si="18"/>
        <v/>
      </c>
      <c r="K239" s="69" t="str">
        <f t="shared" si="19"/>
        <v/>
      </c>
      <c r="L239" s="69" t="str">
        <f t="shared" si="20"/>
        <v/>
      </c>
      <c r="M239" s="70" t="str">
        <f t="shared" si="21"/>
        <v/>
      </c>
      <c r="N239" s="69" t="str">
        <f t="shared" si="22"/>
        <v/>
      </c>
      <c r="O239" s="71" t="str">
        <f t="shared" si="23"/>
        <v/>
      </c>
    </row>
    <row r="240" spans="1:15" x14ac:dyDescent="0.2">
      <c r="A240" s="57" t="str">
        <f>IF(G240="","",COUNT($G$4:$G240))</f>
        <v/>
      </c>
      <c r="B240" t="str">
        <f>IF('RELACIÓ DETALLADA - TVD'!$N616="x",'RELACIÓ DETALLADA - TVD'!B616,"")</f>
        <v/>
      </c>
      <c r="C240" t="str">
        <f>IF('RELACIÓ DETALLADA - TVD'!$N616="x",'RELACIÓ DETALLADA - TVD'!E616,"")</f>
        <v/>
      </c>
      <c r="D240" t="str">
        <f>IF('RELACIÓ DETALLADA - TVD'!$N616="x",'RELACIÓ DETALLADA - TVD'!F616,"")</f>
        <v/>
      </c>
      <c r="E240" t="str">
        <f>IF('RELACIÓ DETALLADA - TVD'!$N616="x",'RELACIÓ DETALLADA - TVD'!G616,"")</f>
        <v/>
      </c>
      <c r="F240" t="str">
        <f>IF('RELACIÓ DETALLADA - TVD'!$N616="x",'RELACIÓ DETALLADA - TVD'!H616,"")</f>
        <v/>
      </c>
      <c r="G240" t="str">
        <f>IF('RELACIÓ DETALLADA - TVD'!$N616="x",'RELACIÓ DETALLADA - TVD'!I616,"")</f>
        <v/>
      </c>
      <c r="H240" s="57">
        <v>235</v>
      </c>
      <c r="I240" s="57"/>
      <c r="J240" s="69" t="str">
        <f t="shared" si="18"/>
        <v/>
      </c>
      <c r="K240" s="69" t="str">
        <f t="shared" si="19"/>
        <v/>
      </c>
      <c r="L240" s="69" t="str">
        <f t="shared" si="20"/>
        <v/>
      </c>
      <c r="M240" s="70" t="str">
        <f t="shared" si="21"/>
        <v/>
      </c>
      <c r="N240" s="69" t="str">
        <f t="shared" si="22"/>
        <v/>
      </c>
      <c r="O240" s="71" t="str">
        <f t="shared" si="23"/>
        <v/>
      </c>
    </row>
    <row r="241" spans="1:15" x14ac:dyDescent="0.2">
      <c r="A241" s="57" t="str">
        <f>IF(G241="","",COUNT($G$4:$G241))</f>
        <v/>
      </c>
      <c r="B241" t="str">
        <f>IF('RELACIÓ DETALLADA - TVD'!$N617="x",'RELACIÓ DETALLADA - TVD'!B617,"")</f>
        <v/>
      </c>
      <c r="C241" t="str">
        <f>IF('RELACIÓ DETALLADA - TVD'!$N617="x",'RELACIÓ DETALLADA - TVD'!E617,"")</f>
        <v/>
      </c>
      <c r="D241" t="str">
        <f>IF('RELACIÓ DETALLADA - TVD'!$N617="x",'RELACIÓ DETALLADA - TVD'!F617,"")</f>
        <v/>
      </c>
      <c r="E241" t="str">
        <f>IF('RELACIÓ DETALLADA - TVD'!$N617="x",'RELACIÓ DETALLADA - TVD'!G617,"")</f>
        <v/>
      </c>
      <c r="F241" t="str">
        <f>IF('RELACIÓ DETALLADA - TVD'!$N617="x",'RELACIÓ DETALLADA - TVD'!H617,"")</f>
        <v/>
      </c>
      <c r="G241" t="str">
        <f>IF('RELACIÓ DETALLADA - TVD'!$N617="x",'RELACIÓ DETALLADA - TVD'!I617,"")</f>
        <v/>
      </c>
      <c r="H241" s="57">
        <v>236</v>
      </c>
      <c r="I241" s="57"/>
      <c r="J241" s="69" t="str">
        <f t="shared" si="18"/>
        <v/>
      </c>
      <c r="K241" s="69" t="str">
        <f t="shared" si="19"/>
        <v/>
      </c>
      <c r="L241" s="69" t="str">
        <f t="shared" si="20"/>
        <v/>
      </c>
      <c r="M241" s="70" t="str">
        <f t="shared" si="21"/>
        <v/>
      </c>
      <c r="N241" s="69" t="str">
        <f t="shared" si="22"/>
        <v/>
      </c>
      <c r="O241" s="71" t="str">
        <f t="shared" si="23"/>
        <v/>
      </c>
    </row>
    <row r="242" spans="1:15" x14ac:dyDescent="0.2">
      <c r="A242" s="57" t="str">
        <f>IF(G242="","",COUNT($G$4:$G242))</f>
        <v/>
      </c>
      <c r="B242" t="str">
        <f>IF('RELACIÓ DETALLADA - TVD'!$N618="x",'RELACIÓ DETALLADA - TVD'!B618,"")</f>
        <v/>
      </c>
      <c r="C242" t="str">
        <f>IF('RELACIÓ DETALLADA - TVD'!$N618="x",'RELACIÓ DETALLADA - TVD'!E618,"")</f>
        <v/>
      </c>
      <c r="D242" t="str">
        <f>IF('RELACIÓ DETALLADA - TVD'!$N618="x",'RELACIÓ DETALLADA - TVD'!F618,"")</f>
        <v/>
      </c>
      <c r="E242" t="str">
        <f>IF('RELACIÓ DETALLADA - TVD'!$N618="x",'RELACIÓ DETALLADA - TVD'!G618,"")</f>
        <v/>
      </c>
      <c r="F242" t="str">
        <f>IF('RELACIÓ DETALLADA - TVD'!$N618="x",'RELACIÓ DETALLADA - TVD'!H618,"")</f>
        <v/>
      </c>
      <c r="G242" t="str">
        <f>IF('RELACIÓ DETALLADA - TVD'!$N618="x",'RELACIÓ DETALLADA - TVD'!I618,"")</f>
        <v/>
      </c>
      <c r="H242" s="57">
        <v>237</v>
      </c>
      <c r="I242" s="57"/>
      <c r="J242" s="69" t="str">
        <f t="shared" si="18"/>
        <v/>
      </c>
      <c r="K242" s="69" t="str">
        <f t="shared" si="19"/>
        <v/>
      </c>
      <c r="L242" s="69" t="str">
        <f t="shared" si="20"/>
        <v/>
      </c>
      <c r="M242" s="70" t="str">
        <f t="shared" si="21"/>
        <v/>
      </c>
      <c r="N242" s="69" t="str">
        <f t="shared" si="22"/>
        <v/>
      </c>
      <c r="O242" s="71" t="str">
        <f t="shared" si="23"/>
        <v/>
      </c>
    </row>
    <row r="243" spans="1:15" x14ac:dyDescent="0.2">
      <c r="A243" s="57" t="str">
        <f>IF(G243="","",COUNT($G$4:$G243))</f>
        <v/>
      </c>
      <c r="B243" t="str">
        <f>IF('RELACIÓ DETALLADA - TVD'!$N619="x",'RELACIÓ DETALLADA - TVD'!B619,"")</f>
        <v/>
      </c>
      <c r="C243" t="str">
        <f>IF('RELACIÓ DETALLADA - TVD'!$N619="x",'RELACIÓ DETALLADA - TVD'!E619,"")</f>
        <v/>
      </c>
      <c r="D243" t="str">
        <f>IF('RELACIÓ DETALLADA - TVD'!$N619="x",'RELACIÓ DETALLADA - TVD'!F619,"")</f>
        <v/>
      </c>
      <c r="E243" t="str">
        <f>IF('RELACIÓ DETALLADA - TVD'!$N619="x",'RELACIÓ DETALLADA - TVD'!G619,"")</f>
        <v/>
      </c>
      <c r="F243" t="str">
        <f>IF('RELACIÓ DETALLADA - TVD'!$N619="x",'RELACIÓ DETALLADA - TVD'!H619,"")</f>
        <v/>
      </c>
      <c r="G243" t="str">
        <f>IF('RELACIÓ DETALLADA - TVD'!$N619="x",'RELACIÓ DETALLADA - TVD'!I619,"")</f>
        <v/>
      </c>
      <c r="H243" s="57">
        <v>238</v>
      </c>
      <c r="I243" s="57"/>
      <c r="J243" s="69" t="str">
        <f t="shared" si="18"/>
        <v/>
      </c>
      <c r="K243" s="69" t="str">
        <f t="shared" si="19"/>
        <v/>
      </c>
      <c r="L243" s="69" t="str">
        <f t="shared" si="20"/>
        <v/>
      </c>
      <c r="M243" s="70" t="str">
        <f t="shared" si="21"/>
        <v/>
      </c>
      <c r="N243" s="69" t="str">
        <f t="shared" si="22"/>
        <v/>
      </c>
      <c r="O243" s="71" t="str">
        <f t="shared" si="23"/>
        <v/>
      </c>
    </row>
    <row r="244" spans="1:15" x14ac:dyDescent="0.2">
      <c r="A244" s="57" t="str">
        <f>IF(G244="","",COUNT($G$4:$G244))</f>
        <v/>
      </c>
      <c r="B244" t="str">
        <f>IF('RELACIÓ DETALLADA - TVD'!$N620="x",'RELACIÓ DETALLADA - TVD'!B620,"")</f>
        <v/>
      </c>
      <c r="C244" t="str">
        <f>IF('RELACIÓ DETALLADA - TVD'!$N620="x",'RELACIÓ DETALLADA - TVD'!E620,"")</f>
        <v/>
      </c>
      <c r="D244" t="str">
        <f>IF('RELACIÓ DETALLADA - TVD'!$N620="x",'RELACIÓ DETALLADA - TVD'!F620,"")</f>
        <v/>
      </c>
      <c r="E244" t="str">
        <f>IF('RELACIÓ DETALLADA - TVD'!$N620="x",'RELACIÓ DETALLADA - TVD'!G620,"")</f>
        <v/>
      </c>
      <c r="F244" t="str">
        <f>IF('RELACIÓ DETALLADA - TVD'!$N620="x",'RELACIÓ DETALLADA - TVD'!H620,"")</f>
        <v/>
      </c>
      <c r="G244" t="str">
        <f>IF('RELACIÓ DETALLADA - TVD'!$N620="x",'RELACIÓ DETALLADA - TVD'!I620,"")</f>
        <v/>
      </c>
      <c r="H244" s="57">
        <v>239</v>
      </c>
      <c r="I244" s="57"/>
      <c r="J244" s="69" t="str">
        <f t="shared" si="18"/>
        <v/>
      </c>
      <c r="K244" s="69" t="str">
        <f t="shared" si="19"/>
        <v/>
      </c>
      <c r="L244" s="69" t="str">
        <f t="shared" si="20"/>
        <v/>
      </c>
      <c r="M244" s="70" t="str">
        <f t="shared" si="21"/>
        <v/>
      </c>
      <c r="N244" s="69" t="str">
        <f t="shared" si="22"/>
        <v/>
      </c>
      <c r="O244" s="71" t="str">
        <f t="shared" si="23"/>
        <v/>
      </c>
    </row>
    <row r="245" spans="1:15" x14ac:dyDescent="0.2">
      <c r="A245" s="57" t="str">
        <f>IF(G245="","",COUNT($G$4:$G245))</f>
        <v/>
      </c>
      <c r="B245" t="str">
        <f>IF('RELACIÓ DETALLADA - TVD'!$N621="x",'RELACIÓ DETALLADA - TVD'!B621,"")</f>
        <v/>
      </c>
      <c r="C245" t="str">
        <f>IF('RELACIÓ DETALLADA - TVD'!$N621="x",'RELACIÓ DETALLADA - TVD'!E621,"")</f>
        <v/>
      </c>
      <c r="D245" t="str">
        <f>IF('RELACIÓ DETALLADA - TVD'!$N621="x",'RELACIÓ DETALLADA - TVD'!F621,"")</f>
        <v/>
      </c>
      <c r="E245" t="str">
        <f>IF('RELACIÓ DETALLADA - TVD'!$N621="x",'RELACIÓ DETALLADA - TVD'!G621,"")</f>
        <v/>
      </c>
      <c r="F245" t="str">
        <f>IF('RELACIÓ DETALLADA - TVD'!$N621="x",'RELACIÓ DETALLADA - TVD'!H621,"")</f>
        <v/>
      </c>
      <c r="G245" t="str">
        <f>IF('RELACIÓ DETALLADA - TVD'!$N621="x",'RELACIÓ DETALLADA - TVD'!I621,"")</f>
        <v/>
      </c>
      <c r="H245" s="57">
        <v>240</v>
      </c>
      <c r="I245" s="57"/>
      <c r="J245" s="69" t="str">
        <f t="shared" si="18"/>
        <v/>
      </c>
      <c r="K245" s="69" t="str">
        <f t="shared" si="19"/>
        <v/>
      </c>
      <c r="L245" s="69" t="str">
        <f t="shared" si="20"/>
        <v/>
      </c>
      <c r="M245" s="70" t="str">
        <f t="shared" si="21"/>
        <v/>
      </c>
      <c r="N245" s="69" t="str">
        <f t="shared" si="22"/>
        <v/>
      </c>
      <c r="O245" s="71" t="str">
        <f t="shared" si="23"/>
        <v/>
      </c>
    </row>
    <row r="246" spans="1:15" x14ac:dyDescent="0.2">
      <c r="A246" s="57" t="str">
        <f>IF(G246="","",COUNT($G$4:$G246))</f>
        <v/>
      </c>
      <c r="B246" t="str">
        <f>IF('RELACIÓ DETALLADA - TVD'!$N632="x",'RELACIÓ DETALLADA - TVD'!B632,"")</f>
        <v/>
      </c>
      <c r="C246" t="str">
        <f>IF('RELACIÓ DETALLADA - TVD'!$N632="x",'RELACIÓ DETALLADA - TVD'!E632,"")</f>
        <v/>
      </c>
      <c r="D246" t="str">
        <f>IF('RELACIÓ DETALLADA - TVD'!$N632="x",'RELACIÓ DETALLADA - TVD'!F632,"")</f>
        <v/>
      </c>
      <c r="E246" t="str">
        <f>IF('RELACIÓ DETALLADA - TVD'!$N632="x",'RELACIÓ DETALLADA - TVD'!G632,"")</f>
        <v/>
      </c>
      <c r="F246" t="str">
        <f>IF('RELACIÓ DETALLADA - TVD'!$N632="x",'RELACIÓ DETALLADA - TVD'!H632,"")</f>
        <v/>
      </c>
      <c r="G246" t="str">
        <f>IF('RELACIÓ DETALLADA - TVD'!$N632="x",'RELACIÓ DETALLADA - TVD'!I632,"")</f>
        <v/>
      </c>
      <c r="H246" s="57">
        <v>241</v>
      </c>
      <c r="I246" s="57"/>
      <c r="J246" s="69" t="str">
        <f t="shared" si="18"/>
        <v/>
      </c>
      <c r="K246" s="69" t="str">
        <f t="shared" si="19"/>
        <v/>
      </c>
      <c r="L246" s="69" t="str">
        <f t="shared" si="20"/>
        <v/>
      </c>
      <c r="M246" s="70" t="str">
        <f t="shared" si="21"/>
        <v/>
      </c>
      <c r="N246" s="69" t="str">
        <f t="shared" si="22"/>
        <v/>
      </c>
      <c r="O246" s="71" t="str">
        <f t="shared" si="23"/>
        <v/>
      </c>
    </row>
    <row r="247" spans="1:15" x14ac:dyDescent="0.2">
      <c r="A247" s="57" t="str">
        <f>IF(G247="","",COUNT($G$4:$G247))</f>
        <v/>
      </c>
      <c r="B247" t="str">
        <f>IF('RELACIÓ DETALLADA - TVD'!$N633="x",'RELACIÓ DETALLADA - TVD'!B633,"")</f>
        <v/>
      </c>
      <c r="C247" t="str">
        <f>IF('RELACIÓ DETALLADA - TVD'!$N633="x",'RELACIÓ DETALLADA - TVD'!E633,"")</f>
        <v/>
      </c>
      <c r="D247" t="str">
        <f>IF('RELACIÓ DETALLADA - TVD'!$N633="x",'RELACIÓ DETALLADA - TVD'!F633,"")</f>
        <v/>
      </c>
      <c r="E247" t="str">
        <f>IF('RELACIÓ DETALLADA - TVD'!$N633="x",'RELACIÓ DETALLADA - TVD'!G633,"")</f>
        <v/>
      </c>
      <c r="F247" t="str">
        <f>IF('RELACIÓ DETALLADA - TVD'!$N633="x",'RELACIÓ DETALLADA - TVD'!H633,"")</f>
        <v/>
      </c>
      <c r="G247" t="str">
        <f>IF('RELACIÓ DETALLADA - TVD'!$N633="x",'RELACIÓ DETALLADA - TVD'!I633,"")</f>
        <v/>
      </c>
      <c r="H247" s="57">
        <v>242</v>
      </c>
      <c r="I247" s="57"/>
      <c r="J247" s="69" t="str">
        <f t="shared" si="18"/>
        <v/>
      </c>
      <c r="K247" s="69" t="str">
        <f t="shared" si="19"/>
        <v/>
      </c>
      <c r="L247" s="69" t="str">
        <f t="shared" si="20"/>
        <v/>
      </c>
      <c r="M247" s="70" t="str">
        <f t="shared" si="21"/>
        <v/>
      </c>
      <c r="N247" s="69" t="str">
        <f t="shared" si="22"/>
        <v/>
      </c>
      <c r="O247" s="71" t="str">
        <f t="shared" si="23"/>
        <v/>
      </c>
    </row>
    <row r="248" spans="1:15" x14ac:dyDescent="0.2">
      <c r="A248" s="57" t="str">
        <f>IF(G248="","",COUNT($G$4:$G248))</f>
        <v/>
      </c>
      <c r="B248" t="str">
        <f>IF('RELACIÓ DETALLADA - TVD'!$N655="x",'RELACIÓ DETALLADA - TVD'!B655,"")</f>
        <v/>
      </c>
      <c r="C248" t="str">
        <f>IF('RELACIÓ DETALLADA - TVD'!$N655="x",'RELACIÓ DETALLADA - TVD'!E655,"")</f>
        <v/>
      </c>
      <c r="D248" t="str">
        <f>IF('RELACIÓ DETALLADA - TVD'!$N655="x",'RELACIÓ DETALLADA - TVD'!F655,"")</f>
        <v/>
      </c>
      <c r="E248" t="str">
        <f>IF('RELACIÓ DETALLADA - TVD'!$N655="x",'RELACIÓ DETALLADA - TVD'!G655,"")</f>
        <v/>
      </c>
      <c r="F248" t="str">
        <f>IF('RELACIÓ DETALLADA - TVD'!$N655="x",'RELACIÓ DETALLADA - TVD'!H655,"")</f>
        <v/>
      </c>
      <c r="G248" t="str">
        <f>IF('RELACIÓ DETALLADA - TVD'!$N655="x",'RELACIÓ DETALLADA - TVD'!I655,"")</f>
        <v/>
      </c>
      <c r="H248" s="57">
        <v>243</v>
      </c>
      <c r="I248" s="57"/>
      <c r="J248" s="69" t="str">
        <f t="shared" si="18"/>
        <v/>
      </c>
      <c r="K248" s="69" t="str">
        <f t="shared" si="19"/>
        <v/>
      </c>
      <c r="L248" s="69" t="str">
        <f t="shared" si="20"/>
        <v/>
      </c>
      <c r="M248" s="70" t="str">
        <f t="shared" si="21"/>
        <v/>
      </c>
      <c r="N248" s="69" t="str">
        <f t="shared" si="22"/>
        <v/>
      </c>
      <c r="O248" s="71" t="str">
        <f t="shared" si="23"/>
        <v/>
      </c>
    </row>
    <row r="249" spans="1:15" x14ac:dyDescent="0.2">
      <c r="A249" s="57" t="str">
        <f>IF(G249="","",COUNT($G$4:$G249))</f>
        <v/>
      </c>
      <c r="B249" t="str">
        <f>IF('RELACIÓ DETALLADA - TVD'!$N656="x",'RELACIÓ DETALLADA - TVD'!B656,"")</f>
        <v/>
      </c>
      <c r="C249" t="str">
        <f>IF('RELACIÓ DETALLADA - TVD'!$N656="x",'RELACIÓ DETALLADA - TVD'!E656,"")</f>
        <v/>
      </c>
      <c r="D249" t="str">
        <f>IF('RELACIÓ DETALLADA - TVD'!$N656="x",'RELACIÓ DETALLADA - TVD'!F656,"")</f>
        <v/>
      </c>
      <c r="E249" t="str">
        <f>IF('RELACIÓ DETALLADA - TVD'!$N656="x",'RELACIÓ DETALLADA - TVD'!G656,"")</f>
        <v/>
      </c>
      <c r="F249" t="str">
        <f>IF('RELACIÓ DETALLADA - TVD'!$N656="x",'RELACIÓ DETALLADA - TVD'!H656,"")</f>
        <v/>
      </c>
      <c r="G249" t="str">
        <f>IF('RELACIÓ DETALLADA - TVD'!$N656="x",'RELACIÓ DETALLADA - TVD'!I656,"")</f>
        <v/>
      </c>
      <c r="H249" s="57">
        <v>244</v>
      </c>
      <c r="I249" s="57"/>
      <c r="J249" s="69" t="str">
        <f t="shared" si="18"/>
        <v/>
      </c>
      <c r="K249" s="69" t="str">
        <f t="shared" si="19"/>
        <v/>
      </c>
      <c r="L249" s="69" t="str">
        <f t="shared" si="20"/>
        <v/>
      </c>
      <c r="M249" s="70" t="str">
        <f t="shared" si="21"/>
        <v/>
      </c>
      <c r="N249" s="69" t="str">
        <f t="shared" si="22"/>
        <v/>
      </c>
      <c r="O249" s="71" t="str">
        <f t="shared" si="23"/>
        <v/>
      </c>
    </row>
    <row r="250" spans="1:15" x14ac:dyDescent="0.2">
      <c r="A250" s="57" t="str">
        <f>IF(G250="","",COUNT($G$4:$G250))</f>
        <v/>
      </c>
      <c r="B250" t="str">
        <f>IF('RELACIÓ DETALLADA - TVD'!$N657="x",'RELACIÓ DETALLADA - TVD'!B657,"")</f>
        <v/>
      </c>
      <c r="C250" t="str">
        <f>IF('RELACIÓ DETALLADA - TVD'!$N657="x",'RELACIÓ DETALLADA - TVD'!E657,"")</f>
        <v/>
      </c>
      <c r="D250" t="str">
        <f>IF('RELACIÓ DETALLADA - TVD'!$N657="x",'RELACIÓ DETALLADA - TVD'!F657,"")</f>
        <v/>
      </c>
      <c r="E250" t="str">
        <f>IF('RELACIÓ DETALLADA - TVD'!$N657="x",'RELACIÓ DETALLADA - TVD'!G657,"")</f>
        <v/>
      </c>
      <c r="F250" t="str">
        <f>IF('RELACIÓ DETALLADA - TVD'!$N657="x",'RELACIÓ DETALLADA - TVD'!H657,"")</f>
        <v/>
      </c>
      <c r="G250" t="str">
        <f>IF('RELACIÓ DETALLADA - TVD'!$N657="x",'RELACIÓ DETALLADA - TVD'!I657,"")</f>
        <v/>
      </c>
      <c r="H250" s="57">
        <v>245</v>
      </c>
      <c r="I250" s="57"/>
      <c r="J250" s="69" t="str">
        <f t="shared" si="18"/>
        <v/>
      </c>
      <c r="K250" s="69" t="str">
        <f t="shared" si="19"/>
        <v/>
      </c>
      <c r="L250" s="69" t="str">
        <f t="shared" si="20"/>
        <v/>
      </c>
      <c r="M250" s="70" t="str">
        <f t="shared" si="21"/>
        <v/>
      </c>
      <c r="N250" s="69" t="str">
        <f t="shared" si="22"/>
        <v/>
      </c>
      <c r="O250" s="71" t="str">
        <f t="shared" si="23"/>
        <v/>
      </c>
    </row>
    <row r="251" spans="1:15" x14ac:dyDescent="0.2">
      <c r="A251" s="57" t="str">
        <f>IF(G251="","",COUNT($G$4:$G251))</f>
        <v/>
      </c>
      <c r="B251" t="str">
        <f>IF('RELACIÓ DETALLADA - TVD'!$N658="x",'RELACIÓ DETALLADA - TVD'!B658,"")</f>
        <v/>
      </c>
      <c r="C251" t="str">
        <f>IF('RELACIÓ DETALLADA - TVD'!$N658="x",'RELACIÓ DETALLADA - TVD'!E658,"")</f>
        <v/>
      </c>
      <c r="D251" t="str">
        <f>IF('RELACIÓ DETALLADA - TVD'!$N658="x",'RELACIÓ DETALLADA - TVD'!F658,"")</f>
        <v/>
      </c>
      <c r="E251" t="str">
        <f>IF('RELACIÓ DETALLADA - TVD'!$N658="x",'RELACIÓ DETALLADA - TVD'!G658,"")</f>
        <v/>
      </c>
      <c r="F251" t="str">
        <f>IF('RELACIÓ DETALLADA - TVD'!$N658="x",'RELACIÓ DETALLADA - TVD'!H658,"")</f>
        <v/>
      </c>
      <c r="G251" t="str">
        <f>IF('RELACIÓ DETALLADA - TVD'!$N658="x",'RELACIÓ DETALLADA - TVD'!I658,"")</f>
        <v/>
      </c>
      <c r="H251" s="57">
        <v>246</v>
      </c>
      <c r="I251" s="57"/>
      <c r="J251" s="69" t="str">
        <f t="shared" si="18"/>
        <v/>
      </c>
      <c r="K251" s="69" t="str">
        <f t="shared" si="19"/>
        <v/>
      </c>
      <c r="L251" s="69" t="str">
        <f t="shared" si="20"/>
        <v/>
      </c>
      <c r="M251" s="70" t="str">
        <f t="shared" si="21"/>
        <v/>
      </c>
      <c r="N251" s="69" t="str">
        <f t="shared" si="22"/>
        <v/>
      </c>
      <c r="O251" s="71" t="str">
        <f t="shared" si="23"/>
        <v/>
      </c>
    </row>
    <row r="252" spans="1:15" x14ac:dyDescent="0.2">
      <c r="A252" s="57" t="str">
        <f>IF(G252="","",COUNT($G$4:$G252))</f>
        <v/>
      </c>
      <c r="B252" t="str">
        <f>IF('RELACIÓ DETALLADA - TVD'!$N659="x",'RELACIÓ DETALLADA - TVD'!B659,"")</f>
        <v/>
      </c>
      <c r="C252" t="str">
        <f>IF('RELACIÓ DETALLADA - TVD'!$N659="x",'RELACIÓ DETALLADA - TVD'!E659,"")</f>
        <v/>
      </c>
      <c r="D252" t="str">
        <f>IF('RELACIÓ DETALLADA - TVD'!$N659="x",'RELACIÓ DETALLADA - TVD'!F659,"")</f>
        <v/>
      </c>
      <c r="E252" t="str">
        <f>IF('RELACIÓ DETALLADA - TVD'!$N659="x",'RELACIÓ DETALLADA - TVD'!G659,"")</f>
        <v/>
      </c>
      <c r="F252" t="str">
        <f>IF('RELACIÓ DETALLADA - TVD'!$N659="x",'RELACIÓ DETALLADA - TVD'!H659,"")</f>
        <v/>
      </c>
      <c r="G252" t="str">
        <f>IF('RELACIÓ DETALLADA - TVD'!$N659="x",'RELACIÓ DETALLADA - TVD'!I659,"")</f>
        <v/>
      </c>
      <c r="H252" s="57">
        <v>247</v>
      </c>
      <c r="I252" s="57"/>
      <c r="J252" s="69" t="str">
        <f t="shared" si="18"/>
        <v/>
      </c>
      <c r="K252" s="69" t="str">
        <f t="shared" si="19"/>
        <v/>
      </c>
      <c r="L252" s="69" t="str">
        <f t="shared" si="20"/>
        <v/>
      </c>
      <c r="M252" s="70" t="str">
        <f t="shared" si="21"/>
        <v/>
      </c>
      <c r="N252" s="69" t="str">
        <f t="shared" si="22"/>
        <v/>
      </c>
      <c r="O252" s="71" t="str">
        <f t="shared" si="23"/>
        <v/>
      </c>
    </row>
    <row r="253" spans="1:15" x14ac:dyDescent="0.2">
      <c r="A253" s="57" t="str">
        <f>IF(G253="","",COUNT($G$4:$G253))</f>
        <v/>
      </c>
      <c r="B253" t="str">
        <f>IF('RELACIÓ DETALLADA - TVD'!$N660="x",'RELACIÓ DETALLADA - TVD'!B660,"")</f>
        <v/>
      </c>
      <c r="C253" t="str">
        <f>IF('RELACIÓ DETALLADA - TVD'!$N660="x",'RELACIÓ DETALLADA - TVD'!E660,"")</f>
        <v/>
      </c>
      <c r="D253" t="str">
        <f>IF('RELACIÓ DETALLADA - TVD'!$N660="x",'RELACIÓ DETALLADA - TVD'!F660,"")</f>
        <v/>
      </c>
      <c r="E253" t="str">
        <f>IF('RELACIÓ DETALLADA - TVD'!$N660="x",'RELACIÓ DETALLADA - TVD'!G660,"")</f>
        <v/>
      </c>
      <c r="F253" t="str">
        <f>IF('RELACIÓ DETALLADA - TVD'!$N660="x",'RELACIÓ DETALLADA - TVD'!H660,"")</f>
        <v/>
      </c>
      <c r="G253" t="str">
        <f>IF('RELACIÓ DETALLADA - TVD'!$N660="x",'RELACIÓ DETALLADA - TVD'!I660,"")</f>
        <v/>
      </c>
      <c r="H253" s="57">
        <v>248</v>
      </c>
      <c r="I253" s="57"/>
      <c r="J253" s="69" t="str">
        <f t="shared" si="18"/>
        <v/>
      </c>
      <c r="K253" s="69" t="str">
        <f t="shared" si="19"/>
        <v/>
      </c>
      <c r="L253" s="69" t="str">
        <f t="shared" si="20"/>
        <v/>
      </c>
      <c r="M253" s="70" t="str">
        <f t="shared" si="21"/>
        <v/>
      </c>
      <c r="N253" s="69" t="str">
        <f t="shared" si="22"/>
        <v/>
      </c>
      <c r="O253" s="71" t="str">
        <f t="shared" si="23"/>
        <v/>
      </c>
    </row>
    <row r="254" spans="1:15" x14ac:dyDescent="0.2">
      <c r="A254" s="57" t="str">
        <f>IF(G254="","",COUNT($G$4:$G254))</f>
        <v/>
      </c>
      <c r="B254" t="str">
        <f>IF('RELACIÓ DETALLADA - TVD'!$N661="x",'RELACIÓ DETALLADA - TVD'!B661,"")</f>
        <v/>
      </c>
      <c r="C254" t="str">
        <f>IF('RELACIÓ DETALLADA - TVD'!$N661="x",'RELACIÓ DETALLADA - TVD'!E661,"")</f>
        <v/>
      </c>
      <c r="D254" t="str">
        <f>IF('RELACIÓ DETALLADA - TVD'!$N661="x",'RELACIÓ DETALLADA - TVD'!F661,"")</f>
        <v/>
      </c>
      <c r="E254" t="str">
        <f>IF('RELACIÓ DETALLADA - TVD'!$N661="x",'RELACIÓ DETALLADA - TVD'!G661,"")</f>
        <v/>
      </c>
      <c r="F254" t="str">
        <f>IF('RELACIÓ DETALLADA - TVD'!$N661="x",'RELACIÓ DETALLADA - TVD'!H661,"")</f>
        <v/>
      </c>
      <c r="G254" t="str">
        <f>IF('RELACIÓ DETALLADA - TVD'!$N661="x",'RELACIÓ DETALLADA - TVD'!I661,"")</f>
        <v/>
      </c>
      <c r="H254" s="57">
        <v>249</v>
      </c>
      <c r="I254" s="57"/>
      <c r="J254" s="69" t="str">
        <f t="shared" si="18"/>
        <v/>
      </c>
      <c r="K254" s="69" t="str">
        <f t="shared" si="19"/>
        <v/>
      </c>
      <c r="L254" s="69" t="str">
        <f t="shared" si="20"/>
        <v/>
      </c>
      <c r="M254" s="70" t="str">
        <f t="shared" si="21"/>
        <v/>
      </c>
      <c r="N254" s="69" t="str">
        <f t="shared" si="22"/>
        <v/>
      </c>
      <c r="O254" s="71" t="str">
        <f t="shared" si="23"/>
        <v/>
      </c>
    </row>
    <row r="255" spans="1:15" x14ac:dyDescent="0.2">
      <c r="A255" s="57" t="str">
        <f>IF(G255="","",COUNT($G$4:$G255))</f>
        <v/>
      </c>
      <c r="B255" t="str">
        <f>IF('RELACIÓ DETALLADA - TVD'!$N662="x",'RELACIÓ DETALLADA - TVD'!B662,"")</f>
        <v/>
      </c>
      <c r="C255" t="str">
        <f>IF('RELACIÓ DETALLADA - TVD'!$N662="x",'RELACIÓ DETALLADA - TVD'!E662,"")</f>
        <v/>
      </c>
      <c r="D255" t="str">
        <f>IF('RELACIÓ DETALLADA - TVD'!$N662="x",'RELACIÓ DETALLADA - TVD'!F662,"")</f>
        <v/>
      </c>
      <c r="E255" t="str">
        <f>IF('RELACIÓ DETALLADA - TVD'!$N662="x",'RELACIÓ DETALLADA - TVD'!G662,"")</f>
        <v/>
      </c>
      <c r="F255" t="str">
        <f>IF('RELACIÓ DETALLADA - TVD'!$N662="x",'RELACIÓ DETALLADA - TVD'!H662,"")</f>
        <v/>
      </c>
      <c r="G255" t="str">
        <f>IF('RELACIÓ DETALLADA - TVD'!$N662="x",'RELACIÓ DETALLADA - TVD'!I662,"")</f>
        <v/>
      </c>
      <c r="H255" s="57">
        <v>250</v>
      </c>
      <c r="I255" s="57"/>
      <c r="J255" s="69" t="str">
        <f t="shared" si="18"/>
        <v/>
      </c>
      <c r="K255" s="69" t="str">
        <f t="shared" si="19"/>
        <v/>
      </c>
      <c r="L255" s="69" t="str">
        <f t="shared" si="20"/>
        <v/>
      </c>
      <c r="M255" s="70" t="str">
        <f t="shared" si="21"/>
        <v/>
      </c>
      <c r="N255" s="69" t="str">
        <f t="shared" si="22"/>
        <v/>
      </c>
      <c r="O255" s="71" t="str">
        <f t="shared" si="23"/>
        <v/>
      </c>
    </row>
    <row r="256" spans="1:15" x14ac:dyDescent="0.2">
      <c r="A256" s="57" t="str">
        <f>IF(G256="","",COUNT($G$4:$G256))</f>
        <v/>
      </c>
      <c r="B256" t="str">
        <f>IF('RELACIÓ DETALLADA - TVD'!$N663="x",'RELACIÓ DETALLADA - TVD'!B663,"")</f>
        <v/>
      </c>
      <c r="C256" t="str">
        <f>IF('RELACIÓ DETALLADA - TVD'!$N663="x",'RELACIÓ DETALLADA - TVD'!E663,"")</f>
        <v/>
      </c>
      <c r="D256" t="str">
        <f>IF('RELACIÓ DETALLADA - TVD'!$N663="x",'RELACIÓ DETALLADA - TVD'!F663,"")</f>
        <v/>
      </c>
      <c r="E256" t="str">
        <f>IF('RELACIÓ DETALLADA - TVD'!$N663="x",'RELACIÓ DETALLADA - TVD'!G663,"")</f>
        <v/>
      </c>
      <c r="F256" t="str">
        <f>IF('RELACIÓ DETALLADA - TVD'!$N663="x",'RELACIÓ DETALLADA - TVD'!H663,"")</f>
        <v/>
      </c>
      <c r="G256" t="str">
        <f>IF('RELACIÓ DETALLADA - TVD'!$N663="x",'RELACIÓ DETALLADA - TVD'!I663,"")</f>
        <v/>
      </c>
      <c r="H256" s="57">
        <v>251</v>
      </c>
      <c r="I256" s="57"/>
      <c r="J256" s="69" t="str">
        <f t="shared" si="18"/>
        <v/>
      </c>
      <c r="K256" s="69" t="str">
        <f t="shared" si="19"/>
        <v/>
      </c>
      <c r="L256" s="69" t="str">
        <f t="shared" si="20"/>
        <v/>
      </c>
      <c r="M256" s="70" t="str">
        <f t="shared" si="21"/>
        <v/>
      </c>
      <c r="N256" s="69" t="str">
        <f t="shared" si="22"/>
        <v/>
      </c>
      <c r="O256" s="71" t="str">
        <f t="shared" si="23"/>
        <v/>
      </c>
    </row>
    <row r="257" spans="1:15" x14ac:dyDescent="0.2">
      <c r="A257" s="57" t="str">
        <f>IF(G257="","",COUNT($G$4:$G257))</f>
        <v/>
      </c>
      <c r="B257" t="str">
        <f>IF('RELACIÓ DETALLADA - TVD'!$N664="x",'RELACIÓ DETALLADA - TVD'!B664,"")</f>
        <v/>
      </c>
      <c r="C257" t="str">
        <f>IF('RELACIÓ DETALLADA - TVD'!$N664="x",'RELACIÓ DETALLADA - TVD'!E664,"")</f>
        <v/>
      </c>
      <c r="D257" t="str">
        <f>IF('RELACIÓ DETALLADA - TVD'!$N664="x",'RELACIÓ DETALLADA - TVD'!F664,"")</f>
        <v/>
      </c>
      <c r="E257" t="str">
        <f>IF('RELACIÓ DETALLADA - TVD'!$N664="x",'RELACIÓ DETALLADA - TVD'!G664,"")</f>
        <v/>
      </c>
      <c r="F257" t="str">
        <f>IF('RELACIÓ DETALLADA - TVD'!$N664="x",'RELACIÓ DETALLADA - TVD'!H664,"")</f>
        <v/>
      </c>
      <c r="G257" t="str">
        <f>IF('RELACIÓ DETALLADA - TVD'!$N664="x",'RELACIÓ DETALLADA - TVD'!I664,"")</f>
        <v/>
      </c>
      <c r="H257" s="57">
        <v>252</v>
      </c>
      <c r="I257" s="57"/>
      <c r="J257" s="69" t="str">
        <f t="shared" si="18"/>
        <v/>
      </c>
      <c r="K257" s="69" t="str">
        <f t="shared" si="19"/>
        <v/>
      </c>
      <c r="L257" s="69" t="str">
        <f t="shared" si="20"/>
        <v/>
      </c>
      <c r="M257" s="70" t="str">
        <f t="shared" si="21"/>
        <v/>
      </c>
      <c r="N257" s="69" t="str">
        <f t="shared" si="22"/>
        <v/>
      </c>
      <c r="O257" s="71" t="str">
        <f t="shared" si="23"/>
        <v/>
      </c>
    </row>
    <row r="258" spans="1:15" x14ac:dyDescent="0.2">
      <c r="A258" s="57" t="str">
        <f>IF(G258="","",COUNT($G$4:$G258))</f>
        <v/>
      </c>
      <c r="B258" t="str">
        <f>IF('RELACIÓ DETALLADA - TVD'!$N683="x",'RELACIÓ DETALLADA - TVD'!B683,"")</f>
        <v/>
      </c>
      <c r="C258" t="str">
        <f>IF('RELACIÓ DETALLADA - TVD'!$N683="x",'RELACIÓ DETALLADA - TVD'!E683,"")</f>
        <v/>
      </c>
      <c r="D258" t="str">
        <f>IF('RELACIÓ DETALLADA - TVD'!$N683="x",'RELACIÓ DETALLADA - TVD'!F683,"")</f>
        <v/>
      </c>
      <c r="E258" t="str">
        <f>IF('RELACIÓ DETALLADA - TVD'!$N683="x",'RELACIÓ DETALLADA - TVD'!G683,"")</f>
        <v/>
      </c>
      <c r="F258" t="str">
        <f>IF('RELACIÓ DETALLADA - TVD'!$N683="x",'RELACIÓ DETALLADA - TVD'!H683,"")</f>
        <v/>
      </c>
      <c r="G258" t="str">
        <f>IF('RELACIÓ DETALLADA - TVD'!$N683="x",'RELACIÓ DETALLADA - TVD'!I683,"")</f>
        <v/>
      </c>
      <c r="H258" s="57">
        <v>253</v>
      </c>
      <c r="I258" s="57"/>
      <c r="J258" s="69" t="str">
        <f t="shared" si="18"/>
        <v/>
      </c>
      <c r="K258" s="69" t="str">
        <f t="shared" si="19"/>
        <v/>
      </c>
      <c r="L258" s="69" t="str">
        <f t="shared" si="20"/>
        <v/>
      </c>
      <c r="M258" s="70" t="str">
        <f t="shared" si="21"/>
        <v/>
      </c>
      <c r="N258" s="69" t="str">
        <f t="shared" si="22"/>
        <v/>
      </c>
      <c r="O258" s="71" t="str">
        <f t="shared" si="23"/>
        <v/>
      </c>
    </row>
    <row r="259" spans="1:15" x14ac:dyDescent="0.2">
      <c r="A259" s="57" t="str">
        <f>IF(G259="","",COUNT($G$4:$G259))</f>
        <v/>
      </c>
      <c r="B259" t="str">
        <f>IF('RELACIÓ DETALLADA - TVD'!$N684="x",'RELACIÓ DETALLADA - TVD'!B684,"")</f>
        <v/>
      </c>
      <c r="C259" t="str">
        <f>IF('RELACIÓ DETALLADA - TVD'!$N684="x",'RELACIÓ DETALLADA - TVD'!E684,"")</f>
        <v/>
      </c>
      <c r="D259" t="str">
        <f>IF('RELACIÓ DETALLADA - TVD'!$N684="x",'RELACIÓ DETALLADA - TVD'!F684,"")</f>
        <v/>
      </c>
      <c r="E259" t="str">
        <f>IF('RELACIÓ DETALLADA - TVD'!$N684="x",'RELACIÓ DETALLADA - TVD'!G684,"")</f>
        <v/>
      </c>
      <c r="F259" t="str">
        <f>IF('RELACIÓ DETALLADA - TVD'!$N684="x",'RELACIÓ DETALLADA - TVD'!H684,"")</f>
        <v/>
      </c>
      <c r="G259" t="str">
        <f>IF('RELACIÓ DETALLADA - TVD'!$N684="x",'RELACIÓ DETALLADA - TVD'!I684,"")</f>
        <v/>
      </c>
      <c r="H259" s="57">
        <v>254</v>
      </c>
      <c r="I259" s="57"/>
      <c r="J259" s="69" t="str">
        <f t="shared" si="18"/>
        <v/>
      </c>
      <c r="K259" s="69" t="str">
        <f t="shared" si="19"/>
        <v/>
      </c>
      <c r="L259" s="69" t="str">
        <f t="shared" si="20"/>
        <v/>
      </c>
      <c r="M259" s="70" t="str">
        <f t="shared" si="21"/>
        <v/>
      </c>
      <c r="N259" s="69" t="str">
        <f t="shared" si="22"/>
        <v/>
      </c>
      <c r="O259" s="71" t="str">
        <f t="shared" si="23"/>
        <v/>
      </c>
    </row>
    <row r="260" spans="1:15" x14ac:dyDescent="0.2">
      <c r="A260" s="57" t="str">
        <f>IF(G260="","",COUNT($G$4:$G260))</f>
        <v/>
      </c>
      <c r="B260" t="str">
        <f>IF('RELACIÓ DETALLADA - TVD'!$N692="x",'RELACIÓ DETALLADA - TVD'!B692,"")</f>
        <v/>
      </c>
      <c r="C260" t="str">
        <f>IF('RELACIÓ DETALLADA - TVD'!$N692="x",'RELACIÓ DETALLADA - TVD'!E692,"")</f>
        <v/>
      </c>
      <c r="D260" t="str">
        <f>IF('RELACIÓ DETALLADA - TVD'!$N692="x",'RELACIÓ DETALLADA - TVD'!F692,"")</f>
        <v/>
      </c>
      <c r="E260" t="str">
        <f>IF('RELACIÓ DETALLADA - TVD'!$N692="x",'RELACIÓ DETALLADA - TVD'!G692,"")</f>
        <v/>
      </c>
      <c r="F260" t="str">
        <f>IF('RELACIÓ DETALLADA - TVD'!$N692="x",'RELACIÓ DETALLADA - TVD'!H692,"")</f>
        <v/>
      </c>
      <c r="G260" t="str">
        <f>IF('RELACIÓ DETALLADA - TVD'!$N692="x",'RELACIÓ DETALLADA - TVD'!I692,"")</f>
        <v/>
      </c>
      <c r="H260" s="57">
        <v>255</v>
      </c>
      <c r="I260" s="57"/>
      <c r="J260" s="69" t="str">
        <f t="shared" si="18"/>
        <v/>
      </c>
      <c r="K260" s="69" t="str">
        <f t="shared" si="19"/>
        <v/>
      </c>
      <c r="L260" s="69" t="str">
        <f t="shared" si="20"/>
        <v/>
      </c>
      <c r="M260" s="70" t="str">
        <f t="shared" si="21"/>
        <v/>
      </c>
      <c r="N260" s="69" t="str">
        <f t="shared" si="22"/>
        <v/>
      </c>
      <c r="O260" s="71" t="str">
        <f t="shared" si="23"/>
        <v/>
      </c>
    </row>
    <row r="261" spans="1:15" x14ac:dyDescent="0.2">
      <c r="A261" s="57" t="str">
        <f>IF(G261="","",COUNT($G$4:$G261))</f>
        <v/>
      </c>
      <c r="B261" t="str">
        <f>IF('RELACIÓ DETALLADA - TVD'!$N693="x",'RELACIÓ DETALLADA - TVD'!B693,"")</f>
        <v/>
      </c>
      <c r="C261" t="str">
        <f>IF('RELACIÓ DETALLADA - TVD'!$N693="x",'RELACIÓ DETALLADA - TVD'!E693,"")</f>
        <v/>
      </c>
      <c r="D261" t="str">
        <f>IF('RELACIÓ DETALLADA - TVD'!$N693="x",'RELACIÓ DETALLADA - TVD'!F693,"")</f>
        <v/>
      </c>
      <c r="E261" t="str">
        <f>IF('RELACIÓ DETALLADA - TVD'!$N693="x",'RELACIÓ DETALLADA - TVD'!G693,"")</f>
        <v/>
      </c>
      <c r="F261" t="str">
        <f>IF('RELACIÓ DETALLADA - TVD'!$N693="x",'RELACIÓ DETALLADA - TVD'!H693,"")</f>
        <v/>
      </c>
      <c r="G261" t="str">
        <f>IF('RELACIÓ DETALLADA - TVD'!$N693="x",'RELACIÓ DETALLADA - TVD'!I693,"")</f>
        <v/>
      </c>
      <c r="H261" s="57">
        <v>256</v>
      </c>
      <c r="I261" s="57"/>
      <c r="J261" s="69" t="str">
        <f t="shared" si="18"/>
        <v/>
      </c>
      <c r="K261" s="69" t="str">
        <f t="shared" si="19"/>
        <v/>
      </c>
      <c r="L261" s="69" t="str">
        <f t="shared" si="20"/>
        <v/>
      </c>
      <c r="M261" s="70" t="str">
        <f t="shared" si="21"/>
        <v/>
      </c>
      <c r="N261" s="69" t="str">
        <f t="shared" si="22"/>
        <v/>
      </c>
      <c r="O261" s="71" t="str">
        <f t="shared" si="23"/>
        <v/>
      </c>
    </row>
    <row r="262" spans="1:15" x14ac:dyDescent="0.2">
      <c r="A262" s="57" t="str">
        <f>IF(G262="","",COUNT($G$4:$G262))</f>
        <v/>
      </c>
      <c r="B262" t="str">
        <f>IF('RELACIÓ DETALLADA - TVD'!$N694="x",'RELACIÓ DETALLADA - TVD'!B694,"")</f>
        <v/>
      </c>
      <c r="C262" t="str">
        <f>IF('RELACIÓ DETALLADA - TVD'!$N694="x",'RELACIÓ DETALLADA - TVD'!E694,"")</f>
        <v/>
      </c>
      <c r="D262" t="str">
        <f>IF('RELACIÓ DETALLADA - TVD'!$N694="x",'RELACIÓ DETALLADA - TVD'!F694,"")</f>
        <v/>
      </c>
      <c r="E262" t="str">
        <f>IF('RELACIÓ DETALLADA - TVD'!$N694="x",'RELACIÓ DETALLADA - TVD'!G694,"")</f>
        <v/>
      </c>
      <c r="F262" t="str">
        <f>IF('RELACIÓ DETALLADA - TVD'!$N694="x",'RELACIÓ DETALLADA - TVD'!H694,"")</f>
        <v/>
      </c>
      <c r="G262" t="str">
        <f>IF('RELACIÓ DETALLADA - TVD'!$N694="x",'RELACIÓ DETALLADA - TVD'!I694,"")</f>
        <v/>
      </c>
      <c r="H262" s="57">
        <v>257</v>
      </c>
      <c r="I262" s="57"/>
      <c r="J262" s="69" t="str">
        <f t="shared" ref="J262:J281" si="24">IFERROR(VLOOKUP($H262,$A$4:$G$381,2,FALSE),"")</f>
        <v/>
      </c>
      <c r="K262" s="69" t="str">
        <f t="shared" ref="K262:K281" si="25">IFERROR(VLOOKUP($H262,$A$4:$G$381,3,FALSE),"")</f>
        <v/>
      </c>
      <c r="L262" s="69" t="str">
        <f t="shared" ref="L262:L281" si="26">IFERROR(VLOOKUP($H262,$A$4:$G$381,4,FALSE),"")</f>
        <v/>
      </c>
      <c r="M262" s="70" t="str">
        <f t="shared" ref="M262:M281" si="27">IFERROR(VLOOKUP($H262,$A$4:$G$381,5,FALSE),"")</f>
        <v/>
      </c>
      <c r="N262" s="69" t="str">
        <f t="shared" ref="N262:N281" si="28">IFERROR(VLOOKUP($H262,$A$4:$G$381,6,FALSE),"")</f>
        <v/>
      </c>
      <c r="O262" s="71" t="str">
        <f t="shared" ref="O262:O281" si="29">IFERROR(VLOOKUP($H262,$A$4:$G$381,7,FALSE),"")</f>
        <v/>
      </c>
    </row>
    <row r="263" spans="1:15" x14ac:dyDescent="0.2">
      <c r="A263" s="57" t="str">
        <f>IF(G263="","",COUNT($G$4:$G263))</f>
        <v/>
      </c>
      <c r="B263" t="str">
        <f>IF('RELACIÓ DETALLADA - TVD'!$N695="x",'RELACIÓ DETALLADA - TVD'!B695,"")</f>
        <v/>
      </c>
      <c r="C263" t="str">
        <f>IF('RELACIÓ DETALLADA - TVD'!$N695="x",'RELACIÓ DETALLADA - TVD'!E695,"")</f>
        <v/>
      </c>
      <c r="D263" t="str">
        <f>IF('RELACIÓ DETALLADA - TVD'!$N695="x",'RELACIÓ DETALLADA - TVD'!F695,"")</f>
        <v/>
      </c>
      <c r="E263" t="str">
        <f>IF('RELACIÓ DETALLADA - TVD'!$N695="x",'RELACIÓ DETALLADA - TVD'!G695,"")</f>
        <v/>
      </c>
      <c r="F263" t="str">
        <f>IF('RELACIÓ DETALLADA - TVD'!$N695="x",'RELACIÓ DETALLADA - TVD'!H695,"")</f>
        <v/>
      </c>
      <c r="G263" t="str">
        <f>IF('RELACIÓ DETALLADA - TVD'!$N695="x",'RELACIÓ DETALLADA - TVD'!I695,"")</f>
        <v/>
      </c>
      <c r="H263" s="57">
        <v>258</v>
      </c>
      <c r="I263" s="57"/>
      <c r="J263" s="69" t="str">
        <f t="shared" si="24"/>
        <v/>
      </c>
      <c r="K263" s="69" t="str">
        <f t="shared" si="25"/>
        <v/>
      </c>
      <c r="L263" s="69" t="str">
        <f t="shared" si="26"/>
        <v/>
      </c>
      <c r="M263" s="70" t="str">
        <f t="shared" si="27"/>
        <v/>
      </c>
      <c r="N263" s="69" t="str">
        <f t="shared" si="28"/>
        <v/>
      </c>
      <c r="O263" s="71" t="str">
        <f t="shared" si="29"/>
        <v/>
      </c>
    </row>
    <row r="264" spans="1:15" x14ac:dyDescent="0.2">
      <c r="A264" s="57" t="str">
        <f>IF(G264="","",COUNT($G$4:$G264))</f>
        <v/>
      </c>
      <c r="B264" t="str">
        <f>IF('RELACIÓ DETALLADA - TVD'!$N696="x",'RELACIÓ DETALLADA - TVD'!B696,"")</f>
        <v/>
      </c>
      <c r="C264" t="str">
        <f>IF('RELACIÓ DETALLADA - TVD'!$N696="x",'RELACIÓ DETALLADA - TVD'!E696,"")</f>
        <v/>
      </c>
      <c r="D264" t="str">
        <f>IF('RELACIÓ DETALLADA - TVD'!$N696="x",'RELACIÓ DETALLADA - TVD'!F696,"")</f>
        <v/>
      </c>
      <c r="E264" t="str">
        <f>IF('RELACIÓ DETALLADA - TVD'!$N696="x",'RELACIÓ DETALLADA - TVD'!G696,"")</f>
        <v/>
      </c>
      <c r="F264" t="str">
        <f>IF('RELACIÓ DETALLADA - TVD'!$N696="x",'RELACIÓ DETALLADA - TVD'!H696,"")</f>
        <v/>
      </c>
      <c r="G264" t="str">
        <f>IF('RELACIÓ DETALLADA - TVD'!$N696="x",'RELACIÓ DETALLADA - TVD'!I696,"")</f>
        <v/>
      </c>
      <c r="H264" s="57">
        <v>259</v>
      </c>
      <c r="I264" s="57"/>
      <c r="J264" s="69" t="str">
        <f t="shared" si="24"/>
        <v/>
      </c>
      <c r="K264" s="69" t="str">
        <f t="shared" si="25"/>
        <v/>
      </c>
      <c r="L264" s="69" t="str">
        <f t="shared" si="26"/>
        <v/>
      </c>
      <c r="M264" s="70" t="str">
        <f t="shared" si="27"/>
        <v/>
      </c>
      <c r="N264" s="69" t="str">
        <f t="shared" si="28"/>
        <v/>
      </c>
      <c r="O264" s="71" t="str">
        <f t="shared" si="29"/>
        <v/>
      </c>
    </row>
    <row r="265" spans="1:15" x14ac:dyDescent="0.2">
      <c r="A265" s="57" t="str">
        <f>IF(G265="","",COUNT($G$4:$G265))</f>
        <v/>
      </c>
      <c r="B265" t="str">
        <f>IF('RELACIÓ DETALLADA - TVD'!$N697="x",'RELACIÓ DETALLADA - TVD'!B697,"")</f>
        <v/>
      </c>
      <c r="C265" t="str">
        <f>IF('RELACIÓ DETALLADA - TVD'!$N697="x",'RELACIÓ DETALLADA - TVD'!E697,"")</f>
        <v/>
      </c>
      <c r="D265" t="str">
        <f>IF('RELACIÓ DETALLADA - TVD'!$N697="x",'RELACIÓ DETALLADA - TVD'!F697,"")</f>
        <v/>
      </c>
      <c r="E265" t="str">
        <f>IF('RELACIÓ DETALLADA - TVD'!$N697="x",'RELACIÓ DETALLADA - TVD'!G697,"")</f>
        <v/>
      </c>
      <c r="F265" t="str">
        <f>IF('RELACIÓ DETALLADA - TVD'!$N697="x",'RELACIÓ DETALLADA - TVD'!H697,"")</f>
        <v/>
      </c>
      <c r="G265" t="str">
        <f>IF('RELACIÓ DETALLADA - TVD'!$N697="x",'RELACIÓ DETALLADA - TVD'!I697,"")</f>
        <v/>
      </c>
      <c r="H265" s="57">
        <v>260</v>
      </c>
      <c r="I265" s="57"/>
      <c r="J265" s="69" t="str">
        <f t="shared" si="24"/>
        <v/>
      </c>
      <c r="K265" s="69" t="str">
        <f t="shared" si="25"/>
        <v/>
      </c>
      <c r="L265" s="69" t="str">
        <f t="shared" si="26"/>
        <v/>
      </c>
      <c r="M265" s="70" t="str">
        <f t="shared" si="27"/>
        <v/>
      </c>
      <c r="N265" s="69" t="str">
        <f t="shared" si="28"/>
        <v/>
      </c>
      <c r="O265" s="71" t="str">
        <f t="shared" si="29"/>
        <v/>
      </c>
    </row>
    <row r="266" spans="1:15" x14ac:dyDescent="0.2">
      <c r="A266" s="57" t="str">
        <f>IF(G266="","",COUNT($G$4:$G266))</f>
        <v/>
      </c>
      <c r="B266" t="str">
        <f>IF('RELACIÓ DETALLADA - TVD'!$N698="x",'RELACIÓ DETALLADA - TVD'!B698,"")</f>
        <v/>
      </c>
      <c r="C266" t="str">
        <f>IF('RELACIÓ DETALLADA - TVD'!$N698="x",'RELACIÓ DETALLADA - TVD'!E698,"")</f>
        <v/>
      </c>
      <c r="D266" t="str">
        <f>IF('RELACIÓ DETALLADA - TVD'!$N698="x",'RELACIÓ DETALLADA - TVD'!F698,"")</f>
        <v/>
      </c>
      <c r="E266" t="str">
        <f>IF('RELACIÓ DETALLADA - TVD'!$N698="x",'RELACIÓ DETALLADA - TVD'!G698,"")</f>
        <v/>
      </c>
      <c r="F266" t="str">
        <f>IF('RELACIÓ DETALLADA - TVD'!$N698="x",'RELACIÓ DETALLADA - TVD'!H698,"")</f>
        <v/>
      </c>
      <c r="G266" t="str">
        <f>IF('RELACIÓ DETALLADA - TVD'!$N698="x",'RELACIÓ DETALLADA - TVD'!I698,"")</f>
        <v/>
      </c>
      <c r="H266" s="57">
        <v>261</v>
      </c>
      <c r="I266" s="57"/>
      <c r="J266" s="69" t="str">
        <f t="shared" si="24"/>
        <v/>
      </c>
      <c r="K266" s="69" t="str">
        <f t="shared" si="25"/>
        <v/>
      </c>
      <c r="L266" s="69" t="str">
        <f t="shared" si="26"/>
        <v/>
      </c>
      <c r="M266" s="70" t="str">
        <f t="shared" si="27"/>
        <v/>
      </c>
      <c r="N266" s="69" t="str">
        <f t="shared" si="28"/>
        <v/>
      </c>
      <c r="O266" s="71" t="str">
        <f t="shared" si="29"/>
        <v/>
      </c>
    </row>
    <row r="267" spans="1:15" x14ac:dyDescent="0.2">
      <c r="A267" s="57" t="str">
        <f>IF(G267="","",COUNT($G$4:$G267))</f>
        <v/>
      </c>
      <c r="B267" t="str">
        <f>IF('RELACIÓ DETALLADA - TVD'!$N699="x",'RELACIÓ DETALLADA - TVD'!B699,"")</f>
        <v/>
      </c>
      <c r="C267" t="str">
        <f>IF('RELACIÓ DETALLADA - TVD'!$N699="x",'RELACIÓ DETALLADA - TVD'!E699,"")</f>
        <v/>
      </c>
      <c r="D267" t="str">
        <f>IF('RELACIÓ DETALLADA - TVD'!$N699="x",'RELACIÓ DETALLADA - TVD'!F699,"")</f>
        <v/>
      </c>
      <c r="E267" t="str">
        <f>IF('RELACIÓ DETALLADA - TVD'!$N699="x",'RELACIÓ DETALLADA - TVD'!G699,"")</f>
        <v/>
      </c>
      <c r="F267" t="str">
        <f>IF('RELACIÓ DETALLADA - TVD'!$N699="x",'RELACIÓ DETALLADA - TVD'!H699,"")</f>
        <v/>
      </c>
      <c r="G267" t="str">
        <f>IF('RELACIÓ DETALLADA - TVD'!$N699="x",'RELACIÓ DETALLADA - TVD'!I699,"")</f>
        <v/>
      </c>
      <c r="H267" s="57">
        <v>262</v>
      </c>
      <c r="I267" s="57"/>
      <c r="J267" s="69" t="str">
        <f t="shared" si="24"/>
        <v/>
      </c>
      <c r="K267" s="69" t="str">
        <f t="shared" si="25"/>
        <v/>
      </c>
      <c r="L267" s="69" t="str">
        <f t="shared" si="26"/>
        <v/>
      </c>
      <c r="M267" s="70" t="str">
        <f t="shared" si="27"/>
        <v/>
      </c>
      <c r="N267" s="69" t="str">
        <f t="shared" si="28"/>
        <v/>
      </c>
      <c r="O267" s="71" t="str">
        <f t="shared" si="29"/>
        <v/>
      </c>
    </row>
    <row r="268" spans="1:15" x14ac:dyDescent="0.2">
      <c r="A268" s="57" t="str">
        <f>IF(G268="","",COUNT($G$4:$G268))</f>
        <v/>
      </c>
      <c r="B268" t="str">
        <f>IF('RELACIÓ DETALLADA - TVD'!$N700="x",'RELACIÓ DETALLADA - TVD'!B700,"")</f>
        <v/>
      </c>
      <c r="C268" t="str">
        <f>IF('RELACIÓ DETALLADA - TVD'!$N700="x",'RELACIÓ DETALLADA - TVD'!E700,"")</f>
        <v/>
      </c>
      <c r="D268" t="str">
        <f>IF('RELACIÓ DETALLADA - TVD'!$N700="x",'RELACIÓ DETALLADA - TVD'!F700,"")</f>
        <v/>
      </c>
      <c r="E268" t="str">
        <f>IF('RELACIÓ DETALLADA - TVD'!$N700="x",'RELACIÓ DETALLADA - TVD'!G700,"")</f>
        <v/>
      </c>
      <c r="F268" t="str">
        <f>IF('RELACIÓ DETALLADA - TVD'!$N700="x",'RELACIÓ DETALLADA - TVD'!H700,"")</f>
        <v/>
      </c>
      <c r="G268" t="str">
        <f>IF('RELACIÓ DETALLADA - TVD'!$N700="x",'RELACIÓ DETALLADA - TVD'!I700,"")</f>
        <v/>
      </c>
      <c r="H268" s="57">
        <v>263</v>
      </c>
      <c r="I268" s="57"/>
      <c r="J268" s="69" t="str">
        <f t="shared" si="24"/>
        <v/>
      </c>
      <c r="K268" s="69" t="str">
        <f t="shared" si="25"/>
        <v/>
      </c>
      <c r="L268" s="69" t="str">
        <f t="shared" si="26"/>
        <v/>
      </c>
      <c r="M268" s="70" t="str">
        <f t="shared" si="27"/>
        <v/>
      </c>
      <c r="N268" s="69" t="str">
        <f t="shared" si="28"/>
        <v/>
      </c>
      <c r="O268" s="71" t="str">
        <f t="shared" si="29"/>
        <v/>
      </c>
    </row>
    <row r="269" spans="1:15" x14ac:dyDescent="0.2">
      <c r="A269" s="57" t="str">
        <f>IF(G269="","",COUNT($G$4:$G269))</f>
        <v/>
      </c>
      <c r="B269" t="str">
        <f>IF('RELACIÓ DETALLADA - TVD'!$N725="x",'RELACIÓ DETALLADA - TVD'!B725,"")</f>
        <v/>
      </c>
      <c r="C269" t="str">
        <f>IF('RELACIÓ DETALLADA - TVD'!$N725="x",'RELACIÓ DETALLADA - TVD'!E725,"")</f>
        <v/>
      </c>
      <c r="D269" t="str">
        <f>IF('RELACIÓ DETALLADA - TVD'!$N725="x",'RELACIÓ DETALLADA - TVD'!F725,"")</f>
        <v/>
      </c>
      <c r="E269" t="str">
        <f>IF('RELACIÓ DETALLADA - TVD'!$N725="x",'RELACIÓ DETALLADA - TVD'!G725,"")</f>
        <v/>
      </c>
      <c r="F269" t="str">
        <f>IF('RELACIÓ DETALLADA - TVD'!$N725="x",'RELACIÓ DETALLADA - TVD'!H725,"")</f>
        <v/>
      </c>
      <c r="G269" t="str">
        <f>IF('RELACIÓ DETALLADA - TVD'!$N725="x",'RELACIÓ DETALLADA - TVD'!I725,"")</f>
        <v/>
      </c>
      <c r="H269" s="57">
        <v>264</v>
      </c>
      <c r="I269" s="57"/>
      <c r="J269" s="69" t="str">
        <f t="shared" si="24"/>
        <v/>
      </c>
      <c r="K269" s="69" t="str">
        <f t="shared" si="25"/>
        <v/>
      </c>
      <c r="L269" s="69" t="str">
        <f t="shared" si="26"/>
        <v/>
      </c>
      <c r="M269" s="70" t="str">
        <f t="shared" si="27"/>
        <v/>
      </c>
      <c r="N269" s="69" t="str">
        <f t="shared" si="28"/>
        <v/>
      </c>
      <c r="O269" s="71" t="str">
        <f t="shared" si="29"/>
        <v/>
      </c>
    </row>
    <row r="270" spans="1:15" x14ac:dyDescent="0.2">
      <c r="A270" s="57" t="str">
        <f>IF(G270="","",COUNT($G$4:$G270))</f>
        <v/>
      </c>
      <c r="B270" t="str">
        <f>IF('RELACIÓ DETALLADA - TVD'!$N726="x",'RELACIÓ DETALLADA - TVD'!B726,"")</f>
        <v/>
      </c>
      <c r="C270" t="str">
        <f>IF('RELACIÓ DETALLADA - TVD'!$N726="x",'RELACIÓ DETALLADA - TVD'!E726,"")</f>
        <v/>
      </c>
      <c r="D270" t="str">
        <f>IF('RELACIÓ DETALLADA - TVD'!$N726="x",'RELACIÓ DETALLADA - TVD'!F726,"")</f>
        <v/>
      </c>
      <c r="E270" t="str">
        <f>IF('RELACIÓ DETALLADA - TVD'!$N726="x",'RELACIÓ DETALLADA - TVD'!G726,"")</f>
        <v/>
      </c>
      <c r="F270" t="str">
        <f>IF('RELACIÓ DETALLADA - TVD'!$N726="x",'RELACIÓ DETALLADA - TVD'!H726,"")</f>
        <v/>
      </c>
      <c r="G270" t="str">
        <f>IF('RELACIÓ DETALLADA - TVD'!$N726="x",'RELACIÓ DETALLADA - TVD'!I726,"")</f>
        <v/>
      </c>
      <c r="H270" s="57">
        <v>265</v>
      </c>
      <c r="I270" s="57"/>
      <c r="J270" s="69" t="str">
        <f t="shared" si="24"/>
        <v/>
      </c>
      <c r="K270" s="69" t="str">
        <f t="shared" si="25"/>
        <v/>
      </c>
      <c r="L270" s="69" t="str">
        <f t="shared" si="26"/>
        <v/>
      </c>
      <c r="M270" s="70" t="str">
        <f t="shared" si="27"/>
        <v/>
      </c>
      <c r="N270" s="69" t="str">
        <f t="shared" si="28"/>
        <v/>
      </c>
      <c r="O270" s="71" t="str">
        <f t="shared" si="29"/>
        <v/>
      </c>
    </row>
    <row r="271" spans="1:15" x14ac:dyDescent="0.2">
      <c r="A271" s="57" t="str">
        <f>IF(G271="","",COUNT($G$4:$G271))</f>
        <v/>
      </c>
      <c r="B271" t="str">
        <f>IF('RELACIÓ DETALLADA - TVD'!$N727="x",'RELACIÓ DETALLADA - TVD'!B727,"")</f>
        <v/>
      </c>
      <c r="C271" t="str">
        <f>IF('RELACIÓ DETALLADA - TVD'!$N727="x",'RELACIÓ DETALLADA - TVD'!E727,"")</f>
        <v/>
      </c>
      <c r="D271" t="str">
        <f>IF('RELACIÓ DETALLADA - TVD'!$N727="x",'RELACIÓ DETALLADA - TVD'!F727,"")</f>
        <v/>
      </c>
      <c r="E271" t="str">
        <f>IF('RELACIÓ DETALLADA - TVD'!$N727="x",'RELACIÓ DETALLADA - TVD'!G727,"")</f>
        <v/>
      </c>
      <c r="F271" t="str">
        <f>IF('RELACIÓ DETALLADA - TVD'!$N727="x",'RELACIÓ DETALLADA - TVD'!H727,"")</f>
        <v/>
      </c>
      <c r="G271" t="str">
        <f>IF('RELACIÓ DETALLADA - TVD'!$N727="x",'RELACIÓ DETALLADA - TVD'!I727,"")</f>
        <v/>
      </c>
      <c r="H271" s="57">
        <v>266</v>
      </c>
      <c r="I271" s="57"/>
      <c r="J271" s="69" t="str">
        <f t="shared" si="24"/>
        <v/>
      </c>
      <c r="K271" s="69" t="str">
        <f t="shared" si="25"/>
        <v/>
      </c>
      <c r="L271" s="69" t="str">
        <f t="shared" si="26"/>
        <v/>
      </c>
      <c r="M271" s="70" t="str">
        <f t="shared" si="27"/>
        <v/>
      </c>
      <c r="N271" s="69" t="str">
        <f t="shared" si="28"/>
        <v/>
      </c>
      <c r="O271" s="71" t="str">
        <f t="shared" si="29"/>
        <v/>
      </c>
    </row>
    <row r="272" spans="1:15" x14ac:dyDescent="0.2">
      <c r="A272" s="57" t="str">
        <f>IF(G272="","",COUNT($G$4:$G272))</f>
        <v/>
      </c>
      <c r="B272" t="str">
        <f>IF('RELACIÓ DETALLADA - TVD'!$N754="x",'RELACIÓ DETALLADA - TVD'!B754,"")</f>
        <v/>
      </c>
      <c r="C272" t="str">
        <f>IF('RELACIÓ DETALLADA - TVD'!$N754="x",'RELACIÓ DETALLADA - TVD'!E754,"")</f>
        <v/>
      </c>
      <c r="D272" t="str">
        <f>IF('RELACIÓ DETALLADA - TVD'!$N754="x",'RELACIÓ DETALLADA - TVD'!F754,"")</f>
        <v/>
      </c>
      <c r="E272" t="str">
        <f>IF('RELACIÓ DETALLADA - TVD'!$N754="x",'RELACIÓ DETALLADA - TVD'!G754,"")</f>
        <v/>
      </c>
      <c r="F272" t="str">
        <f>IF('RELACIÓ DETALLADA - TVD'!$N754="x",'RELACIÓ DETALLADA - TVD'!H754,"")</f>
        <v/>
      </c>
      <c r="G272" t="str">
        <f>IF('RELACIÓ DETALLADA - TVD'!$N754="x",'RELACIÓ DETALLADA - TVD'!I754,"")</f>
        <v/>
      </c>
      <c r="H272" s="57">
        <v>267</v>
      </c>
      <c r="I272" s="57"/>
      <c r="J272" s="69" t="str">
        <f t="shared" si="24"/>
        <v/>
      </c>
      <c r="K272" s="69" t="str">
        <f t="shared" si="25"/>
        <v/>
      </c>
      <c r="L272" s="69" t="str">
        <f t="shared" si="26"/>
        <v/>
      </c>
      <c r="M272" s="70" t="str">
        <f t="shared" si="27"/>
        <v/>
      </c>
      <c r="N272" s="69" t="str">
        <f t="shared" si="28"/>
        <v/>
      </c>
      <c r="O272" s="71" t="str">
        <f t="shared" si="29"/>
        <v/>
      </c>
    </row>
    <row r="273" spans="1:15" x14ac:dyDescent="0.2">
      <c r="A273" s="57" t="str">
        <f>IF(G273="","",COUNT($G$4:$G273))</f>
        <v/>
      </c>
      <c r="B273" t="str">
        <f>IF('RELACIÓ DETALLADA - TVD'!$N755="x",'RELACIÓ DETALLADA - TVD'!B755,"")</f>
        <v/>
      </c>
      <c r="C273" t="str">
        <f>IF('RELACIÓ DETALLADA - TVD'!$N755="x",'RELACIÓ DETALLADA - TVD'!E755,"")</f>
        <v/>
      </c>
      <c r="D273" t="str">
        <f>IF('RELACIÓ DETALLADA - TVD'!$N755="x",'RELACIÓ DETALLADA - TVD'!F755,"")</f>
        <v/>
      </c>
      <c r="E273" t="str">
        <f>IF('RELACIÓ DETALLADA - TVD'!$N755="x",'RELACIÓ DETALLADA - TVD'!G755,"")</f>
        <v/>
      </c>
      <c r="F273" t="str">
        <f>IF('RELACIÓ DETALLADA - TVD'!$N755="x",'RELACIÓ DETALLADA - TVD'!H755,"")</f>
        <v/>
      </c>
      <c r="G273" t="str">
        <f>IF('RELACIÓ DETALLADA - TVD'!$N755="x",'RELACIÓ DETALLADA - TVD'!I755,"")</f>
        <v/>
      </c>
      <c r="H273" s="57">
        <v>268</v>
      </c>
      <c r="I273" s="57"/>
      <c r="J273" s="69" t="str">
        <f t="shared" si="24"/>
        <v/>
      </c>
      <c r="K273" s="69" t="str">
        <f t="shared" si="25"/>
        <v/>
      </c>
      <c r="L273" s="69" t="str">
        <f t="shared" si="26"/>
        <v/>
      </c>
      <c r="M273" s="70" t="str">
        <f t="shared" si="27"/>
        <v/>
      </c>
      <c r="N273" s="69" t="str">
        <f t="shared" si="28"/>
        <v/>
      </c>
      <c r="O273" s="71" t="str">
        <f t="shared" si="29"/>
        <v/>
      </c>
    </row>
    <row r="274" spans="1:15" x14ac:dyDescent="0.2">
      <c r="A274" s="57" t="str">
        <f>IF(G274="","",COUNT($G$4:$G274))</f>
        <v/>
      </c>
      <c r="B274" t="str">
        <f>IF('RELACIÓ DETALLADA - TVD'!$N756="x",'RELACIÓ DETALLADA - TVD'!B756,"")</f>
        <v/>
      </c>
      <c r="C274" t="str">
        <f>IF('RELACIÓ DETALLADA - TVD'!$N756="x",'RELACIÓ DETALLADA - TVD'!E756,"")</f>
        <v/>
      </c>
      <c r="D274" t="str">
        <f>IF('RELACIÓ DETALLADA - TVD'!$N756="x",'RELACIÓ DETALLADA - TVD'!F756,"")</f>
        <v/>
      </c>
      <c r="E274" t="str">
        <f>IF('RELACIÓ DETALLADA - TVD'!$N756="x",'RELACIÓ DETALLADA - TVD'!G756,"")</f>
        <v/>
      </c>
      <c r="F274" t="str">
        <f>IF('RELACIÓ DETALLADA - TVD'!$N756="x",'RELACIÓ DETALLADA - TVD'!H756,"")</f>
        <v/>
      </c>
      <c r="G274" t="str">
        <f>IF('RELACIÓ DETALLADA - TVD'!$N756="x",'RELACIÓ DETALLADA - TVD'!I756,"")</f>
        <v/>
      </c>
      <c r="H274" s="57">
        <v>269</v>
      </c>
      <c r="I274" s="57"/>
      <c r="J274" s="69" t="str">
        <f t="shared" si="24"/>
        <v/>
      </c>
      <c r="K274" s="69" t="str">
        <f t="shared" si="25"/>
        <v/>
      </c>
      <c r="L274" s="69" t="str">
        <f t="shared" si="26"/>
        <v/>
      </c>
      <c r="M274" s="70" t="str">
        <f t="shared" si="27"/>
        <v/>
      </c>
      <c r="N274" s="69" t="str">
        <f t="shared" si="28"/>
        <v/>
      </c>
      <c r="O274" s="71" t="str">
        <f t="shared" si="29"/>
        <v/>
      </c>
    </row>
    <row r="275" spans="1:15" x14ac:dyDescent="0.2">
      <c r="A275" s="57" t="str">
        <f>IF(G275="","",COUNT($G$4:$G275))</f>
        <v/>
      </c>
      <c r="B275" t="str">
        <f>IF('RELACIÓ DETALLADA - TVD'!$N757="x",'RELACIÓ DETALLADA - TVD'!B757,"")</f>
        <v/>
      </c>
      <c r="C275" t="str">
        <f>IF('RELACIÓ DETALLADA - TVD'!$N757="x",'RELACIÓ DETALLADA - TVD'!E757,"")</f>
        <v/>
      </c>
      <c r="D275" t="str">
        <f>IF('RELACIÓ DETALLADA - TVD'!$N757="x",'RELACIÓ DETALLADA - TVD'!F757,"")</f>
        <v/>
      </c>
      <c r="E275" t="str">
        <f>IF('RELACIÓ DETALLADA - TVD'!$N757="x",'RELACIÓ DETALLADA - TVD'!G757,"")</f>
        <v/>
      </c>
      <c r="F275" t="str">
        <f>IF('RELACIÓ DETALLADA - TVD'!$N757="x",'RELACIÓ DETALLADA - TVD'!H757,"")</f>
        <v/>
      </c>
      <c r="G275" t="str">
        <f>IF('RELACIÓ DETALLADA - TVD'!$N757="x",'RELACIÓ DETALLADA - TVD'!I757,"")</f>
        <v/>
      </c>
      <c r="H275" s="57">
        <v>270</v>
      </c>
      <c r="I275" s="57"/>
      <c r="J275" s="69" t="str">
        <f t="shared" si="24"/>
        <v/>
      </c>
      <c r="K275" s="69" t="str">
        <f t="shared" si="25"/>
        <v/>
      </c>
      <c r="L275" s="69" t="str">
        <f t="shared" si="26"/>
        <v/>
      </c>
      <c r="M275" s="70" t="str">
        <f t="shared" si="27"/>
        <v/>
      </c>
      <c r="N275" s="69" t="str">
        <f t="shared" si="28"/>
        <v/>
      </c>
      <c r="O275" s="71" t="str">
        <f t="shared" si="29"/>
        <v/>
      </c>
    </row>
    <row r="276" spans="1:15" x14ac:dyDescent="0.2">
      <c r="A276" s="57" t="str">
        <f>IF(G276="","",COUNT($G$4:$G276))</f>
        <v/>
      </c>
      <c r="B276" t="str">
        <f>IF('RELACIÓ DETALLADA - TVD'!$N758="x",'RELACIÓ DETALLADA - TVD'!B758,"")</f>
        <v/>
      </c>
      <c r="C276" t="str">
        <f>IF('RELACIÓ DETALLADA - TVD'!$N758="x",'RELACIÓ DETALLADA - TVD'!E758,"")</f>
        <v/>
      </c>
      <c r="D276" t="str">
        <f>IF('RELACIÓ DETALLADA - TVD'!$N758="x",'RELACIÓ DETALLADA - TVD'!F758,"")</f>
        <v/>
      </c>
      <c r="E276" t="str">
        <f>IF('RELACIÓ DETALLADA - TVD'!$N758="x",'RELACIÓ DETALLADA - TVD'!G758,"")</f>
        <v/>
      </c>
      <c r="F276" t="str">
        <f>IF('RELACIÓ DETALLADA - TVD'!$N758="x",'RELACIÓ DETALLADA - TVD'!H758,"")</f>
        <v/>
      </c>
      <c r="G276" t="str">
        <f>IF('RELACIÓ DETALLADA - TVD'!$N758="x",'RELACIÓ DETALLADA - TVD'!I758,"")</f>
        <v/>
      </c>
      <c r="H276" s="57">
        <v>271</v>
      </c>
      <c r="I276" s="57"/>
      <c r="J276" s="69" t="str">
        <f t="shared" si="24"/>
        <v/>
      </c>
      <c r="K276" s="69" t="str">
        <f t="shared" si="25"/>
        <v/>
      </c>
      <c r="L276" s="69" t="str">
        <f t="shared" si="26"/>
        <v/>
      </c>
      <c r="M276" s="70" t="str">
        <f t="shared" si="27"/>
        <v/>
      </c>
      <c r="N276" s="69" t="str">
        <f t="shared" si="28"/>
        <v/>
      </c>
      <c r="O276" s="71" t="str">
        <f t="shared" si="29"/>
        <v/>
      </c>
    </row>
    <row r="277" spans="1:15" x14ac:dyDescent="0.2">
      <c r="A277" s="57" t="str">
        <f>IF(G277="","",COUNT($G$4:$G277))</f>
        <v/>
      </c>
      <c r="B277" t="str">
        <f>IF('RELACIÓ DETALLADA - TVD'!$N759="x",'RELACIÓ DETALLADA - TVD'!B759,"")</f>
        <v/>
      </c>
      <c r="C277" t="str">
        <f>IF('RELACIÓ DETALLADA - TVD'!$N759="x",'RELACIÓ DETALLADA - TVD'!E759,"")</f>
        <v/>
      </c>
      <c r="D277" t="str">
        <f>IF('RELACIÓ DETALLADA - TVD'!$N759="x",'RELACIÓ DETALLADA - TVD'!F759,"")</f>
        <v/>
      </c>
      <c r="E277" t="str">
        <f>IF('RELACIÓ DETALLADA - TVD'!$N759="x",'RELACIÓ DETALLADA - TVD'!G759,"")</f>
        <v/>
      </c>
      <c r="F277" t="str">
        <f>IF('RELACIÓ DETALLADA - TVD'!$N759="x",'RELACIÓ DETALLADA - TVD'!H759,"")</f>
        <v/>
      </c>
      <c r="G277" t="str">
        <f>IF('RELACIÓ DETALLADA - TVD'!$N759="x",'RELACIÓ DETALLADA - TVD'!I759,"")</f>
        <v/>
      </c>
      <c r="H277" s="57">
        <v>272</v>
      </c>
      <c r="I277" s="57"/>
      <c r="J277" s="69" t="str">
        <f t="shared" si="24"/>
        <v/>
      </c>
      <c r="K277" s="69" t="str">
        <f t="shared" si="25"/>
        <v/>
      </c>
      <c r="L277" s="69" t="str">
        <f t="shared" si="26"/>
        <v/>
      </c>
      <c r="M277" s="70" t="str">
        <f t="shared" si="27"/>
        <v/>
      </c>
      <c r="N277" s="69" t="str">
        <f t="shared" si="28"/>
        <v/>
      </c>
      <c r="O277" s="71" t="str">
        <f t="shared" si="29"/>
        <v/>
      </c>
    </row>
    <row r="278" spans="1:15" x14ac:dyDescent="0.2">
      <c r="A278" s="57" t="str">
        <f>IF(G278="","",COUNT($G$4:$G278))</f>
        <v/>
      </c>
      <c r="B278" t="str">
        <f>IF('RELACIÓ DETALLADA - TVD'!$N760="x",'RELACIÓ DETALLADA - TVD'!B760,"")</f>
        <v/>
      </c>
      <c r="C278" t="str">
        <f>IF('RELACIÓ DETALLADA - TVD'!$N760="x",'RELACIÓ DETALLADA - TVD'!E760,"")</f>
        <v/>
      </c>
      <c r="D278" t="str">
        <f>IF('RELACIÓ DETALLADA - TVD'!$N760="x",'RELACIÓ DETALLADA - TVD'!F760,"")</f>
        <v/>
      </c>
      <c r="E278" t="str">
        <f>IF('RELACIÓ DETALLADA - TVD'!$N760="x",'RELACIÓ DETALLADA - TVD'!G760,"")</f>
        <v/>
      </c>
      <c r="F278" t="str">
        <f>IF('RELACIÓ DETALLADA - TVD'!$N760="x",'RELACIÓ DETALLADA - TVD'!H760,"")</f>
        <v/>
      </c>
      <c r="G278" t="str">
        <f>IF('RELACIÓ DETALLADA - TVD'!$N760="x",'RELACIÓ DETALLADA - TVD'!I760,"")</f>
        <v/>
      </c>
      <c r="H278" s="57">
        <v>273</v>
      </c>
      <c r="I278" s="57"/>
      <c r="J278" s="69" t="str">
        <f t="shared" si="24"/>
        <v/>
      </c>
      <c r="K278" s="69" t="str">
        <f t="shared" si="25"/>
        <v/>
      </c>
      <c r="L278" s="69" t="str">
        <f t="shared" si="26"/>
        <v/>
      </c>
      <c r="M278" s="70" t="str">
        <f t="shared" si="27"/>
        <v/>
      </c>
      <c r="N278" s="69" t="str">
        <f t="shared" si="28"/>
        <v/>
      </c>
      <c r="O278" s="71" t="str">
        <f t="shared" si="29"/>
        <v/>
      </c>
    </row>
    <row r="279" spans="1:15" x14ac:dyDescent="0.2">
      <c r="A279" s="57" t="str">
        <f>IF(G279="","",COUNT($G$4:$G279))</f>
        <v/>
      </c>
      <c r="B279" t="str">
        <f>IF('RELACIÓ DETALLADA - TVD'!$N761="x",'RELACIÓ DETALLADA - TVD'!B761,"")</f>
        <v/>
      </c>
      <c r="C279" t="str">
        <f>IF('RELACIÓ DETALLADA - TVD'!$N761="x",'RELACIÓ DETALLADA - TVD'!E761,"")</f>
        <v/>
      </c>
      <c r="D279" t="str">
        <f>IF('RELACIÓ DETALLADA - TVD'!$N761="x",'RELACIÓ DETALLADA - TVD'!F761,"")</f>
        <v/>
      </c>
      <c r="E279" t="str">
        <f>IF('RELACIÓ DETALLADA - TVD'!$N761="x",'RELACIÓ DETALLADA - TVD'!G761,"")</f>
        <v/>
      </c>
      <c r="F279" t="str">
        <f>IF('RELACIÓ DETALLADA - TVD'!$N761="x",'RELACIÓ DETALLADA - TVD'!H761,"")</f>
        <v/>
      </c>
      <c r="G279" t="str">
        <f>IF('RELACIÓ DETALLADA - TVD'!$N761="x",'RELACIÓ DETALLADA - TVD'!I761,"")</f>
        <v/>
      </c>
      <c r="H279" s="57">
        <v>274</v>
      </c>
      <c r="I279" s="57"/>
      <c r="J279" s="69" t="str">
        <f t="shared" si="24"/>
        <v/>
      </c>
      <c r="K279" s="69" t="str">
        <f t="shared" si="25"/>
        <v/>
      </c>
      <c r="L279" s="69" t="str">
        <f t="shared" si="26"/>
        <v/>
      </c>
      <c r="M279" s="70" t="str">
        <f t="shared" si="27"/>
        <v/>
      </c>
      <c r="N279" s="69" t="str">
        <f t="shared" si="28"/>
        <v/>
      </c>
      <c r="O279" s="71" t="str">
        <f t="shared" si="29"/>
        <v/>
      </c>
    </row>
    <row r="280" spans="1:15" x14ac:dyDescent="0.2">
      <c r="A280" s="57" t="str">
        <f>IF(G280="","",COUNT($G$4:$G280))</f>
        <v/>
      </c>
      <c r="B280" t="str">
        <f>IF('RELACIÓ DETALLADA - TVD'!$N762="x",'RELACIÓ DETALLADA - TVD'!B762,"")</f>
        <v/>
      </c>
      <c r="C280" t="str">
        <f>IF('RELACIÓ DETALLADA - TVD'!$N762="x",'RELACIÓ DETALLADA - TVD'!E762,"")</f>
        <v/>
      </c>
      <c r="D280" t="str">
        <f>IF('RELACIÓ DETALLADA - TVD'!$N762="x",'RELACIÓ DETALLADA - TVD'!F762,"")</f>
        <v/>
      </c>
      <c r="E280" t="str">
        <f>IF('RELACIÓ DETALLADA - TVD'!$N762="x",'RELACIÓ DETALLADA - TVD'!G762,"")</f>
        <v/>
      </c>
      <c r="F280" t="str">
        <f>IF('RELACIÓ DETALLADA - TVD'!$N762="x",'RELACIÓ DETALLADA - TVD'!H762,"")</f>
        <v/>
      </c>
      <c r="G280" t="str">
        <f>IF('RELACIÓ DETALLADA - TVD'!$N762="x",'RELACIÓ DETALLADA - TVD'!I762,"")</f>
        <v/>
      </c>
      <c r="H280" s="57">
        <v>275</v>
      </c>
      <c r="I280" s="57"/>
      <c r="J280" s="69" t="str">
        <f t="shared" si="24"/>
        <v/>
      </c>
      <c r="K280" s="69" t="str">
        <f t="shared" si="25"/>
        <v/>
      </c>
      <c r="L280" s="69" t="str">
        <f t="shared" si="26"/>
        <v/>
      </c>
      <c r="M280" s="70" t="str">
        <f t="shared" si="27"/>
        <v/>
      </c>
      <c r="N280" s="69" t="str">
        <f t="shared" si="28"/>
        <v/>
      </c>
      <c r="O280" s="71" t="str">
        <f t="shared" si="29"/>
        <v/>
      </c>
    </row>
    <row r="281" spans="1:15" x14ac:dyDescent="0.2">
      <c r="A281" s="57" t="str">
        <f>IF(G281="","",COUNT($G$4:$G281))</f>
        <v/>
      </c>
      <c r="B281" t="str">
        <f>IF('RELACIÓ DETALLADA - TVD'!$N763="x",'RELACIÓ DETALLADA - TVD'!B763,"")</f>
        <v/>
      </c>
      <c r="C281" t="str">
        <f>IF('RELACIÓ DETALLADA - TVD'!$N763="x",'RELACIÓ DETALLADA - TVD'!E763,"")</f>
        <v/>
      </c>
      <c r="D281" t="str">
        <f>IF('RELACIÓ DETALLADA - TVD'!$N763="x",'RELACIÓ DETALLADA - TVD'!F763,"")</f>
        <v/>
      </c>
      <c r="E281" t="str">
        <f>IF('RELACIÓ DETALLADA - TVD'!$N763="x",'RELACIÓ DETALLADA - TVD'!G763,"")</f>
        <v/>
      </c>
      <c r="F281" t="str">
        <f>IF('RELACIÓ DETALLADA - TVD'!$N763="x",'RELACIÓ DETALLADA - TVD'!H763,"")</f>
        <v/>
      </c>
      <c r="G281" t="str">
        <f>IF('RELACIÓ DETALLADA - TVD'!$N763="x",'RELACIÓ DETALLADA - TVD'!I763,"")</f>
        <v/>
      </c>
      <c r="H281" s="57">
        <v>276</v>
      </c>
      <c r="I281" s="57"/>
      <c r="J281" s="69" t="str">
        <f t="shared" si="24"/>
        <v/>
      </c>
      <c r="K281" s="69" t="str">
        <f t="shared" si="25"/>
        <v/>
      </c>
      <c r="L281" s="69" t="str">
        <f t="shared" si="26"/>
        <v/>
      </c>
      <c r="M281" s="70" t="str">
        <f t="shared" si="27"/>
        <v/>
      </c>
      <c r="N281" s="69" t="str">
        <f t="shared" si="28"/>
        <v/>
      </c>
      <c r="O281" s="71" t="str">
        <f t="shared" si="29"/>
        <v/>
      </c>
    </row>
    <row r="282" spans="1:15" x14ac:dyDescent="0.2">
      <c r="A282" s="57" t="str">
        <f>IF(G282="","",COUNT($G$4:$G282))</f>
        <v/>
      </c>
      <c r="B282" t="str">
        <f>IF('RELACIÓ DETALLADA - TVD'!$N764="x",'RELACIÓ DETALLADA - TVD'!B764,"")</f>
        <v/>
      </c>
      <c r="C282" t="str">
        <f>IF('RELACIÓ DETALLADA - TVD'!$N764="x",'RELACIÓ DETALLADA - TVD'!E764,"")</f>
        <v/>
      </c>
      <c r="D282" t="str">
        <f>IF('RELACIÓ DETALLADA - TVD'!$N764="x",'RELACIÓ DETALLADA - TVD'!F764,"")</f>
        <v/>
      </c>
      <c r="E282" t="str">
        <f>IF('RELACIÓ DETALLADA - TVD'!$N764="x",'RELACIÓ DETALLADA - TVD'!G764,"")</f>
        <v/>
      </c>
      <c r="F282" t="str">
        <f>IF('RELACIÓ DETALLADA - TVD'!$N764="x",'RELACIÓ DETALLADA - TVD'!H764,"")</f>
        <v/>
      </c>
      <c r="G282" t="str">
        <f>IF('RELACIÓ DETALLADA - TVD'!$N764="x",'RELACIÓ DETALLADA - TVD'!I764,"")</f>
        <v/>
      </c>
      <c r="H282" s="57">
        <v>277</v>
      </c>
      <c r="I282" s="57"/>
    </row>
    <row r="283" spans="1:15" x14ac:dyDescent="0.2">
      <c r="A283" s="57" t="str">
        <f>IF(G283="","",COUNT($G$4:$G283))</f>
        <v/>
      </c>
      <c r="B283" t="str">
        <f>IF('RELACIÓ DETALLADA - TVD'!$N765="x",'RELACIÓ DETALLADA - TVD'!B765,"")</f>
        <v/>
      </c>
      <c r="C283" t="str">
        <f>IF('RELACIÓ DETALLADA - TVD'!$N765="x",'RELACIÓ DETALLADA - TVD'!E765,"")</f>
        <v/>
      </c>
      <c r="D283" t="str">
        <f>IF('RELACIÓ DETALLADA - TVD'!$N765="x",'RELACIÓ DETALLADA - TVD'!F765,"")</f>
        <v/>
      </c>
      <c r="E283" t="str">
        <f>IF('RELACIÓ DETALLADA - TVD'!$N765="x",'RELACIÓ DETALLADA - TVD'!G765,"")</f>
        <v/>
      </c>
      <c r="F283" t="str">
        <f>IF('RELACIÓ DETALLADA - TVD'!$N765="x",'RELACIÓ DETALLADA - TVD'!H765,"")</f>
        <v/>
      </c>
      <c r="G283" t="str">
        <f>IF('RELACIÓ DETALLADA - TVD'!$N765="x",'RELACIÓ DETALLADA - TVD'!I765,"")</f>
        <v/>
      </c>
      <c r="H283" s="57">
        <v>278</v>
      </c>
      <c r="I283" s="57"/>
    </row>
    <row r="284" spans="1:15" x14ac:dyDescent="0.2">
      <c r="A284" s="57" t="str">
        <f>IF(G284="","",COUNT($G$4:$G284))</f>
        <v/>
      </c>
      <c r="B284" t="str">
        <f>IF('RELACIÓ DETALLADA - TVD'!$N766="x",'RELACIÓ DETALLADA - TVD'!B766,"")</f>
        <v/>
      </c>
      <c r="C284" t="str">
        <f>IF('RELACIÓ DETALLADA - TVD'!$N766="x",'RELACIÓ DETALLADA - TVD'!E766,"")</f>
        <v/>
      </c>
      <c r="D284" t="str">
        <f>IF('RELACIÓ DETALLADA - TVD'!$N766="x",'RELACIÓ DETALLADA - TVD'!F766,"")</f>
        <v/>
      </c>
      <c r="E284" t="str">
        <f>IF('RELACIÓ DETALLADA - TVD'!$N766="x",'RELACIÓ DETALLADA - TVD'!G766,"")</f>
        <v/>
      </c>
      <c r="F284" t="str">
        <f>IF('RELACIÓ DETALLADA - TVD'!$N766="x",'RELACIÓ DETALLADA - TVD'!H766,"")</f>
        <v/>
      </c>
      <c r="G284" t="str">
        <f>IF('RELACIÓ DETALLADA - TVD'!$N766="x",'RELACIÓ DETALLADA - TVD'!I766,"")</f>
        <v/>
      </c>
      <c r="H284" s="57">
        <v>279</v>
      </c>
      <c r="I284" s="57"/>
    </row>
    <row r="285" spans="1:15" x14ac:dyDescent="0.2">
      <c r="A285" s="57" t="str">
        <f>IF(G285="","",COUNT($G$4:$G285))</f>
        <v/>
      </c>
      <c r="B285" t="str">
        <f>IF('RELACIÓ DETALLADA - TVD'!$N767="x",'RELACIÓ DETALLADA - TVD'!B767,"")</f>
        <v/>
      </c>
      <c r="C285" t="str">
        <f>IF('RELACIÓ DETALLADA - TVD'!$N767="x",'RELACIÓ DETALLADA - TVD'!E767,"")</f>
        <v/>
      </c>
      <c r="D285" t="str">
        <f>IF('RELACIÓ DETALLADA - TVD'!$N767="x",'RELACIÓ DETALLADA - TVD'!F767,"")</f>
        <v/>
      </c>
      <c r="E285" t="str">
        <f>IF('RELACIÓ DETALLADA - TVD'!$N767="x",'RELACIÓ DETALLADA - TVD'!G767,"")</f>
        <v/>
      </c>
      <c r="F285" t="str">
        <f>IF('RELACIÓ DETALLADA - TVD'!$N767="x",'RELACIÓ DETALLADA - TVD'!H767,"")</f>
        <v/>
      </c>
      <c r="G285" t="str">
        <f>IF('RELACIÓ DETALLADA - TVD'!$N767="x",'RELACIÓ DETALLADA - TVD'!I767,"")</f>
        <v/>
      </c>
      <c r="H285" s="57">
        <v>280</v>
      </c>
      <c r="I285" s="57"/>
    </row>
    <row r="286" spans="1:15" x14ac:dyDescent="0.2">
      <c r="A286" s="57" t="str">
        <f>IF(G286="","",COUNT($G$4:$G286))</f>
        <v/>
      </c>
      <c r="B286" t="str">
        <f>IF('RELACIÓ DETALLADA - TVD'!$N768="x",'RELACIÓ DETALLADA - TVD'!B768,"")</f>
        <v/>
      </c>
      <c r="C286" t="str">
        <f>IF('RELACIÓ DETALLADA - TVD'!$N768="x",'RELACIÓ DETALLADA - TVD'!E768,"")</f>
        <v/>
      </c>
      <c r="D286" t="str">
        <f>IF('RELACIÓ DETALLADA - TVD'!$N768="x",'RELACIÓ DETALLADA - TVD'!F768,"")</f>
        <v/>
      </c>
      <c r="E286" t="str">
        <f>IF('RELACIÓ DETALLADA - TVD'!$N768="x",'RELACIÓ DETALLADA - TVD'!G768,"")</f>
        <v/>
      </c>
      <c r="F286" t="str">
        <f>IF('RELACIÓ DETALLADA - TVD'!$N768="x",'RELACIÓ DETALLADA - TVD'!H768,"")</f>
        <v/>
      </c>
      <c r="G286" t="str">
        <f>IF('RELACIÓ DETALLADA - TVD'!$N768="x",'RELACIÓ DETALLADA - TVD'!I768,"")</f>
        <v/>
      </c>
      <c r="H286" s="57">
        <v>281</v>
      </c>
      <c r="I286" s="57"/>
    </row>
    <row r="287" spans="1:15" x14ac:dyDescent="0.2">
      <c r="A287" s="57" t="str">
        <f>IF(G287="","",COUNT($G$4:$G287))</f>
        <v/>
      </c>
      <c r="B287" t="str">
        <f>IF('RELACIÓ DETALLADA - TVD'!$N769="x",'RELACIÓ DETALLADA - TVD'!B769,"")</f>
        <v/>
      </c>
      <c r="C287" t="str">
        <f>IF('RELACIÓ DETALLADA - TVD'!$N769="x",'RELACIÓ DETALLADA - TVD'!E769,"")</f>
        <v/>
      </c>
      <c r="D287" t="str">
        <f>IF('RELACIÓ DETALLADA - TVD'!$N769="x",'RELACIÓ DETALLADA - TVD'!F769,"")</f>
        <v/>
      </c>
      <c r="E287" t="str">
        <f>IF('RELACIÓ DETALLADA - TVD'!$N769="x",'RELACIÓ DETALLADA - TVD'!G769,"")</f>
        <v/>
      </c>
      <c r="F287" t="str">
        <f>IF('RELACIÓ DETALLADA - TVD'!$N769="x",'RELACIÓ DETALLADA - TVD'!H769,"")</f>
        <v/>
      </c>
      <c r="G287" t="str">
        <f>IF('RELACIÓ DETALLADA - TVD'!$N769="x",'RELACIÓ DETALLADA - TVD'!I769,"")</f>
        <v/>
      </c>
      <c r="H287" s="57">
        <v>282</v>
      </c>
      <c r="I287" s="57"/>
    </row>
    <row r="288" spans="1:15" x14ac:dyDescent="0.2">
      <c r="A288" s="57" t="str">
        <f>IF(G288="","",COUNT($G$4:$G288))</f>
        <v/>
      </c>
      <c r="B288" t="str">
        <f>IF('RELACIÓ DETALLADA - TVD'!$N770="x",'RELACIÓ DETALLADA - TVD'!B770,"")</f>
        <v/>
      </c>
      <c r="C288" t="str">
        <f>IF('RELACIÓ DETALLADA - TVD'!$N770="x",'RELACIÓ DETALLADA - TVD'!E770,"")</f>
        <v/>
      </c>
      <c r="D288" t="str">
        <f>IF('RELACIÓ DETALLADA - TVD'!$N770="x",'RELACIÓ DETALLADA - TVD'!F770,"")</f>
        <v/>
      </c>
      <c r="E288" t="str">
        <f>IF('RELACIÓ DETALLADA - TVD'!$N770="x",'RELACIÓ DETALLADA - TVD'!G770,"")</f>
        <v/>
      </c>
      <c r="F288" t="str">
        <f>IF('RELACIÓ DETALLADA - TVD'!$N770="x",'RELACIÓ DETALLADA - TVD'!H770,"")</f>
        <v/>
      </c>
      <c r="G288" t="str">
        <f>IF('RELACIÓ DETALLADA - TVD'!$N770="x",'RELACIÓ DETALLADA - TVD'!I770,"")</f>
        <v/>
      </c>
      <c r="H288" s="57">
        <v>283</v>
      </c>
      <c r="I288" s="57"/>
    </row>
    <row r="289" spans="1:9" x14ac:dyDescent="0.2">
      <c r="A289" s="57" t="str">
        <f>IF(G289="","",COUNT($G$4:$G289))</f>
        <v/>
      </c>
      <c r="B289" t="str">
        <f>IF('RELACIÓ DETALLADA - TVD'!$N771="x",'RELACIÓ DETALLADA - TVD'!B771,"")</f>
        <v/>
      </c>
      <c r="C289" t="str">
        <f>IF('RELACIÓ DETALLADA - TVD'!$N771="x",'RELACIÓ DETALLADA - TVD'!E771,"")</f>
        <v/>
      </c>
      <c r="D289" t="str">
        <f>IF('RELACIÓ DETALLADA - TVD'!$N771="x",'RELACIÓ DETALLADA - TVD'!F771,"")</f>
        <v/>
      </c>
      <c r="E289" t="str">
        <f>IF('RELACIÓ DETALLADA - TVD'!$N771="x",'RELACIÓ DETALLADA - TVD'!G771,"")</f>
        <v/>
      </c>
      <c r="F289" t="str">
        <f>IF('RELACIÓ DETALLADA - TVD'!$N771="x",'RELACIÓ DETALLADA - TVD'!H771,"")</f>
        <v/>
      </c>
      <c r="G289" t="str">
        <f>IF('RELACIÓ DETALLADA - TVD'!$N771="x",'RELACIÓ DETALLADA - TVD'!I771,"")</f>
        <v/>
      </c>
      <c r="H289" s="57">
        <v>284</v>
      </c>
      <c r="I289" s="57"/>
    </row>
    <row r="290" spans="1:9" x14ac:dyDescent="0.2">
      <c r="A290" s="57" t="str">
        <f>IF(G290="","",COUNT($G$4:$G290))</f>
        <v/>
      </c>
      <c r="B290" t="str">
        <f>IF('RELACIÓ DETALLADA - TVD'!$N772="x",'RELACIÓ DETALLADA - TVD'!B772,"")</f>
        <v/>
      </c>
      <c r="C290" t="str">
        <f>IF('RELACIÓ DETALLADA - TVD'!$N772="x",'RELACIÓ DETALLADA - TVD'!E772,"")</f>
        <v/>
      </c>
      <c r="D290" t="str">
        <f>IF('RELACIÓ DETALLADA - TVD'!$N772="x",'RELACIÓ DETALLADA - TVD'!F772,"")</f>
        <v/>
      </c>
      <c r="E290" t="str">
        <f>IF('RELACIÓ DETALLADA - TVD'!$N772="x",'RELACIÓ DETALLADA - TVD'!G772,"")</f>
        <v/>
      </c>
      <c r="F290" t="str">
        <f>IF('RELACIÓ DETALLADA - TVD'!$N772="x",'RELACIÓ DETALLADA - TVD'!H772,"")</f>
        <v/>
      </c>
      <c r="G290" t="str">
        <f>IF('RELACIÓ DETALLADA - TVD'!$N772="x",'RELACIÓ DETALLADA - TVD'!I772,"")</f>
        <v/>
      </c>
      <c r="H290" s="57">
        <v>285</v>
      </c>
      <c r="I290" s="57"/>
    </row>
    <row r="291" spans="1:9" x14ac:dyDescent="0.2">
      <c r="A291" s="57" t="str">
        <f>IF(G291="","",COUNT($G$4:$G291))</f>
        <v/>
      </c>
      <c r="B291" t="str">
        <f>IF('RELACIÓ DETALLADA - TVD'!$N773="x",'RELACIÓ DETALLADA - TVD'!B773,"")</f>
        <v/>
      </c>
      <c r="C291" t="str">
        <f>IF('RELACIÓ DETALLADA - TVD'!$N773="x",'RELACIÓ DETALLADA - TVD'!E773,"")</f>
        <v/>
      </c>
      <c r="D291" t="str">
        <f>IF('RELACIÓ DETALLADA - TVD'!$N773="x",'RELACIÓ DETALLADA - TVD'!F773,"")</f>
        <v/>
      </c>
      <c r="E291" t="str">
        <f>IF('RELACIÓ DETALLADA - TVD'!$N773="x",'RELACIÓ DETALLADA - TVD'!G773,"")</f>
        <v/>
      </c>
      <c r="F291" t="str">
        <f>IF('RELACIÓ DETALLADA - TVD'!$N773="x",'RELACIÓ DETALLADA - TVD'!H773,"")</f>
        <v/>
      </c>
      <c r="G291" t="str">
        <f>IF('RELACIÓ DETALLADA - TVD'!$N773="x",'RELACIÓ DETALLADA - TVD'!I773,"")</f>
        <v/>
      </c>
      <c r="H291" s="57">
        <v>286</v>
      </c>
      <c r="I291" s="57"/>
    </row>
    <row r="292" spans="1:9" x14ac:dyDescent="0.2">
      <c r="A292" s="57" t="str">
        <f>IF(G292="","",COUNT($G$4:$G292))</f>
        <v/>
      </c>
      <c r="B292" t="str">
        <f>IF('RELACIÓ DETALLADA - TVD'!$N774="x",'RELACIÓ DETALLADA - TVD'!B774,"")</f>
        <v/>
      </c>
      <c r="C292" t="str">
        <f>IF('RELACIÓ DETALLADA - TVD'!$N774="x",'RELACIÓ DETALLADA - TVD'!E774,"")</f>
        <v/>
      </c>
      <c r="D292" t="str">
        <f>IF('RELACIÓ DETALLADA - TVD'!$N774="x",'RELACIÓ DETALLADA - TVD'!F774,"")</f>
        <v/>
      </c>
      <c r="E292" t="str">
        <f>IF('RELACIÓ DETALLADA - TVD'!$N774="x",'RELACIÓ DETALLADA - TVD'!G774,"")</f>
        <v/>
      </c>
      <c r="F292" t="str">
        <f>IF('RELACIÓ DETALLADA - TVD'!$N774="x",'RELACIÓ DETALLADA - TVD'!H774,"")</f>
        <v/>
      </c>
      <c r="G292" t="str">
        <f>IF('RELACIÓ DETALLADA - TVD'!$N774="x",'RELACIÓ DETALLADA - TVD'!I774,"")</f>
        <v/>
      </c>
      <c r="H292" s="57">
        <v>287</v>
      </c>
      <c r="I292" s="57"/>
    </row>
    <row r="293" spans="1:9" x14ac:dyDescent="0.2">
      <c r="A293" s="57" t="str">
        <f>IF(G293="","",COUNT($G$4:$G293))</f>
        <v/>
      </c>
      <c r="B293" t="str">
        <f>IF('RELACIÓ DETALLADA - TVD'!$N775="x",'RELACIÓ DETALLADA - TVD'!B775,"")</f>
        <v/>
      </c>
      <c r="C293" t="str">
        <f>IF('RELACIÓ DETALLADA - TVD'!$N775="x",'RELACIÓ DETALLADA - TVD'!E775,"")</f>
        <v/>
      </c>
      <c r="D293" t="str">
        <f>IF('RELACIÓ DETALLADA - TVD'!$N775="x",'RELACIÓ DETALLADA - TVD'!F775,"")</f>
        <v/>
      </c>
      <c r="E293" t="str">
        <f>IF('RELACIÓ DETALLADA - TVD'!$N775="x",'RELACIÓ DETALLADA - TVD'!G775,"")</f>
        <v/>
      </c>
      <c r="F293" t="str">
        <f>IF('RELACIÓ DETALLADA - TVD'!$N775="x",'RELACIÓ DETALLADA - TVD'!H775,"")</f>
        <v/>
      </c>
      <c r="G293" t="str">
        <f>IF('RELACIÓ DETALLADA - TVD'!$N775="x",'RELACIÓ DETALLADA - TVD'!I775,"")</f>
        <v/>
      </c>
      <c r="H293" s="57">
        <v>288</v>
      </c>
      <c r="I293" s="57"/>
    </row>
    <row r="294" spans="1:9" x14ac:dyDescent="0.2">
      <c r="A294" s="57" t="str">
        <f>IF(G294="","",COUNT($G$4:$G294))</f>
        <v/>
      </c>
      <c r="B294" t="str">
        <f>IF('RELACIÓ DETALLADA - TVD'!$N776="x",'RELACIÓ DETALLADA - TVD'!B776,"")</f>
        <v/>
      </c>
      <c r="C294" t="str">
        <f>IF('RELACIÓ DETALLADA - TVD'!$N776="x",'RELACIÓ DETALLADA - TVD'!E776,"")</f>
        <v/>
      </c>
      <c r="D294" t="str">
        <f>IF('RELACIÓ DETALLADA - TVD'!$N776="x",'RELACIÓ DETALLADA - TVD'!F776,"")</f>
        <v/>
      </c>
      <c r="E294" t="str">
        <f>IF('RELACIÓ DETALLADA - TVD'!$N776="x",'RELACIÓ DETALLADA - TVD'!G776,"")</f>
        <v/>
      </c>
      <c r="F294" t="str">
        <f>IF('RELACIÓ DETALLADA - TVD'!$N776="x",'RELACIÓ DETALLADA - TVD'!H776,"")</f>
        <v/>
      </c>
      <c r="G294" t="str">
        <f>IF('RELACIÓ DETALLADA - TVD'!$N776="x",'RELACIÓ DETALLADA - TVD'!I776,"")</f>
        <v/>
      </c>
      <c r="H294" s="57">
        <v>289</v>
      </c>
      <c r="I294" s="57"/>
    </row>
    <row r="295" spans="1:9" x14ac:dyDescent="0.2">
      <c r="A295" s="57" t="str">
        <f>IF(G295="","",COUNT($G$4:$G295))</f>
        <v/>
      </c>
      <c r="B295" t="str">
        <f>IF('RELACIÓ DETALLADA - TVD'!$N777="x",'RELACIÓ DETALLADA - TVD'!B777,"")</f>
        <v/>
      </c>
      <c r="C295" t="str">
        <f>IF('RELACIÓ DETALLADA - TVD'!$N777="x",'RELACIÓ DETALLADA - TVD'!E777,"")</f>
        <v/>
      </c>
      <c r="D295" t="str">
        <f>IF('RELACIÓ DETALLADA - TVD'!$N777="x",'RELACIÓ DETALLADA - TVD'!F777,"")</f>
        <v/>
      </c>
      <c r="E295" t="str">
        <f>IF('RELACIÓ DETALLADA - TVD'!$N777="x",'RELACIÓ DETALLADA - TVD'!G777,"")</f>
        <v/>
      </c>
      <c r="F295" t="str">
        <f>IF('RELACIÓ DETALLADA - TVD'!$N777="x",'RELACIÓ DETALLADA - TVD'!H777,"")</f>
        <v/>
      </c>
      <c r="G295" t="str">
        <f>IF('RELACIÓ DETALLADA - TVD'!$N777="x",'RELACIÓ DETALLADA - TVD'!I777,"")</f>
        <v/>
      </c>
      <c r="H295" s="57">
        <v>290</v>
      </c>
      <c r="I295" s="57"/>
    </row>
    <row r="296" spans="1:9" x14ac:dyDescent="0.2">
      <c r="A296" s="57" t="str">
        <f>IF(G296="","",COUNT($G$4:$G296))</f>
        <v/>
      </c>
      <c r="B296" t="str">
        <f>IF('RELACIÓ DETALLADA - TVD'!$N778="x",'RELACIÓ DETALLADA - TVD'!B778,"")</f>
        <v/>
      </c>
      <c r="C296" t="str">
        <f>IF('RELACIÓ DETALLADA - TVD'!$N778="x",'RELACIÓ DETALLADA - TVD'!E778,"")</f>
        <v/>
      </c>
      <c r="D296" t="str">
        <f>IF('RELACIÓ DETALLADA - TVD'!$N778="x",'RELACIÓ DETALLADA - TVD'!F778,"")</f>
        <v/>
      </c>
      <c r="E296" t="str">
        <f>IF('RELACIÓ DETALLADA - TVD'!$N778="x",'RELACIÓ DETALLADA - TVD'!G778,"")</f>
        <v/>
      </c>
      <c r="F296" t="str">
        <f>IF('RELACIÓ DETALLADA - TVD'!$N778="x",'RELACIÓ DETALLADA - TVD'!H778,"")</f>
        <v/>
      </c>
      <c r="G296" t="str">
        <f>IF('RELACIÓ DETALLADA - TVD'!$N778="x",'RELACIÓ DETALLADA - TVD'!I778,"")</f>
        <v/>
      </c>
      <c r="H296" s="57">
        <v>291</v>
      </c>
      <c r="I296" s="57"/>
    </row>
    <row r="297" spans="1:9" x14ac:dyDescent="0.2">
      <c r="A297" s="57" t="str">
        <f>IF(G297="","",COUNT($G$4:$G297))</f>
        <v/>
      </c>
      <c r="B297" t="str">
        <f>IF('RELACIÓ DETALLADA - TVD'!$N779="x",'RELACIÓ DETALLADA - TVD'!B779,"")</f>
        <v/>
      </c>
      <c r="C297" t="str">
        <f>IF('RELACIÓ DETALLADA - TVD'!$N779="x",'RELACIÓ DETALLADA - TVD'!E779,"")</f>
        <v/>
      </c>
      <c r="D297" t="str">
        <f>IF('RELACIÓ DETALLADA - TVD'!$N779="x",'RELACIÓ DETALLADA - TVD'!F779,"")</f>
        <v/>
      </c>
      <c r="E297" t="str">
        <f>IF('RELACIÓ DETALLADA - TVD'!$N779="x",'RELACIÓ DETALLADA - TVD'!G779,"")</f>
        <v/>
      </c>
      <c r="F297" t="str">
        <f>IF('RELACIÓ DETALLADA - TVD'!$N779="x",'RELACIÓ DETALLADA - TVD'!H779,"")</f>
        <v/>
      </c>
      <c r="G297" t="str">
        <f>IF('RELACIÓ DETALLADA - TVD'!$N779="x",'RELACIÓ DETALLADA - TVD'!I779,"")</f>
        <v/>
      </c>
      <c r="H297" s="57">
        <v>292</v>
      </c>
      <c r="I297" s="57"/>
    </row>
    <row r="298" spans="1:9" x14ac:dyDescent="0.2">
      <c r="A298" s="57" t="str">
        <f>IF(G298="","",COUNT($G$4:$G298))</f>
        <v/>
      </c>
      <c r="B298" t="str">
        <f>IF('RELACIÓ DETALLADA - TVD'!$N780="x",'RELACIÓ DETALLADA - TVD'!B780,"")</f>
        <v/>
      </c>
      <c r="C298" t="str">
        <f>IF('RELACIÓ DETALLADA - TVD'!$N780="x",'RELACIÓ DETALLADA - TVD'!E780,"")</f>
        <v/>
      </c>
      <c r="D298" t="str">
        <f>IF('RELACIÓ DETALLADA - TVD'!$N780="x",'RELACIÓ DETALLADA - TVD'!F780,"")</f>
        <v/>
      </c>
      <c r="E298" t="str">
        <f>IF('RELACIÓ DETALLADA - TVD'!$N780="x",'RELACIÓ DETALLADA - TVD'!G780,"")</f>
        <v/>
      </c>
      <c r="F298" t="str">
        <f>IF('RELACIÓ DETALLADA - TVD'!$N780="x",'RELACIÓ DETALLADA - TVD'!H780,"")</f>
        <v/>
      </c>
      <c r="G298" t="str">
        <f>IF('RELACIÓ DETALLADA - TVD'!$N780="x",'RELACIÓ DETALLADA - TVD'!I780,"")</f>
        <v/>
      </c>
      <c r="H298" s="57">
        <v>293</v>
      </c>
      <c r="I298" s="57"/>
    </row>
    <row r="299" spans="1:9" x14ac:dyDescent="0.2">
      <c r="A299" s="57" t="str">
        <f>IF(G299="","",COUNT($G$4:$G299))</f>
        <v/>
      </c>
      <c r="B299" t="str">
        <f>IF('RELACIÓ DETALLADA - TVD'!$N781="x",'RELACIÓ DETALLADA - TVD'!B781,"")</f>
        <v/>
      </c>
      <c r="C299" t="str">
        <f>IF('RELACIÓ DETALLADA - TVD'!$N781="x",'RELACIÓ DETALLADA - TVD'!E781,"")</f>
        <v/>
      </c>
      <c r="D299" t="str">
        <f>IF('RELACIÓ DETALLADA - TVD'!$N781="x",'RELACIÓ DETALLADA - TVD'!F781,"")</f>
        <v/>
      </c>
      <c r="E299" t="str">
        <f>IF('RELACIÓ DETALLADA - TVD'!$N781="x",'RELACIÓ DETALLADA - TVD'!G781,"")</f>
        <v/>
      </c>
      <c r="F299" t="str">
        <f>IF('RELACIÓ DETALLADA - TVD'!$N781="x",'RELACIÓ DETALLADA - TVD'!H781,"")</f>
        <v/>
      </c>
      <c r="G299" t="str">
        <f>IF('RELACIÓ DETALLADA - TVD'!$N781="x",'RELACIÓ DETALLADA - TVD'!I781,"")</f>
        <v/>
      </c>
      <c r="H299" s="57">
        <v>294</v>
      </c>
      <c r="I299" s="57"/>
    </row>
    <row r="300" spans="1:9" x14ac:dyDescent="0.2">
      <c r="A300" s="57" t="str">
        <f>IF(G300="","",COUNT($G$4:$G300))</f>
        <v/>
      </c>
      <c r="B300" t="str">
        <f>IF('RELACIÓ DETALLADA - TVD'!$N782="x",'RELACIÓ DETALLADA - TVD'!B782,"")</f>
        <v/>
      </c>
      <c r="C300" t="str">
        <f>IF('RELACIÓ DETALLADA - TVD'!$N782="x",'RELACIÓ DETALLADA - TVD'!E782,"")</f>
        <v/>
      </c>
      <c r="D300" t="str">
        <f>IF('RELACIÓ DETALLADA - TVD'!$N782="x",'RELACIÓ DETALLADA - TVD'!F782,"")</f>
        <v/>
      </c>
      <c r="E300" t="str">
        <f>IF('RELACIÓ DETALLADA - TVD'!$N782="x",'RELACIÓ DETALLADA - TVD'!G782,"")</f>
        <v/>
      </c>
      <c r="F300" t="str">
        <f>IF('RELACIÓ DETALLADA - TVD'!$N782="x",'RELACIÓ DETALLADA - TVD'!H782,"")</f>
        <v/>
      </c>
      <c r="G300" t="str">
        <f>IF('RELACIÓ DETALLADA - TVD'!$N782="x",'RELACIÓ DETALLADA - TVD'!I782,"")</f>
        <v/>
      </c>
      <c r="H300" s="57">
        <v>295</v>
      </c>
      <c r="I300" s="57"/>
    </row>
    <row r="301" spans="1:9" x14ac:dyDescent="0.2">
      <c r="A301" s="57" t="str">
        <f>IF(G301="","",COUNT($G$4:$G301))</f>
        <v/>
      </c>
      <c r="B301" t="str">
        <f>IF('RELACIÓ DETALLADA - TVD'!$N783="x",'RELACIÓ DETALLADA - TVD'!B783,"")</f>
        <v/>
      </c>
      <c r="C301" t="str">
        <f>IF('RELACIÓ DETALLADA - TVD'!$N783="x",'RELACIÓ DETALLADA - TVD'!E783,"")</f>
        <v/>
      </c>
      <c r="D301" t="str">
        <f>IF('RELACIÓ DETALLADA - TVD'!$N783="x",'RELACIÓ DETALLADA - TVD'!F783,"")</f>
        <v/>
      </c>
      <c r="E301" t="str">
        <f>IF('RELACIÓ DETALLADA - TVD'!$N783="x",'RELACIÓ DETALLADA - TVD'!G783,"")</f>
        <v/>
      </c>
      <c r="F301" t="str">
        <f>IF('RELACIÓ DETALLADA - TVD'!$N783="x",'RELACIÓ DETALLADA - TVD'!H783,"")</f>
        <v/>
      </c>
      <c r="G301" t="str">
        <f>IF('RELACIÓ DETALLADA - TVD'!$N783="x",'RELACIÓ DETALLADA - TVD'!I783,"")</f>
        <v/>
      </c>
      <c r="H301" s="57">
        <v>296</v>
      </c>
      <c r="I301" s="57"/>
    </row>
    <row r="302" spans="1:9" x14ac:dyDescent="0.2">
      <c r="A302" s="57" t="str">
        <f>IF(G302="","",COUNT($G$4:$G302))</f>
        <v/>
      </c>
      <c r="B302" t="str">
        <f>IF('RELACIÓ DETALLADA - TVD'!$N784="x",'RELACIÓ DETALLADA - TVD'!B784,"")</f>
        <v/>
      </c>
      <c r="C302" t="str">
        <f>IF('RELACIÓ DETALLADA - TVD'!$N784="x",'RELACIÓ DETALLADA - TVD'!E784,"")</f>
        <v/>
      </c>
      <c r="D302" t="str">
        <f>IF('RELACIÓ DETALLADA - TVD'!$N784="x",'RELACIÓ DETALLADA - TVD'!F784,"")</f>
        <v/>
      </c>
      <c r="E302" t="str">
        <f>IF('RELACIÓ DETALLADA - TVD'!$N784="x",'RELACIÓ DETALLADA - TVD'!G784,"")</f>
        <v/>
      </c>
      <c r="F302" t="str">
        <f>IF('RELACIÓ DETALLADA - TVD'!$N784="x",'RELACIÓ DETALLADA - TVD'!H784,"")</f>
        <v/>
      </c>
      <c r="G302" t="str">
        <f>IF('RELACIÓ DETALLADA - TVD'!$N784="x",'RELACIÓ DETALLADA - TVD'!I784,"")</f>
        <v/>
      </c>
      <c r="H302" s="57">
        <v>297</v>
      </c>
      <c r="I302" s="57"/>
    </row>
    <row r="303" spans="1:9" x14ac:dyDescent="0.2">
      <c r="A303" s="57" t="str">
        <f>IF(G303="","",COUNT($G$4:$G303))</f>
        <v/>
      </c>
      <c r="B303" t="str">
        <f>IF('RELACIÓ DETALLADA - TVD'!$N785="x",'RELACIÓ DETALLADA - TVD'!B785,"")</f>
        <v/>
      </c>
      <c r="C303" t="str">
        <f>IF('RELACIÓ DETALLADA - TVD'!$N785="x",'RELACIÓ DETALLADA - TVD'!E785,"")</f>
        <v/>
      </c>
      <c r="D303" t="str">
        <f>IF('RELACIÓ DETALLADA - TVD'!$N785="x",'RELACIÓ DETALLADA - TVD'!F785,"")</f>
        <v/>
      </c>
      <c r="E303" t="str">
        <f>IF('RELACIÓ DETALLADA - TVD'!$N785="x",'RELACIÓ DETALLADA - TVD'!G785,"")</f>
        <v/>
      </c>
      <c r="F303" t="str">
        <f>IF('RELACIÓ DETALLADA - TVD'!$N785="x",'RELACIÓ DETALLADA - TVD'!H785,"")</f>
        <v/>
      </c>
      <c r="G303" t="str">
        <f>IF('RELACIÓ DETALLADA - TVD'!$N785="x",'RELACIÓ DETALLADA - TVD'!I785,"")</f>
        <v/>
      </c>
      <c r="H303" s="57">
        <v>298</v>
      </c>
      <c r="I303" s="57"/>
    </row>
    <row r="304" spans="1:9" x14ac:dyDescent="0.2">
      <c r="A304" s="57" t="str">
        <f>IF(G304="","",COUNT($G$4:$G304))</f>
        <v/>
      </c>
      <c r="B304" t="str">
        <f>IF('RELACIÓ DETALLADA - TVD'!$N786="x",'RELACIÓ DETALLADA - TVD'!B786,"")</f>
        <v/>
      </c>
      <c r="C304" t="str">
        <f>IF('RELACIÓ DETALLADA - TVD'!$N786="x",'RELACIÓ DETALLADA - TVD'!E786,"")</f>
        <v/>
      </c>
      <c r="D304" t="str">
        <f>IF('RELACIÓ DETALLADA - TVD'!$N786="x",'RELACIÓ DETALLADA - TVD'!F786,"")</f>
        <v/>
      </c>
      <c r="E304" t="str">
        <f>IF('RELACIÓ DETALLADA - TVD'!$N786="x",'RELACIÓ DETALLADA - TVD'!G786,"")</f>
        <v/>
      </c>
      <c r="F304" t="str">
        <f>IF('RELACIÓ DETALLADA - TVD'!$N786="x",'RELACIÓ DETALLADA - TVD'!H786,"")</f>
        <v/>
      </c>
      <c r="G304" t="str">
        <f>IF('RELACIÓ DETALLADA - TVD'!$N786="x",'RELACIÓ DETALLADA - TVD'!I786,"")</f>
        <v/>
      </c>
      <c r="H304" s="57">
        <v>299</v>
      </c>
      <c r="I304" s="57"/>
    </row>
    <row r="305" spans="1:9" x14ac:dyDescent="0.2">
      <c r="A305" s="57" t="str">
        <f>IF(G305="","",COUNT($G$4:$G305))</f>
        <v/>
      </c>
      <c r="B305" t="str">
        <f>IF('RELACIÓ DETALLADA - TVD'!$N787="x",'RELACIÓ DETALLADA - TVD'!B787,"")</f>
        <v/>
      </c>
      <c r="C305" t="str">
        <f>IF('RELACIÓ DETALLADA - TVD'!$N787="x",'RELACIÓ DETALLADA - TVD'!E787,"")</f>
        <v/>
      </c>
      <c r="D305" t="str">
        <f>IF('RELACIÓ DETALLADA - TVD'!$N787="x",'RELACIÓ DETALLADA - TVD'!F787,"")</f>
        <v/>
      </c>
      <c r="E305" t="str">
        <f>IF('RELACIÓ DETALLADA - TVD'!$N787="x",'RELACIÓ DETALLADA - TVD'!G787,"")</f>
        <v/>
      </c>
      <c r="F305" t="str">
        <f>IF('RELACIÓ DETALLADA - TVD'!$N787="x",'RELACIÓ DETALLADA - TVD'!H787,"")</f>
        <v/>
      </c>
      <c r="G305" t="str">
        <f>IF('RELACIÓ DETALLADA - TVD'!$N787="x",'RELACIÓ DETALLADA - TVD'!I787,"")</f>
        <v/>
      </c>
      <c r="H305" s="57">
        <v>300</v>
      </c>
      <c r="I305" s="57"/>
    </row>
    <row r="306" spans="1:9" x14ac:dyDescent="0.2">
      <c r="A306" s="57" t="str">
        <f>IF(G306="","",COUNT($G$4:$G306))</f>
        <v/>
      </c>
      <c r="B306" t="str">
        <f>IF('RELACIÓ DETALLADA - TVD'!$N788="x",'RELACIÓ DETALLADA - TVD'!B788,"")</f>
        <v/>
      </c>
      <c r="C306" t="str">
        <f>IF('RELACIÓ DETALLADA - TVD'!$N788="x",'RELACIÓ DETALLADA - TVD'!E788,"")</f>
        <v/>
      </c>
      <c r="D306" t="str">
        <f>IF('RELACIÓ DETALLADA - TVD'!$N788="x",'RELACIÓ DETALLADA - TVD'!F788,"")</f>
        <v/>
      </c>
      <c r="E306" t="str">
        <f>IF('RELACIÓ DETALLADA - TVD'!$N788="x",'RELACIÓ DETALLADA - TVD'!G788,"")</f>
        <v/>
      </c>
      <c r="F306" t="str">
        <f>IF('RELACIÓ DETALLADA - TVD'!$N788="x",'RELACIÓ DETALLADA - TVD'!H788,"")</f>
        <v/>
      </c>
      <c r="G306" t="str">
        <f>IF('RELACIÓ DETALLADA - TVD'!$N788="x",'RELACIÓ DETALLADA - TVD'!I788,"")</f>
        <v/>
      </c>
      <c r="H306" s="57">
        <v>301</v>
      </c>
      <c r="I306" s="57"/>
    </row>
    <row r="307" spans="1:9" x14ac:dyDescent="0.2">
      <c r="A307" s="57" t="str">
        <f>IF(G307="","",COUNT($G$4:$G307))</f>
        <v/>
      </c>
      <c r="B307" t="str">
        <f>IF('RELACIÓ DETALLADA - TVD'!$N789="x",'RELACIÓ DETALLADA - TVD'!B789,"")</f>
        <v/>
      </c>
      <c r="C307" t="str">
        <f>IF('RELACIÓ DETALLADA - TVD'!$N789="x",'RELACIÓ DETALLADA - TVD'!E789,"")</f>
        <v/>
      </c>
      <c r="D307" t="str">
        <f>IF('RELACIÓ DETALLADA - TVD'!$N789="x",'RELACIÓ DETALLADA - TVD'!F789,"")</f>
        <v/>
      </c>
      <c r="E307" t="str">
        <f>IF('RELACIÓ DETALLADA - TVD'!$N789="x",'RELACIÓ DETALLADA - TVD'!G789,"")</f>
        <v/>
      </c>
      <c r="F307" t="str">
        <f>IF('RELACIÓ DETALLADA - TVD'!$N789="x",'RELACIÓ DETALLADA - TVD'!H789,"")</f>
        <v/>
      </c>
      <c r="G307" t="str">
        <f>IF('RELACIÓ DETALLADA - TVD'!$N789="x",'RELACIÓ DETALLADA - TVD'!I789,"")</f>
        <v/>
      </c>
      <c r="H307" s="57">
        <v>302</v>
      </c>
      <c r="I307" s="57"/>
    </row>
    <row r="308" spans="1:9" x14ac:dyDescent="0.2">
      <c r="A308" s="57" t="str">
        <f>IF(G308="","",COUNT($G$4:$G308))</f>
        <v/>
      </c>
      <c r="B308" t="str">
        <f>IF('RELACIÓ DETALLADA - TVD'!$N790="x",'RELACIÓ DETALLADA - TVD'!B790,"")</f>
        <v/>
      </c>
      <c r="C308" t="str">
        <f>IF('RELACIÓ DETALLADA - TVD'!$N790="x",'RELACIÓ DETALLADA - TVD'!E790,"")</f>
        <v/>
      </c>
      <c r="D308" t="str">
        <f>IF('RELACIÓ DETALLADA - TVD'!$N790="x",'RELACIÓ DETALLADA - TVD'!F790,"")</f>
        <v/>
      </c>
      <c r="E308" t="str">
        <f>IF('RELACIÓ DETALLADA - TVD'!$N790="x",'RELACIÓ DETALLADA - TVD'!G790,"")</f>
        <v/>
      </c>
      <c r="F308" t="str">
        <f>IF('RELACIÓ DETALLADA - TVD'!$N790="x",'RELACIÓ DETALLADA - TVD'!H790,"")</f>
        <v/>
      </c>
      <c r="G308" t="str">
        <f>IF('RELACIÓ DETALLADA - TVD'!$N790="x",'RELACIÓ DETALLADA - TVD'!I790,"")</f>
        <v/>
      </c>
      <c r="H308" s="57">
        <v>303</v>
      </c>
      <c r="I308" s="57"/>
    </row>
    <row r="309" spans="1:9" x14ac:dyDescent="0.2">
      <c r="A309" s="57" t="str">
        <f>IF(G309="","",COUNT($G$4:$G309))</f>
        <v/>
      </c>
      <c r="B309" t="str">
        <f>IF('RELACIÓ DETALLADA - TVD'!$N791="x",'RELACIÓ DETALLADA - TVD'!B791,"")</f>
        <v/>
      </c>
      <c r="C309" t="str">
        <f>IF('RELACIÓ DETALLADA - TVD'!$N791="x",'RELACIÓ DETALLADA - TVD'!E791,"")</f>
        <v/>
      </c>
      <c r="D309" t="str">
        <f>IF('RELACIÓ DETALLADA - TVD'!$N791="x",'RELACIÓ DETALLADA - TVD'!F791,"")</f>
        <v/>
      </c>
      <c r="E309" t="str">
        <f>IF('RELACIÓ DETALLADA - TVD'!$N791="x",'RELACIÓ DETALLADA - TVD'!G791,"")</f>
        <v/>
      </c>
      <c r="F309" t="str">
        <f>IF('RELACIÓ DETALLADA - TVD'!$N791="x",'RELACIÓ DETALLADA - TVD'!H791,"")</f>
        <v/>
      </c>
      <c r="G309" t="str">
        <f>IF('RELACIÓ DETALLADA - TVD'!$N791="x",'RELACIÓ DETALLADA - TVD'!I791,"")</f>
        <v/>
      </c>
      <c r="H309" s="57">
        <v>304</v>
      </c>
      <c r="I309" s="57"/>
    </row>
    <row r="310" spans="1:9" x14ac:dyDescent="0.2">
      <c r="A310" s="57" t="str">
        <f>IF(G310="","",COUNT($G$4:$G310))</f>
        <v/>
      </c>
      <c r="B310" t="str">
        <f>IF('RELACIÓ DETALLADA - TVD'!$N792="x",'RELACIÓ DETALLADA - TVD'!B792,"")</f>
        <v/>
      </c>
      <c r="C310" t="str">
        <f>IF('RELACIÓ DETALLADA - TVD'!$N792="x",'RELACIÓ DETALLADA - TVD'!E792,"")</f>
        <v/>
      </c>
      <c r="D310" t="str">
        <f>IF('RELACIÓ DETALLADA - TVD'!$N792="x",'RELACIÓ DETALLADA - TVD'!F792,"")</f>
        <v/>
      </c>
      <c r="E310" t="str">
        <f>IF('RELACIÓ DETALLADA - TVD'!$N792="x",'RELACIÓ DETALLADA - TVD'!G792,"")</f>
        <v/>
      </c>
      <c r="F310" t="str">
        <f>IF('RELACIÓ DETALLADA - TVD'!$N792="x",'RELACIÓ DETALLADA - TVD'!H792,"")</f>
        <v/>
      </c>
      <c r="G310" t="str">
        <f>IF('RELACIÓ DETALLADA - TVD'!$N792="x",'RELACIÓ DETALLADA - TVD'!I792,"")</f>
        <v/>
      </c>
      <c r="H310" s="57">
        <v>305</v>
      </c>
      <c r="I310" s="57"/>
    </row>
    <row r="311" spans="1:9" x14ac:dyDescent="0.2">
      <c r="A311" s="57" t="str">
        <f>IF(G311="","",COUNT($G$4:$G311))</f>
        <v/>
      </c>
      <c r="B311" t="str">
        <f>IF('RELACIÓ DETALLADA - TVD'!$N793="x",'RELACIÓ DETALLADA - TVD'!B793,"")</f>
        <v/>
      </c>
      <c r="C311" t="str">
        <f>IF('RELACIÓ DETALLADA - TVD'!$N793="x",'RELACIÓ DETALLADA - TVD'!E793,"")</f>
        <v/>
      </c>
      <c r="D311" t="str">
        <f>IF('RELACIÓ DETALLADA - TVD'!$N793="x",'RELACIÓ DETALLADA - TVD'!F793,"")</f>
        <v/>
      </c>
      <c r="E311" t="str">
        <f>IF('RELACIÓ DETALLADA - TVD'!$N793="x",'RELACIÓ DETALLADA - TVD'!G793,"")</f>
        <v/>
      </c>
      <c r="F311" t="str">
        <f>IF('RELACIÓ DETALLADA - TVD'!$N793="x",'RELACIÓ DETALLADA - TVD'!H793,"")</f>
        <v/>
      </c>
      <c r="G311" t="str">
        <f>IF('RELACIÓ DETALLADA - TVD'!$N793="x",'RELACIÓ DETALLADA - TVD'!I793,"")</f>
        <v/>
      </c>
      <c r="H311" s="57">
        <v>306</v>
      </c>
      <c r="I311" s="57"/>
    </row>
    <row r="312" spans="1:9" x14ac:dyDescent="0.2">
      <c r="A312" s="57" t="str">
        <f>IF(G312="","",COUNT($G$4:$G312))</f>
        <v/>
      </c>
      <c r="B312" t="str">
        <f>IF('RELACIÓ DETALLADA - TVD'!$N794="x",'RELACIÓ DETALLADA - TVD'!B794,"")</f>
        <v/>
      </c>
      <c r="C312" t="str">
        <f>IF('RELACIÓ DETALLADA - TVD'!$N794="x",'RELACIÓ DETALLADA - TVD'!E794,"")</f>
        <v/>
      </c>
      <c r="D312" t="str">
        <f>IF('RELACIÓ DETALLADA - TVD'!$N794="x",'RELACIÓ DETALLADA - TVD'!F794,"")</f>
        <v/>
      </c>
      <c r="E312" t="str">
        <f>IF('RELACIÓ DETALLADA - TVD'!$N794="x",'RELACIÓ DETALLADA - TVD'!G794,"")</f>
        <v/>
      </c>
      <c r="F312" t="str">
        <f>IF('RELACIÓ DETALLADA - TVD'!$N794="x",'RELACIÓ DETALLADA - TVD'!H794,"")</f>
        <v/>
      </c>
      <c r="G312" t="str">
        <f>IF('RELACIÓ DETALLADA - TVD'!$N794="x",'RELACIÓ DETALLADA - TVD'!I794,"")</f>
        <v/>
      </c>
      <c r="H312" s="57">
        <v>307</v>
      </c>
      <c r="I312" s="57"/>
    </row>
    <row r="313" spans="1:9" x14ac:dyDescent="0.2">
      <c r="A313" s="57" t="str">
        <f>IF(G313="","",COUNT($G$4:$G313))</f>
        <v/>
      </c>
      <c r="B313" t="str">
        <f>IF('RELACIÓ DETALLADA - TVD'!$N795="x",'RELACIÓ DETALLADA - TVD'!B795,"")</f>
        <v/>
      </c>
      <c r="C313" t="str">
        <f>IF('RELACIÓ DETALLADA - TVD'!$N795="x",'RELACIÓ DETALLADA - TVD'!E795,"")</f>
        <v/>
      </c>
      <c r="D313" t="str">
        <f>IF('RELACIÓ DETALLADA - TVD'!$N795="x",'RELACIÓ DETALLADA - TVD'!F795,"")</f>
        <v/>
      </c>
      <c r="E313" t="str">
        <f>IF('RELACIÓ DETALLADA - TVD'!$N795="x",'RELACIÓ DETALLADA - TVD'!G795,"")</f>
        <v/>
      </c>
      <c r="F313" t="str">
        <f>IF('RELACIÓ DETALLADA - TVD'!$N795="x",'RELACIÓ DETALLADA - TVD'!H795,"")</f>
        <v/>
      </c>
      <c r="G313" t="str">
        <f>IF('RELACIÓ DETALLADA - TVD'!$N795="x",'RELACIÓ DETALLADA - TVD'!I795,"")</f>
        <v/>
      </c>
      <c r="H313" s="57">
        <v>308</v>
      </c>
      <c r="I313" s="57"/>
    </row>
    <row r="314" spans="1:9" x14ac:dyDescent="0.2">
      <c r="A314" s="57" t="str">
        <f>IF(G314="","",COUNT($G$4:$G314))</f>
        <v/>
      </c>
      <c r="B314" t="str">
        <f>IF('RELACIÓ DETALLADA - TVD'!$N796="x",'RELACIÓ DETALLADA - TVD'!B796,"")</f>
        <v/>
      </c>
      <c r="C314" t="str">
        <f>IF('RELACIÓ DETALLADA - TVD'!$N796="x",'RELACIÓ DETALLADA - TVD'!E796,"")</f>
        <v/>
      </c>
      <c r="D314" t="str">
        <f>IF('RELACIÓ DETALLADA - TVD'!$N796="x",'RELACIÓ DETALLADA - TVD'!F796,"")</f>
        <v/>
      </c>
      <c r="E314" t="str">
        <f>IF('RELACIÓ DETALLADA - TVD'!$N796="x",'RELACIÓ DETALLADA - TVD'!G796,"")</f>
        <v/>
      </c>
      <c r="F314" t="str">
        <f>IF('RELACIÓ DETALLADA - TVD'!$N796="x",'RELACIÓ DETALLADA - TVD'!H796,"")</f>
        <v/>
      </c>
      <c r="G314" t="str">
        <f>IF('RELACIÓ DETALLADA - TVD'!$N796="x",'RELACIÓ DETALLADA - TVD'!I796,"")</f>
        <v/>
      </c>
      <c r="H314" s="57">
        <v>309</v>
      </c>
      <c r="I314" s="57"/>
    </row>
    <row r="315" spans="1:9" x14ac:dyDescent="0.2">
      <c r="A315" s="57" t="str">
        <f>IF(G315="","",COUNT($G$4:$G315))</f>
        <v/>
      </c>
      <c r="B315" t="str">
        <f>IF('RELACIÓ DETALLADA - TVD'!$N797="x",'RELACIÓ DETALLADA - TVD'!B797,"")</f>
        <v/>
      </c>
      <c r="C315" t="str">
        <f>IF('RELACIÓ DETALLADA - TVD'!$N797="x",'RELACIÓ DETALLADA - TVD'!E797,"")</f>
        <v/>
      </c>
      <c r="D315" t="str">
        <f>IF('RELACIÓ DETALLADA - TVD'!$N797="x",'RELACIÓ DETALLADA - TVD'!F797,"")</f>
        <v/>
      </c>
      <c r="E315" t="str">
        <f>IF('RELACIÓ DETALLADA - TVD'!$N797="x",'RELACIÓ DETALLADA - TVD'!G797,"")</f>
        <v/>
      </c>
      <c r="F315" t="str">
        <f>IF('RELACIÓ DETALLADA - TVD'!$N797="x",'RELACIÓ DETALLADA - TVD'!H797,"")</f>
        <v/>
      </c>
      <c r="G315" t="str">
        <f>IF('RELACIÓ DETALLADA - TVD'!$N797="x",'RELACIÓ DETALLADA - TVD'!I797,"")</f>
        <v/>
      </c>
      <c r="H315" s="57">
        <v>310</v>
      </c>
      <c r="I315" s="57"/>
    </row>
    <row r="316" spans="1:9" x14ac:dyDescent="0.2">
      <c r="A316" s="57" t="str">
        <f>IF(G316="","",COUNT($G$4:$G316))</f>
        <v/>
      </c>
      <c r="B316" t="str">
        <f>IF('RELACIÓ DETALLADA - TVD'!$N798="x",'RELACIÓ DETALLADA - TVD'!B798,"")</f>
        <v/>
      </c>
      <c r="C316" t="str">
        <f>IF('RELACIÓ DETALLADA - TVD'!$N798="x",'RELACIÓ DETALLADA - TVD'!E798,"")</f>
        <v/>
      </c>
      <c r="D316" t="str">
        <f>IF('RELACIÓ DETALLADA - TVD'!$N798="x",'RELACIÓ DETALLADA - TVD'!F798,"")</f>
        <v/>
      </c>
      <c r="E316" t="str">
        <f>IF('RELACIÓ DETALLADA - TVD'!$N798="x",'RELACIÓ DETALLADA - TVD'!G798,"")</f>
        <v/>
      </c>
      <c r="F316" t="str">
        <f>IF('RELACIÓ DETALLADA - TVD'!$N798="x",'RELACIÓ DETALLADA - TVD'!H798,"")</f>
        <v/>
      </c>
      <c r="G316" t="str">
        <f>IF('RELACIÓ DETALLADA - TVD'!$N798="x",'RELACIÓ DETALLADA - TVD'!I798,"")</f>
        <v/>
      </c>
      <c r="H316" s="57">
        <v>311</v>
      </c>
      <c r="I316" s="57"/>
    </row>
    <row r="317" spans="1:9" x14ac:dyDescent="0.2">
      <c r="A317" s="57" t="str">
        <f>IF(G317="","",COUNT($G$4:$G317))</f>
        <v/>
      </c>
      <c r="B317" t="str">
        <f>IF('RELACIÓ DETALLADA - TVD'!$N799="x",'RELACIÓ DETALLADA - TVD'!B799,"")</f>
        <v/>
      </c>
      <c r="C317" t="str">
        <f>IF('RELACIÓ DETALLADA - TVD'!$N799="x",'RELACIÓ DETALLADA - TVD'!E799,"")</f>
        <v/>
      </c>
      <c r="D317" t="str">
        <f>IF('RELACIÓ DETALLADA - TVD'!$N799="x",'RELACIÓ DETALLADA - TVD'!F799,"")</f>
        <v/>
      </c>
      <c r="E317" t="str">
        <f>IF('RELACIÓ DETALLADA - TVD'!$N799="x",'RELACIÓ DETALLADA - TVD'!G799,"")</f>
        <v/>
      </c>
      <c r="F317" t="str">
        <f>IF('RELACIÓ DETALLADA - TVD'!$N799="x",'RELACIÓ DETALLADA - TVD'!H799,"")</f>
        <v/>
      </c>
      <c r="G317" t="str">
        <f>IF('RELACIÓ DETALLADA - TVD'!$N799="x",'RELACIÓ DETALLADA - TVD'!I799,"")</f>
        <v/>
      </c>
      <c r="H317" s="57">
        <v>312</v>
      </c>
      <c r="I317" s="57"/>
    </row>
    <row r="318" spans="1:9" x14ac:dyDescent="0.2">
      <c r="A318" s="57" t="str">
        <f>IF(G318="","",COUNT($G$4:$G318))</f>
        <v/>
      </c>
      <c r="B318" t="str">
        <f>IF('RELACIÓ DETALLADA - TVD'!$N800="x",'RELACIÓ DETALLADA - TVD'!B800,"")</f>
        <v/>
      </c>
      <c r="C318" t="str">
        <f>IF('RELACIÓ DETALLADA - TVD'!$N800="x",'RELACIÓ DETALLADA - TVD'!E800,"")</f>
        <v/>
      </c>
      <c r="D318" t="str">
        <f>IF('RELACIÓ DETALLADA - TVD'!$N800="x",'RELACIÓ DETALLADA - TVD'!F800,"")</f>
        <v/>
      </c>
      <c r="E318" t="str">
        <f>IF('RELACIÓ DETALLADA - TVD'!$N800="x",'RELACIÓ DETALLADA - TVD'!G800,"")</f>
        <v/>
      </c>
      <c r="F318" t="str">
        <f>IF('RELACIÓ DETALLADA - TVD'!$N800="x",'RELACIÓ DETALLADA - TVD'!H800,"")</f>
        <v/>
      </c>
      <c r="G318" t="str">
        <f>IF('RELACIÓ DETALLADA - TVD'!$N800="x",'RELACIÓ DETALLADA - TVD'!I800,"")</f>
        <v/>
      </c>
      <c r="H318" s="57">
        <v>313</v>
      </c>
      <c r="I318" s="57"/>
    </row>
    <row r="319" spans="1:9" x14ac:dyDescent="0.2">
      <c r="A319" s="57" t="str">
        <f>IF(G319="","",COUNT($G$4:$G319))</f>
        <v/>
      </c>
      <c r="B319" t="str">
        <f>IF('RELACIÓ DETALLADA - TVD'!$N801="x",'RELACIÓ DETALLADA - TVD'!B801,"")</f>
        <v/>
      </c>
      <c r="C319" t="str">
        <f>IF('RELACIÓ DETALLADA - TVD'!$N801="x",'RELACIÓ DETALLADA - TVD'!E801,"")</f>
        <v/>
      </c>
      <c r="D319" t="str">
        <f>IF('RELACIÓ DETALLADA - TVD'!$N801="x",'RELACIÓ DETALLADA - TVD'!F801,"")</f>
        <v/>
      </c>
      <c r="E319" t="str">
        <f>IF('RELACIÓ DETALLADA - TVD'!$N801="x",'RELACIÓ DETALLADA - TVD'!G801,"")</f>
        <v/>
      </c>
      <c r="F319" t="str">
        <f>IF('RELACIÓ DETALLADA - TVD'!$N801="x",'RELACIÓ DETALLADA - TVD'!H801,"")</f>
        <v/>
      </c>
      <c r="G319" t="str">
        <f>IF('RELACIÓ DETALLADA - TVD'!$N801="x",'RELACIÓ DETALLADA - TVD'!I801,"")</f>
        <v/>
      </c>
      <c r="H319" s="57">
        <v>314</v>
      </c>
      <c r="I319" s="57"/>
    </row>
    <row r="320" spans="1:9" x14ac:dyDescent="0.2">
      <c r="A320" s="57" t="str">
        <f>IF(G320="","",COUNT($G$4:$G320))</f>
        <v/>
      </c>
      <c r="B320" t="str">
        <f>IF('RELACIÓ DETALLADA - TVD'!$N802="x",'RELACIÓ DETALLADA - TVD'!B802,"")</f>
        <v/>
      </c>
      <c r="C320" t="str">
        <f>IF('RELACIÓ DETALLADA - TVD'!$N802="x",'RELACIÓ DETALLADA - TVD'!E802,"")</f>
        <v/>
      </c>
      <c r="D320" t="str">
        <f>IF('RELACIÓ DETALLADA - TVD'!$N802="x",'RELACIÓ DETALLADA - TVD'!F802,"")</f>
        <v/>
      </c>
      <c r="E320" t="str">
        <f>IF('RELACIÓ DETALLADA - TVD'!$N802="x",'RELACIÓ DETALLADA - TVD'!G802,"")</f>
        <v/>
      </c>
      <c r="F320" t="str">
        <f>IF('RELACIÓ DETALLADA - TVD'!$N802="x",'RELACIÓ DETALLADA - TVD'!H802,"")</f>
        <v/>
      </c>
      <c r="G320" t="str">
        <f>IF('RELACIÓ DETALLADA - TVD'!$N802="x",'RELACIÓ DETALLADA - TVD'!I802,"")</f>
        <v/>
      </c>
      <c r="H320" s="57">
        <v>315</v>
      </c>
      <c r="I320" s="57"/>
    </row>
    <row r="321" spans="1:9" x14ac:dyDescent="0.2">
      <c r="A321" s="57" t="str">
        <f>IF(G321="","",COUNT($G$4:$G321))</f>
        <v/>
      </c>
      <c r="B321" t="str">
        <f>IF('RELACIÓ DETALLADA - TVD'!$N803="x",'RELACIÓ DETALLADA - TVD'!B803,"")</f>
        <v/>
      </c>
      <c r="C321" t="str">
        <f>IF('RELACIÓ DETALLADA - TVD'!$N803="x",'RELACIÓ DETALLADA - TVD'!E803,"")</f>
        <v/>
      </c>
      <c r="D321" t="str">
        <f>IF('RELACIÓ DETALLADA - TVD'!$N803="x",'RELACIÓ DETALLADA - TVD'!F803,"")</f>
        <v/>
      </c>
      <c r="E321" t="str">
        <f>IF('RELACIÓ DETALLADA - TVD'!$N803="x",'RELACIÓ DETALLADA - TVD'!G803,"")</f>
        <v/>
      </c>
      <c r="F321" t="str">
        <f>IF('RELACIÓ DETALLADA - TVD'!$N803="x",'RELACIÓ DETALLADA - TVD'!H803,"")</f>
        <v/>
      </c>
      <c r="G321" t="str">
        <f>IF('RELACIÓ DETALLADA - TVD'!$N803="x",'RELACIÓ DETALLADA - TVD'!I803,"")</f>
        <v/>
      </c>
      <c r="H321" s="57">
        <v>316</v>
      </c>
      <c r="I321" s="57"/>
    </row>
    <row r="322" spans="1:9" x14ac:dyDescent="0.2">
      <c r="A322" s="57" t="str">
        <f>IF(G322="","",COUNT($G$4:$G322))</f>
        <v/>
      </c>
      <c r="B322" t="str">
        <f>IF('RELACIÓ DETALLADA - TVD'!$N804="x",'RELACIÓ DETALLADA - TVD'!B804,"")</f>
        <v/>
      </c>
      <c r="C322" t="str">
        <f>IF('RELACIÓ DETALLADA - TVD'!$N804="x",'RELACIÓ DETALLADA - TVD'!E804,"")</f>
        <v/>
      </c>
      <c r="D322" t="str">
        <f>IF('RELACIÓ DETALLADA - TVD'!$N804="x",'RELACIÓ DETALLADA - TVD'!F804,"")</f>
        <v/>
      </c>
      <c r="E322" t="str">
        <f>IF('RELACIÓ DETALLADA - TVD'!$N804="x",'RELACIÓ DETALLADA - TVD'!G804,"")</f>
        <v/>
      </c>
      <c r="F322" t="str">
        <f>IF('RELACIÓ DETALLADA - TVD'!$N804="x",'RELACIÓ DETALLADA - TVD'!H804,"")</f>
        <v/>
      </c>
      <c r="G322" t="str">
        <f>IF('RELACIÓ DETALLADA - TVD'!$N804="x",'RELACIÓ DETALLADA - TVD'!I804,"")</f>
        <v/>
      </c>
      <c r="H322" s="57">
        <v>317</v>
      </c>
      <c r="I322" s="57"/>
    </row>
    <row r="323" spans="1:9" x14ac:dyDescent="0.2">
      <c r="A323" s="57" t="str">
        <f>IF(G323="","",COUNT($G$4:$G323))</f>
        <v/>
      </c>
      <c r="B323" t="str">
        <f>IF('RELACIÓ DETALLADA - TVD'!$N805="x",'RELACIÓ DETALLADA - TVD'!B805,"")</f>
        <v/>
      </c>
      <c r="C323" t="str">
        <f>IF('RELACIÓ DETALLADA - TVD'!$N805="x",'RELACIÓ DETALLADA - TVD'!E805,"")</f>
        <v/>
      </c>
      <c r="D323" t="str">
        <f>IF('RELACIÓ DETALLADA - TVD'!$N805="x",'RELACIÓ DETALLADA - TVD'!F805,"")</f>
        <v/>
      </c>
      <c r="E323" t="str">
        <f>IF('RELACIÓ DETALLADA - TVD'!$N805="x",'RELACIÓ DETALLADA - TVD'!G805,"")</f>
        <v/>
      </c>
      <c r="F323" t="str">
        <f>IF('RELACIÓ DETALLADA - TVD'!$N805="x",'RELACIÓ DETALLADA - TVD'!H805,"")</f>
        <v/>
      </c>
      <c r="G323" t="str">
        <f>IF('RELACIÓ DETALLADA - TVD'!$N805="x",'RELACIÓ DETALLADA - TVD'!I805,"")</f>
        <v/>
      </c>
      <c r="H323" s="57">
        <v>318</v>
      </c>
      <c r="I323" s="57"/>
    </row>
    <row r="324" spans="1:9" x14ac:dyDescent="0.2">
      <c r="A324" s="57" t="str">
        <f>IF(G324="","",COUNT($G$4:$G324))</f>
        <v/>
      </c>
      <c r="B324" t="str">
        <f>IF('RELACIÓ DETALLADA - TVD'!$N806="x",'RELACIÓ DETALLADA - TVD'!B806,"")</f>
        <v/>
      </c>
      <c r="C324" t="str">
        <f>IF('RELACIÓ DETALLADA - TVD'!$N806="x",'RELACIÓ DETALLADA - TVD'!E806,"")</f>
        <v/>
      </c>
      <c r="D324" t="str">
        <f>IF('RELACIÓ DETALLADA - TVD'!$N806="x",'RELACIÓ DETALLADA - TVD'!F806,"")</f>
        <v/>
      </c>
      <c r="E324" t="str">
        <f>IF('RELACIÓ DETALLADA - TVD'!$N806="x",'RELACIÓ DETALLADA - TVD'!G806,"")</f>
        <v/>
      </c>
      <c r="F324" t="str">
        <f>IF('RELACIÓ DETALLADA - TVD'!$N806="x",'RELACIÓ DETALLADA - TVD'!H806,"")</f>
        <v/>
      </c>
      <c r="G324" t="str">
        <f>IF('RELACIÓ DETALLADA - TVD'!$N806="x",'RELACIÓ DETALLADA - TVD'!I806,"")</f>
        <v/>
      </c>
      <c r="H324" s="57">
        <v>319</v>
      </c>
      <c r="I324" s="57"/>
    </row>
    <row r="325" spans="1:9" x14ac:dyDescent="0.2">
      <c r="A325" s="57" t="str">
        <f>IF(G325="","",COUNT($G$4:$G325))</f>
        <v/>
      </c>
      <c r="B325" t="str">
        <f>IF('RELACIÓ DETALLADA - TVD'!$N807="x",'RELACIÓ DETALLADA - TVD'!B807,"")</f>
        <v/>
      </c>
      <c r="C325" t="str">
        <f>IF('RELACIÓ DETALLADA - TVD'!$N807="x",'RELACIÓ DETALLADA - TVD'!E807,"")</f>
        <v/>
      </c>
      <c r="D325" t="str">
        <f>IF('RELACIÓ DETALLADA - TVD'!$N807="x",'RELACIÓ DETALLADA - TVD'!F807,"")</f>
        <v/>
      </c>
      <c r="E325" t="str">
        <f>IF('RELACIÓ DETALLADA - TVD'!$N807="x",'RELACIÓ DETALLADA - TVD'!G807,"")</f>
        <v/>
      </c>
      <c r="F325" t="str">
        <f>IF('RELACIÓ DETALLADA - TVD'!$N807="x",'RELACIÓ DETALLADA - TVD'!H807,"")</f>
        <v/>
      </c>
      <c r="G325" t="str">
        <f>IF('RELACIÓ DETALLADA - TVD'!$N807="x",'RELACIÓ DETALLADA - TVD'!I807,"")</f>
        <v/>
      </c>
      <c r="H325" s="57">
        <v>320</v>
      </c>
      <c r="I325" s="57"/>
    </row>
    <row r="326" spans="1:9" x14ac:dyDescent="0.2">
      <c r="A326" s="57" t="str">
        <f>IF(G326="","",COUNT($G$4:$G326))</f>
        <v/>
      </c>
      <c r="B326" t="str">
        <f>IF('RELACIÓ DETALLADA - TVD'!$N808="x",'RELACIÓ DETALLADA - TVD'!B808,"")</f>
        <v/>
      </c>
      <c r="C326" t="str">
        <f>IF('RELACIÓ DETALLADA - TVD'!$N808="x",'RELACIÓ DETALLADA - TVD'!E808,"")</f>
        <v/>
      </c>
      <c r="D326" t="str">
        <f>IF('RELACIÓ DETALLADA - TVD'!$N808="x",'RELACIÓ DETALLADA - TVD'!F808,"")</f>
        <v/>
      </c>
      <c r="E326" t="str">
        <f>IF('RELACIÓ DETALLADA - TVD'!$N808="x",'RELACIÓ DETALLADA - TVD'!G808,"")</f>
        <v/>
      </c>
      <c r="F326" t="str">
        <f>IF('RELACIÓ DETALLADA - TVD'!$N808="x",'RELACIÓ DETALLADA - TVD'!H808,"")</f>
        <v/>
      </c>
      <c r="G326" t="str">
        <f>IF('RELACIÓ DETALLADA - TVD'!$N808="x",'RELACIÓ DETALLADA - TVD'!I808,"")</f>
        <v/>
      </c>
      <c r="H326" s="57">
        <v>321</v>
      </c>
      <c r="I326" s="57"/>
    </row>
    <row r="327" spans="1:9" x14ac:dyDescent="0.2">
      <c r="A327" s="57" t="str">
        <f>IF(G327="","",COUNT($G$4:$G327))</f>
        <v/>
      </c>
      <c r="B327" t="str">
        <f>IF('RELACIÓ DETALLADA - TVD'!$N809="x",'RELACIÓ DETALLADA - TVD'!B809,"")</f>
        <v/>
      </c>
      <c r="C327" t="str">
        <f>IF('RELACIÓ DETALLADA - TVD'!$N809="x",'RELACIÓ DETALLADA - TVD'!E809,"")</f>
        <v/>
      </c>
      <c r="D327" t="str">
        <f>IF('RELACIÓ DETALLADA - TVD'!$N809="x",'RELACIÓ DETALLADA - TVD'!F809,"")</f>
        <v/>
      </c>
      <c r="E327" t="str">
        <f>IF('RELACIÓ DETALLADA - TVD'!$N809="x",'RELACIÓ DETALLADA - TVD'!G809,"")</f>
        <v/>
      </c>
      <c r="F327" t="str">
        <f>IF('RELACIÓ DETALLADA - TVD'!$N809="x",'RELACIÓ DETALLADA - TVD'!H809,"")</f>
        <v/>
      </c>
      <c r="G327" t="str">
        <f>IF('RELACIÓ DETALLADA - TVD'!$N809="x",'RELACIÓ DETALLADA - TVD'!I809,"")</f>
        <v/>
      </c>
      <c r="H327" s="57">
        <v>322</v>
      </c>
      <c r="I327" s="57"/>
    </row>
    <row r="328" spans="1:9" x14ac:dyDescent="0.2">
      <c r="A328" s="57" t="str">
        <f>IF(G328="","",COUNT($G$4:$G328))</f>
        <v/>
      </c>
      <c r="B328" t="str">
        <f>IF('RELACIÓ DETALLADA - TVD'!$N810="x",'RELACIÓ DETALLADA - TVD'!B810,"")</f>
        <v/>
      </c>
      <c r="C328" t="str">
        <f>IF('RELACIÓ DETALLADA - TVD'!$N810="x",'RELACIÓ DETALLADA - TVD'!E810,"")</f>
        <v/>
      </c>
      <c r="D328" t="str">
        <f>IF('RELACIÓ DETALLADA - TVD'!$N810="x",'RELACIÓ DETALLADA - TVD'!F810,"")</f>
        <v/>
      </c>
      <c r="E328" t="str">
        <f>IF('RELACIÓ DETALLADA - TVD'!$N810="x",'RELACIÓ DETALLADA - TVD'!G810,"")</f>
        <v/>
      </c>
      <c r="F328" t="str">
        <f>IF('RELACIÓ DETALLADA - TVD'!$N810="x",'RELACIÓ DETALLADA - TVD'!H810,"")</f>
        <v/>
      </c>
      <c r="G328" t="str">
        <f>IF('RELACIÓ DETALLADA - TVD'!$N810="x",'RELACIÓ DETALLADA - TVD'!I810,"")</f>
        <v/>
      </c>
      <c r="H328" s="57">
        <v>323</v>
      </c>
      <c r="I328" s="57"/>
    </row>
    <row r="329" spans="1:9" x14ac:dyDescent="0.2">
      <c r="A329" s="57" t="str">
        <f>IF(G329="","",COUNT($G$4:$G329))</f>
        <v/>
      </c>
      <c r="B329" t="str">
        <f>IF('RELACIÓ DETALLADA - TVD'!$N811="x",'RELACIÓ DETALLADA - TVD'!B811,"")</f>
        <v/>
      </c>
      <c r="C329" t="str">
        <f>IF('RELACIÓ DETALLADA - TVD'!$N811="x",'RELACIÓ DETALLADA - TVD'!E811,"")</f>
        <v/>
      </c>
      <c r="D329" t="str">
        <f>IF('RELACIÓ DETALLADA - TVD'!$N811="x",'RELACIÓ DETALLADA - TVD'!F811,"")</f>
        <v/>
      </c>
      <c r="E329" t="str">
        <f>IF('RELACIÓ DETALLADA - TVD'!$N811="x",'RELACIÓ DETALLADA - TVD'!G811,"")</f>
        <v/>
      </c>
      <c r="F329" t="str">
        <f>IF('RELACIÓ DETALLADA - TVD'!$N811="x",'RELACIÓ DETALLADA - TVD'!H811,"")</f>
        <v/>
      </c>
      <c r="G329" t="str">
        <f>IF('RELACIÓ DETALLADA - TVD'!$N811="x",'RELACIÓ DETALLADA - TVD'!I811,"")</f>
        <v/>
      </c>
      <c r="H329" s="57">
        <v>324</v>
      </c>
      <c r="I329" s="57"/>
    </row>
    <row r="330" spans="1:9" x14ac:dyDescent="0.2">
      <c r="A330" s="57" t="str">
        <f>IF(G330="","",COUNT($G$4:$G330))</f>
        <v/>
      </c>
      <c r="B330" t="str">
        <f>IF('RELACIÓ DETALLADA - TVD'!$N812="x",'RELACIÓ DETALLADA - TVD'!B812,"")</f>
        <v/>
      </c>
      <c r="C330" t="str">
        <f>IF('RELACIÓ DETALLADA - TVD'!$N812="x",'RELACIÓ DETALLADA - TVD'!E812,"")</f>
        <v/>
      </c>
      <c r="D330" t="str">
        <f>IF('RELACIÓ DETALLADA - TVD'!$N812="x",'RELACIÓ DETALLADA - TVD'!F812,"")</f>
        <v/>
      </c>
      <c r="E330" t="str">
        <f>IF('RELACIÓ DETALLADA - TVD'!$N812="x",'RELACIÓ DETALLADA - TVD'!G812,"")</f>
        <v/>
      </c>
      <c r="F330" t="str">
        <f>IF('RELACIÓ DETALLADA - TVD'!$N812="x",'RELACIÓ DETALLADA - TVD'!H812,"")</f>
        <v/>
      </c>
      <c r="G330" t="str">
        <f>IF('RELACIÓ DETALLADA - TVD'!$N812="x",'RELACIÓ DETALLADA - TVD'!I812,"")</f>
        <v/>
      </c>
      <c r="H330" s="57">
        <v>325</v>
      </c>
      <c r="I330" s="57"/>
    </row>
    <row r="331" spans="1:9" x14ac:dyDescent="0.2">
      <c r="A331" s="57" t="str">
        <f>IF(G331="","",COUNT($G$4:$G331))</f>
        <v/>
      </c>
      <c r="B331" t="str">
        <f>IF('RELACIÓ DETALLADA - TVD'!$N813="x",'RELACIÓ DETALLADA - TVD'!B813,"")</f>
        <v/>
      </c>
      <c r="C331" t="str">
        <f>IF('RELACIÓ DETALLADA - TVD'!$N813="x",'RELACIÓ DETALLADA - TVD'!E813,"")</f>
        <v/>
      </c>
      <c r="D331" t="str">
        <f>IF('RELACIÓ DETALLADA - TVD'!$N813="x",'RELACIÓ DETALLADA - TVD'!F813,"")</f>
        <v/>
      </c>
      <c r="E331" t="str">
        <f>IF('RELACIÓ DETALLADA - TVD'!$N813="x",'RELACIÓ DETALLADA - TVD'!G813,"")</f>
        <v/>
      </c>
      <c r="F331" t="str">
        <f>IF('RELACIÓ DETALLADA - TVD'!$N813="x",'RELACIÓ DETALLADA - TVD'!H813,"")</f>
        <v/>
      </c>
      <c r="G331" t="str">
        <f>IF('RELACIÓ DETALLADA - TVD'!$N813="x",'RELACIÓ DETALLADA - TVD'!I813,"")</f>
        <v/>
      </c>
      <c r="H331" s="57">
        <v>326</v>
      </c>
      <c r="I331" s="57"/>
    </row>
    <row r="332" spans="1:9" x14ac:dyDescent="0.2">
      <c r="A332" s="57" t="str">
        <f>IF(G332="","",COUNT($G$4:$G332))</f>
        <v/>
      </c>
      <c r="B332" t="str">
        <f>IF('RELACIÓ DETALLADA - TVD'!$N814="x",'RELACIÓ DETALLADA - TVD'!B814,"")</f>
        <v/>
      </c>
      <c r="C332" t="str">
        <f>IF('RELACIÓ DETALLADA - TVD'!$N814="x",'RELACIÓ DETALLADA - TVD'!E814,"")</f>
        <v/>
      </c>
      <c r="D332" t="str">
        <f>IF('RELACIÓ DETALLADA - TVD'!$N814="x",'RELACIÓ DETALLADA - TVD'!F814,"")</f>
        <v/>
      </c>
      <c r="E332" t="str">
        <f>IF('RELACIÓ DETALLADA - TVD'!$N814="x",'RELACIÓ DETALLADA - TVD'!G814,"")</f>
        <v/>
      </c>
      <c r="F332" t="str">
        <f>IF('RELACIÓ DETALLADA - TVD'!$N814="x",'RELACIÓ DETALLADA - TVD'!H814,"")</f>
        <v/>
      </c>
      <c r="G332" t="str">
        <f>IF('RELACIÓ DETALLADA - TVD'!$N814="x",'RELACIÓ DETALLADA - TVD'!I814,"")</f>
        <v/>
      </c>
      <c r="H332" s="57">
        <v>327</v>
      </c>
      <c r="I332" s="57"/>
    </row>
    <row r="333" spans="1:9" x14ac:dyDescent="0.2">
      <c r="A333" s="57" t="str">
        <f>IF(G333="","",COUNT($G$4:$G333))</f>
        <v/>
      </c>
      <c r="B333" t="str">
        <f>IF('RELACIÓ DETALLADA - TVD'!$N815="x",'RELACIÓ DETALLADA - TVD'!B815,"")</f>
        <v/>
      </c>
      <c r="C333" t="str">
        <f>IF('RELACIÓ DETALLADA - TVD'!$N815="x",'RELACIÓ DETALLADA - TVD'!E815,"")</f>
        <v/>
      </c>
      <c r="D333" t="str">
        <f>IF('RELACIÓ DETALLADA - TVD'!$N815="x",'RELACIÓ DETALLADA - TVD'!F815,"")</f>
        <v/>
      </c>
      <c r="E333" t="str">
        <f>IF('RELACIÓ DETALLADA - TVD'!$N815="x",'RELACIÓ DETALLADA - TVD'!G815,"")</f>
        <v/>
      </c>
      <c r="F333" t="str">
        <f>IF('RELACIÓ DETALLADA - TVD'!$N815="x",'RELACIÓ DETALLADA - TVD'!H815,"")</f>
        <v/>
      </c>
      <c r="G333" t="str">
        <f>IF('RELACIÓ DETALLADA - TVD'!$N815="x",'RELACIÓ DETALLADA - TVD'!I815,"")</f>
        <v/>
      </c>
      <c r="H333" s="57">
        <v>328</v>
      </c>
      <c r="I333" s="57"/>
    </row>
    <row r="334" spans="1:9" x14ac:dyDescent="0.2">
      <c r="A334" s="57" t="str">
        <f>IF(G334="","",COUNT($G$4:$G334))</f>
        <v/>
      </c>
      <c r="B334" t="str">
        <f>IF('RELACIÓ DETALLADA - TVD'!$N816="x",'RELACIÓ DETALLADA - TVD'!B816,"")</f>
        <v/>
      </c>
      <c r="C334" t="str">
        <f>IF('RELACIÓ DETALLADA - TVD'!$N816="x",'RELACIÓ DETALLADA - TVD'!E816,"")</f>
        <v/>
      </c>
      <c r="D334" t="str">
        <f>IF('RELACIÓ DETALLADA - TVD'!$N816="x",'RELACIÓ DETALLADA - TVD'!F816,"")</f>
        <v/>
      </c>
      <c r="E334" t="str">
        <f>IF('RELACIÓ DETALLADA - TVD'!$N816="x",'RELACIÓ DETALLADA - TVD'!G816,"")</f>
        <v/>
      </c>
      <c r="F334" t="str">
        <f>IF('RELACIÓ DETALLADA - TVD'!$N816="x",'RELACIÓ DETALLADA - TVD'!H816,"")</f>
        <v/>
      </c>
      <c r="G334" t="str">
        <f>IF('RELACIÓ DETALLADA - TVD'!$N816="x",'RELACIÓ DETALLADA - TVD'!I816,"")</f>
        <v/>
      </c>
      <c r="H334" s="57">
        <v>329</v>
      </c>
      <c r="I334" s="57"/>
    </row>
    <row r="335" spans="1:9" x14ac:dyDescent="0.2">
      <c r="A335" s="57" t="str">
        <f>IF(G335="","",COUNT($G$4:$G335))</f>
        <v/>
      </c>
      <c r="B335" t="str">
        <f>IF('RELACIÓ DETALLADA - TVD'!$N817="x",'RELACIÓ DETALLADA - TVD'!B817,"")</f>
        <v/>
      </c>
      <c r="C335" t="str">
        <f>IF('RELACIÓ DETALLADA - TVD'!$N817="x",'RELACIÓ DETALLADA - TVD'!E817,"")</f>
        <v/>
      </c>
      <c r="D335" t="str">
        <f>IF('RELACIÓ DETALLADA - TVD'!$N817="x",'RELACIÓ DETALLADA - TVD'!F817,"")</f>
        <v/>
      </c>
      <c r="E335" t="str">
        <f>IF('RELACIÓ DETALLADA - TVD'!$N817="x",'RELACIÓ DETALLADA - TVD'!G817,"")</f>
        <v/>
      </c>
      <c r="F335" t="str">
        <f>IF('RELACIÓ DETALLADA - TVD'!$N817="x",'RELACIÓ DETALLADA - TVD'!H817,"")</f>
        <v/>
      </c>
      <c r="G335" t="str">
        <f>IF('RELACIÓ DETALLADA - TVD'!$N817="x",'RELACIÓ DETALLADA - TVD'!I817,"")</f>
        <v/>
      </c>
      <c r="H335" s="57">
        <v>330</v>
      </c>
      <c r="I335" s="57"/>
    </row>
    <row r="336" spans="1:9" x14ac:dyDescent="0.2">
      <c r="A336" s="57" t="str">
        <f>IF(G336="","",COUNT($G$4:$G336))</f>
        <v/>
      </c>
      <c r="B336" t="str">
        <f>IF('RELACIÓ DETALLADA - TVD'!$N818="x",'RELACIÓ DETALLADA - TVD'!B818,"")</f>
        <v/>
      </c>
      <c r="C336" t="str">
        <f>IF('RELACIÓ DETALLADA - TVD'!$N818="x",'RELACIÓ DETALLADA - TVD'!E818,"")</f>
        <v/>
      </c>
      <c r="D336" t="str">
        <f>IF('RELACIÓ DETALLADA - TVD'!$N818="x",'RELACIÓ DETALLADA - TVD'!F818,"")</f>
        <v/>
      </c>
      <c r="E336" t="str">
        <f>IF('RELACIÓ DETALLADA - TVD'!$N818="x",'RELACIÓ DETALLADA - TVD'!G818,"")</f>
        <v/>
      </c>
      <c r="F336" t="str">
        <f>IF('RELACIÓ DETALLADA - TVD'!$N818="x",'RELACIÓ DETALLADA - TVD'!H818,"")</f>
        <v/>
      </c>
      <c r="G336" t="str">
        <f>IF('RELACIÓ DETALLADA - TVD'!$N818="x",'RELACIÓ DETALLADA - TVD'!I818,"")</f>
        <v/>
      </c>
      <c r="H336" s="57">
        <v>331</v>
      </c>
      <c r="I336" s="57"/>
    </row>
    <row r="337" spans="1:9" x14ac:dyDescent="0.2">
      <c r="A337" s="57" t="str">
        <f>IF(G337="","",COUNT($G$4:$G337))</f>
        <v/>
      </c>
      <c r="B337" t="str">
        <f>IF('RELACIÓ DETALLADA - TVD'!$N819="x",'RELACIÓ DETALLADA - TVD'!B819,"")</f>
        <v/>
      </c>
      <c r="C337" t="str">
        <f>IF('RELACIÓ DETALLADA - TVD'!$N819="x",'RELACIÓ DETALLADA - TVD'!E819,"")</f>
        <v/>
      </c>
      <c r="D337" t="str">
        <f>IF('RELACIÓ DETALLADA - TVD'!$N819="x",'RELACIÓ DETALLADA - TVD'!F819,"")</f>
        <v/>
      </c>
      <c r="E337" t="str">
        <f>IF('RELACIÓ DETALLADA - TVD'!$N819="x",'RELACIÓ DETALLADA - TVD'!G819,"")</f>
        <v/>
      </c>
      <c r="F337" t="str">
        <f>IF('RELACIÓ DETALLADA - TVD'!$N819="x",'RELACIÓ DETALLADA - TVD'!H819,"")</f>
        <v/>
      </c>
      <c r="G337" t="str">
        <f>IF('RELACIÓ DETALLADA - TVD'!$N819="x",'RELACIÓ DETALLADA - TVD'!I819,"")</f>
        <v/>
      </c>
      <c r="H337" s="57">
        <v>332</v>
      </c>
      <c r="I337" s="57"/>
    </row>
    <row r="338" spans="1:9" x14ac:dyDescent="0.2">
      <c r="A338" s="57" t="str">
        <f>IF(G338="","",COUNT($G$4:$G338))</f>
        <v/>
      </c>
      <c r="B338" t="str">
        <f>IF('RELACIÓ DETALLADA - TVD'!$N820="x",'RELACIÓ DETALLADA - TVD'!B820,"")</f>
        <v/>
      </c>
      <c r="C338" t="str">
        <f>IF('RELACIÓ DETALLADA - TVD'!$N820="x",'RELACIÓ DETALLADA - TVD'!E820,"")</f>
        <v/>
      </c>
      <c r="D338" t="str">
        <f>IF('RELACIÓ DETALLADA - TVD'!$N820="x",'RELACIÓ DETALLADA - TVD'!F820,"")</f>
        <v/>
      </c>
      <c r="E338" t="str">
        <f>IF('RELACIÓ DETALLADA - TVD'!$N820="x",'RELACIÓ DETALLADA - TVD'!G820,"")</f>
        <v/>
      </c>
      <c r="F338" t="str">
        <f>IF('RELACIÓ DETALLADA - TVD'!$N820="x",'RELACIÓ DETALLADA - TVD'!H820,"")</f>
        <v/>
      </c>
      <c r="G338" t="str">
        <f>IF('RELACIÓ DETALLADA - TVD'!$N820="x",'RELACIÓ DETALLADA - TVD'!I820,"")</f>
        <v/>
      </c>
      <c r="H338" s="57">
        <v>333</v>
      </c>
      <c r="I338" s="57"/>
    </row>
    <row r="339" spans="1:9" x14ac:dyDescent="0.2">
      <c r="A339" s="57" t="str">
        <f>IF(G339="","",COUNT($G$4:$G339))</f>
        <v/>
      </c>
      <c r="B339" t="str">
        <f>IF('RELACIÓ DETALLADA - TVD'!$N821="x",'RELACIÓ DETALLADA - TVD'!B821,"")</f>
        <v/>
      </c>
      <c r="C339" t="str">
        <f>IF('RELACIÓ DETALLADA - TVD'!$N821="x",'RELACIÓ DETALLADA - TVD'!E821,"")</f>
        <v/>
      </c>
      <c r="D339" t="str">
        <f>IF('RELACIÓ DETALLADA - TVD'!$N821="x",'RELACIÓ DETALLADA - TVD'!F821,"")</f>
        <v/>
      </c>
      <c r="E339" t="str">
        <f>IF('RELACIÓ DETALLADA - TVD'!$N821="x",'RELACIÓ DETALLADA - TVD'!G821,"")</f>
        <v/>
      </c>
      <c r="F339" t="str">
        <f>IF('RELACIÓ DETALLADA - TVD'!$N821="x",'RELACIÓ DETALLADA - TVD'!H821,"")</f>
        <v/>
      </c>
      <c r="G339" t="str">
        <f>IF('RELACIÓ DETALLADA - TVD'!$N821="x",'RELACIÓ DETALLADA - TVD'!I821,"")</f>
        <v/>
      </c>
      <c r="H339" s="57">
        <v>334</v>
      </c>
      <c r="I339" s="57"/>
    </row>
    <row r="340" spans="1:9" x14ac:dyDescent="0.2">
      <c r="A340" s="57" t="str">
        <f>IF(G340="","",COUNT($G$4:$G340))</f>
        <v/>
      </c>
      <c r="B340" t="str">
        <f>IF('RELACIÓ DETALLADA - TVD'!$N822="x",'RELACIÓ DETALLADA - TVD'!B822,"")</f>
        <v/>
      </c>
      <c r="C340" t="str">
        <f>IF('RELACIÓ DETALLADA - TVD'!$N822="x",'RELACIÓ DETALLADA - TVD'!E822,"")</f>
        <v/>
      </c>
      <c r="D340" t="str">
        <f>IF('RELACIÓ DETALLADA - TVD'!$N822="x",'RELACIÓ DETALLADA - TVD'!F822,"")</f>
        <v/>
      </c>
      <c r="E340" t="str">
        <f>IF('RELACIÓ DETALLADA - TVD'!$N822="x",'RELACIÓ DETALLADA - TVD'!G822,"")</f>
        <v/>
      </c>
      <c r="F340" t="str">
        <f>IF('RELACIÓ DETALLADA - TVD'!$N822="x",'RELACIÓ DETALLADA - TVD'!H822,"")</f>
        <v/>
      </c>
      <c r="G340" t="str">
        <f>IF('RELACIÓ DETALLADA - TVD'!$N822="x",'RELACIÓ DETALLADA - TVD'!I822,"")</f>
        <v/>
      </c>
      <c r="H340" s="57">
        <v>335</v>
      </c>
      <c r="I340" s="57"/>
    </row>
    <row r="341" spans="1:9" x14ac:dyDescent="0.2">
      <c r="A341" s="57" t="str">
        <f>IF(G341="","",COUNT($G$4:$G341))</f>
        <v/>
      </c>
      <c r="B341" t="str">
        <f>IF('RELACIÓ DETALLADA - TVD'!$N823="x",'RELACIÓ DETALLADA - TVD'!B823,"")</f>
        <v/>
      </c>
      <c r="C341" t="str">
        <f>IF('RELACIÓ DETALLADA - TVD'!$N823="x",'RELACIÓ DETALLADA - TVD'!E823,"")</f>
        <v/>
      </c>
      <c r="D341" t="str">
        <f>IF('RELACIÓ DETALLADA - TVD'!$N823="x",'RELACIÓ DETALLADA - TVD'!F823,"")</f>
        <v/>
      </c>
      <c r="E341" t="str">
        <f>IF('RELACIÓ DETALLADA - TVD'!$N823="x",'RELACIÓ DETALLADA - TVD'!G823,"")</f>
        <v/>
      </c>
      <c r="F341" t="str">
        <f>IF('RELACIÓ DETALLADA - TVD'!$N823="x",'RELACIÓ DETALLADA - TVD'!H823,"")</f>
        <v/>
      </c>
      <c r="G341" t="str">
        <f>IF('RELACIÓ DETALLADA - TVD'!$N823="x",'RELACIÓ DETALLADA - TVD'!I823,"")</f>
        <v/>
      </c>
      <c r="H341" s="57">
        <v>336</v>
      </c>
      <c r="I341" s="57"/>
    </row>
    <row r="342" spans="1:9" x14ac:dyDescent="0.2">
      <c r="A342" s="57" t="str">
        <f>IF(G342="","",COUNT($G$4:$G342))</f>
        <v/>
      </c>
      <c r="B342" t="str">
        <f>IF('RELACIÓ DETALLADA - TVD'!$N824="x",'RELACIÓ DETALLADA - TVD'!B824,"")</f>
        <v/>
      </c>
      <c r="C342" t="str">
        <f>IF('RELACIÓ DETALLADA - TVD'!$N824="x",'RELACIÓ DETALLADA - TVD'!E824,"")</f>
        <v/>
      </c>
      <c r="D342" t="str">
        <f>IF('RELACIÓ DETALLADA - TVD'!$N824="x",'RELACIÓ DETALLADA - TVD'!F824,"")</f>
        <v/>
      </c>
      <c r="E342" t="str">
        <f>IF('RELACIÓ DETALLADA - TVD'!$N824="x",'RELACIÓ DETALLADA - TVD'!G824,"")</f>
        <v/>
      </c>
      <c r="F342" t="str">
        <f>IF('RELACIÓ DETALLADA - TVD'!$N824="x",'RELACIÓ DETALLADA - TVD'!H824,"")</f>
        <v/>
      </c>
      <c r="G342" t="str">
        <f>IF('RELACIÓ DETALLADA - TVD'!$N824="x",'RELACIÓ DETALLADA - TVD'!I824,"")</f>
        <v/>
      </c>
      <c r="H342" s="57">
        <v>337</v>
      </c>
      <c r="I342" s="57"/>
    </row>
    <row r="343" spans="1:9" x14ac:dyDescent="0.2">
      <c r="A343" s="57" t="str">
        <f>IF(G343="","",COUNT($G$4:$G343))</f>
        <v/>
      </c>
      <c r="B343" t="str">
        <f>IF('RELACIÓ DETALLADA - TVD'!$N825="x",'RELACIÓ DETALLADA - TVD'!B825,"")</f>
        <v/>
      </c>
      <c r="C343" t="str">
        <f>IF('RELACIÓ DETALLADA - TVD'!$N825="x",'RELACIÓ DETALLADA - TVD'!E825,"")</f>
        <v/>
      </c>
      <c r="D343" t="str">
        <f>IF('RELACIÓ DETALLADA - TVD'!$N825="x",'RELACIÓ DETALLADA - TVD'!F825,"")</f>
        <v/>
      </c>
      <c r="E343" t="str">
        <f>IF('RELACIÓ DETALLADA - TVD'!$N825="x",'RELACIÓ DETALLADA - TVD'!G825,"")</f>
        <v/>
      </c>
      <c r="F343" t="str">
        <f>IF('RELACIÓ DETALLADA - TVD'!$N825="x",'RELACIÓ DETALLADA - TVD'!H825,"")</f>
        <v/>
      </c>
      <c r="G343" t="str">
        <f>IF('RELACIÓ DETALLADA - TVD'!$N825="x",'RELACIÓ DETALLADA - TVD'!I825,"")</f>
        <v/>
      </c>
      <c r="H343" s="57">
        <v>338</v>
      </c>
      <c r="I343" s="57"/>
    </row>
    <row r="344" spans="1:9" x14ac:dyDescent="0.2">
      <c r="A344" s="57" t="str">
        <f>IF(G344="","",COUNT($G$4:$G344))</f>
        <v/>
      </c>
      <c r="B344" t="str">
        <f>IF('RELACIÓ DETALLADA - TVD'!$N826="x",'RELACIÓ DETALLADA - TVD'!B826,"")</f>
        <v/>
      </c>
      <c r="C344" t="str">
        <f>IF('RELACIÓ DETALLADA - TVD'!$N826="x",'RELACIÓ DETALLADA - TVD'!E826,"")</f>
        <v/>
      </c>
      <c r="D344" t="str">
        <f>IF('RELACIÓ DETALLADA - TVD'!$N826="x",'RELACIÓ DETALLADA - TVD'!F826,"")</f>
        <v/>
      </c>
      <c r="E344" t="str">
        <f>IF('RELACIÓ DETALLADA - TVD'!$N826="x",'RELACIÓ DETALLADA - TVD'!G826,"")</f>
        <v/>
      </c>
      <c r="F344" t="str">
        <f>IF('RELACIÓ DETALLADA - TVD'!$N826="x",'RELACIÓ DETALLADA - TVD'!H826,"")</f>
        <v/>
      </c>
      <c r="G344" t="str">
        <f>IF('RELACIÓ DETALLADA - TVD'!$N826="x",'RELACIÓ DETALLADA - TVD'!I826,"")</f>
        <v/>
      </c>
      <c r="H344" s="57">
        <v>339</v>
      </c>
      <c r="I344" s="57"/>
    </row>
    <row r="345" spans="1:9" x14ac:dyDescent="0.2">
      <c r="A345" s="57" t="str">
        <f>IF(G345="","",COUNT($G$4:$G345))</f>
        <v/>
      </c>
      <c r="B345" t="str">
        <f>IF('RELACIÓ DETALLADA - TVD'!$N827="x",'RELACIÓ DETALLADA - TVD'!B827,"")</f>
        <v/>
      </c>
      <c r="C345" t="str">
        <f>IF('RELACIÓ DETALLADA - TVD'!$N827="x",'RELACIÓ DETALLADA - TVD'!E827,"")</f>
        <v/>
      </c>
      <c r="D345" t="str">
        <f>IF('RELACIÓ DETALLADA - TVD'!$N827="x",'RELACIÓ DETALLADA - TVD'!F827,"")</f>
        <v/>
      </c>
      <c r="E345" t="str">
        <f>IF('RELACIÓ DETALLADA - TVD'!$N827="x",'RELACIÓ DETALLADA - TVD'!G827,"")</f>
        <v/>
      </c>
      <c r="F345" t="str">
        <f>IF('RELACIÓ DETALLADA - TVD'!$N827="x",'RELACIÓ DETALLADA - TVD'!H827,"")</f>
        <v/>
      </c>
      <c r="G345" t="str">
        <f>IF('RELACIÓ DETALLADA - TVD'!$N827="x",'RELACIÓ DETALLADA - TVD'!I827,"")</f>
        <v/>
      </c>
      <c r="H345" s="57">
        <v>340</v>
      </c>
      <c r="I345" s="57"/>
    </row>
    <row r="346" spans="1:9" x14ac:dyDescent="0.2">
      <c r="A346" s="57" t="str">
        <f>IF(G346="","",COUNT($G$4:$G346))</f>
        <v/>
      </c>
      <c r="B346" t="str">
        <f>IF('RELACIÓ DETALLADA - TVD'!$N828="x",'RELACIÓ DETALLADA - TVD'!B828,"")</f>
        <v/>
      </c>
      <c r="C346" t="str">
        <f>IF('RELACIÓ DETALLADA - TVD'!$N828="x",'RELACIÓ DETALLADA - TVD'!E828,"")</f>
        <v/>
      </c>
      <c r="D346" t="str">
        <f>IF('RELACIÓ DETALLADA - TVD'!$N828="x",'RELACIÓ DETALLADA - TVD'!F828,"")</f>
        <v/>
      </c>
      <c r="E346" t="str">
        <f>IF('RELACIÓ DETALLADA - TVD'!$N828="x",'RELACIÓ DETALLADA - TVD'!G828,"")</f>
        <v/>
      </c>
      <c r="F346" t="str">
        <f>IF('RELACIÓ DETALLADA - TVD'!$N828="x",'RELACIÓ DETALLADA - TVD'!H828,"")</f>
        <v/>
      </c>
      <c r="G346" t="str">
        <f>IF('RELACIÓ DETALLADA - TVD'!$N828="x",'RELACIÓ DETALLADA - TVD'!I828,"")</f>
        <v/>
      </c>
      <c r="H346" s="57">
        <v>341</v>
      </c>
      <c r="I346" s="57"/>
    </row>
    <row r="347" spans="1:9" x14ac:dyDescent="0.2">
      <c r="A347" s="57" t="str">
        <f>IF(G347="","",COUNT($G$4:$G347))</f>
        <v/>
      </c>
      <c r="B347" t="str">
        <f>IF('RELACIÓ DETALLADA - TVD'!$N829="x",'RELACIÓ DETALLADA - TVD'!B829,"")</f>
        <v/>
      </c>
      <c r="C347" t="str">
        <f>IF('RELACIÓ DETALLADA - TVD'!$N829="x",'RELACIÓ DETALLADA - TVD'!E829,"")</f>
        <v/>
      </c>
      <c r="D347" t="str">
        <f>IF('RELACIÓ DETALLADA - TVD'!$N829="x",'RELACIÓ DETALLADA - TVD'!F829,"")</f>
        <v/>
      </c>
      <c r="E347" t="str">
        <f>IF('RELACIÓ DETALLADA - TVD'!$N829="x",'RELACIÓ DETALLADA - TVD'!G829,"")</f>
        <v/>
      </c>
      <c r="F347" t="str">
        <f>IF('RELACIÓ DETALLADA - TVD'!$N829="x",'RELACIÓ DETALLADA - TVD'!H829,"")</f>
        <v/>
      </c>
      <c r="G347" t="str">
        <f>IF('RELACIÓ DETALLADA - TVD'!$N829="x",'RELACIÓ DETALLADA - TVD'!I829,"")</f>
        <v/>
      </c>
      <c r="H347" s="57">
        <v>342</v>
      </c>
      <c r="I347" s="57"/>
    </row>
    <row r="348" spans="1:9" x14ac:dyDescent="0.2">
      <c r="A348" s="57" t="str">
        <f>IF(G348="","",COUNT($G$4:$G348))</f>
        <v/>
      </c>
      <c r="B348" t="str">
        <f>IF('RELACIÓ DETALLADA - TVD'!$N830="x",'RELACIÓ DETALLADA - TVD'!B830,"")</f>
        <v/>
      </c>
      <c r="C348" t="str">
        <f>IF('RELACIÓ DETALLADA - TVD'!$N830="x",'RELACIÓ DETALLADA - TVD'!E830,"")</f>
        <v/>
      </c>
      <c r="D348" t="str">
        <f>IF('RELACIÓ DETALLADA - TVD'!$N830="x",'RELACIÓ DETALLADA - TVD'!F830,"")</f>
        <v/>
      </c>
      <c r="E348" t="str">
        <f>IF('RELACIÓ DETALLADA - TVD'!$N830="x",'RELACIÓ DETALLADA - TVD'!G830,"")</f>
        <v/>
      </c>
      <c r="F348" t="str">
        <f>IF('RELACIÓ DETALLADA - TVD'!$N830="x",'RELACIÓ DETALLADA - TVD'!H830,"")</f>
        <v/>
      </c>
      <c r="G348" t="str">
        <f>IF('RELACIÓ DETALLADA - TVD'!$N830="x",'RELACIÓ DETALLADA - TVD'!I830,"")</f>
        <v/>
      </c>
      <c r="H348" s="57">
        <v>343</v>
      </c>
      <c r="I348" s="57"/>
    </row>
    <row r="349" spans="1:9" x14ac:dyDescent="0.2">
      <c r="A349" s="57" t="str">
        <f>IF(G349="","",COUNT($G$4:$G349))</f>
        <v/>
      </c>
      <c r="B349" t="str">
        <f>IF('RELACIÓ DETALLADA - TVD'!$N831="x",'RELACIÓ DETALLADA - TVD'!B831,"")</f>
        <v/>
      </c>
      <c r="C349" t="str">
        <f>IF('RELACIÓ DETALLADA - TVD'!$N831="x",'RELACIÓ DETALLADA - TVD'!E831,"")</f>
        <v/>
      </c>
      <c r="D349" t="str">
        <f>IF('RELACIÓ DETALLADA - TVD'!$N831="x",'RELACIÓ DETALLADA - TVD'!F831,"")</f>
        <v/>
      </c>
      <c r="E349" t="str">
        <f>IF('RELACIÓ DETALLADA - TVD'!$N831="x",'RELACIÓ DETALLADA - TVD'!G831,"")</f>
        <v/>
      </c>
      <c r="F349" t="str">
        <f>IF('RELACIÓ DETALLADA - TVD'!$N831="x",'RELACIÓ DETALLADA - TVD'!H831,"")</f>
        <v/>
      </c>
      <c r="G349" t="str">
        <f>IF('RELACIÓ DETALLADA - TVD'!$N831="x",'RELACIÓ DETALLADA - TVD'!I831,"")</f>
        <v/>
      </c>
      <c r="H349" s="57">
        <v>344</v>
      </c>
      <c r="I349" s="57"/>
    </row>
    <row r="350" spans="1:9" x14ac:dyDescent="0.2">
      <c r="A350" s="57" t="str">
        <f>IF(G350="","",COUNT($G$4:$G350))</f>
        <v/>
      </c>
      <c r="B350" t="str">
        <f>IF('RELACIÓ DETALLADA - TVD'!$N832="x",'RELACIÓ DETALLADA - TVD'!B832,"")</f>
        <v/>
      </c>
      <c r="C350" t="str">
        <f>IF('RELACIÓ DETALLADA - TVD'!$N832="x",'RELACIÓ DETALLADA - TVD'!E832,"")</f>
        <v/>
      </c>
      <c r="D350" t="str">
        <f>IF('RELACIÓ DETALLADA - TVD'!$N832="x",'RELACIÓ DETALLADA - TVD'!F832,"")</f>
        <v/>
      </c>
      <c r="E350" t="str">
        <f>IF('RELACIÓ DETALLADA - TVD'!$N832="x",'RELACIÓ DETALLADA - TVD'!G832,"")</f>
        <v/>
      </c>
      <c r="F350" t="str">
        <f>IF('RELACIÓ DETALLADA - TVD'!$N832="x",'RELACIÓ DETALLADA - TVD'!H832,"")</f>
        <v/>
      </c>
      <c r="G350" t="str">
        <f>IF('RELACIÓ DETALLADA - TVD'!$N832="x",'RELACIÓ DETALLADA - TVD'!I832,"")</f>
        <v/>
      </c>
      <c r="H350" s="57">
        <v>345</v>
      </c>
      <c r="I350" s="57"/>
    </row>
    <row r="351" spans="1:9" x14ac:dyDescent="0.2">
      <c r="A351" s="57" t="str">
        <f>IF(G351="","",COUNT($G$4:$G351))</f>
        <v/>
      </c>
      <c r="B351" t="str">
        <f>IF('RELACIÓ DETALLADA - TVD'!$N833="x",'RELACIÓ DETALLADA - TVD'!B833,"")</f>
        <v/>
      </c>
      <c r="C351" t="str">
        <f>IF('RELACIÓ DETALLADA - TVD'!$N833="x",'RELACIÓ DETALLADA - TVD'!E833,"")</f>
        <v/>
      </c>
      <c r="D351" t="str">
        <f>IF('RELACIÓ DETALLADA - TVD'!$N833="x",'RELACIÓ DETALLADA - TVD'!F833,"")</f>
        <v/>
      </c>
      <c r="E351" t="str">
        <f>IF('RELACIÓ DETALLADA - TVD'!$N833="x",'RELACIÓ DETALLADA - TVD'!G833,"")</f>
        <v/>
      </c>
      <c r="F351" t="str">
        <f>IF('RELACIÓ DETALLADA - TVD'!$N833="x",'RELACIÓ DETALLADA - TVD'!H833,"")</f>
        <v/>
      </c>
      <c r="G351" t="str">
        <f>IF('RELACIÓ DETALLADA - TVD'!$N833="x",'RELACIÓ DETALLADA - TVD'!I833,"")</f>
        <v/>
      </c>
      <c r="H351" s="57">
        <v>346</v>
      </c>
      <c r="I351" s="57"/>
    </row>
    <row r="352" spans="1:9" x14ac:dyDescent="0.2">
      <c r="A352" s="57" t="str">
        <f>IF(G352="","",COUNT($G$4:$G352))</f>
        <v/>
      </c>
      <c r="B352" t="str">
        <f>IF('RELACIÓ DETALLADA - TVD'!$N834="x",'RELACIÓ DETALLADA - TVD'!B834,"")</f>
        <v/>
      </c>
      <c r="C352" t="str">
        <f>IF('RELACIÓ DETALLADA - TVD'!$N834="x",'RELACIÓ DETALLADA - TVD'!E834,"")</f>
        <v/>
      </c>
      <c r="D352" t="str">
        <f>IF('RELACIÓ DETALLADA - TVD'!$N834="x",'RELACIÓ DETALLADA - TVD'!F834,"")</f>
        <v/>
      </c>
      <c r="E352" t="str">
        <f>IF('RELACIÓ DETALLADA - TVD'!$N834="x",'RELACIÓ DETALLADA - TVD'!G834,"")</f>
        <v/>
      </c>
      <c r="F352" t="str">
        <f>IF('RELACIÓ DETALLADA - TVD'!$N834="x",'RELACIÓ DETALLADA - TVD'!H834,"")</f>
        <v/>
      </c>
      <c r="G352" t="str">
        <f>IF('RELACIÓ DETALLADA - TVD'!$N834="x",'RELACIÓ DETALLADA - TVD'!I834,"")</f>
        <v/>
      </c>
      <c r="H352" s="57">
        <v>347</v>
      </c>
      <c r="I352" s="57"/>
    </row>
    <row r="353" spans="1:9" x14ac:dyDescent="0.2">
      <c r="A353" s="57" t="str">
        <f>IF(G353="","",COUNT($G$4:$G353))</f>
        <v/>
      </c>
      <c r="B353" t="str">
        <f>IF('RELACIÓ DETALLADA - TVD'!$N835="x",'RELACIÓ DETALLADA - TVD'!B835,"")</f>
        <v/>
      </c>
      <c r="C353" t="str">
        <f>IF('RELACIÓ DETALLADA - TVD'!$N835="x",'RELACIÓ DETALLADA - TVD'!E835,"")</f>
        <v/>
      </c>
      <c r="D353" t="str">
        <f>IF('RELACIÓ DETALLADA - TVD'!$N835="x",'RELACIÓ DETALLADA - TVD'!F835,"")</f>
        <v/>
      </c>
      <c r="E353" t="str">
        <f>IF('RELACIÓ DETALLADA - TVD'!$N835="x",'RELACIÓ DETALLADA - TVD'!G835,"")</f>
        <v/>
      </c>
      <c r="F353" t="str">
        <f>IF('RELACIÓ DETALLADA - TVD'!$N835="x",'RELACIÓ DETALLADA - TVD'!H835,"")</f>
        <v/>
      </c>
      <c r="G353" t="str">
        <f>IF('RELACIÓ DETALLADA - TVD'!$N835="x",'RELACIÓ DETALLADA - TVD'!I835,"")</f>
        <v/>
      </c>
      <c r="H353" s="57">
        <v>348</v>
      </c>
      <c r="I353" s="57"/>
    </row>
    <row r="354" spans="1:9" x14ac:dyDescent="0.2">
      <c r="A354" s="57" t="str">
        <f>IF(G354="","",COUNT($G$4:$G354))</f>
        <v/>
      </c>
      <c r="B354" t="str">
        <f>IF('RELACIÓ DETALLADA - TVD'!$N836="x",'RELACIÓ DETALLADA - TVD'!B836,"")</f>
        <v/>
      </c>
      <c r="C354" t="str">
        <f>IF('RELACIÓ DETALLADA - TVD'!$N836="x",'RELACIÓ DETALLADA - TVD'!E836,"")</f>
        <v/>
      </c>
      <c r="D354" t="str">
        <f>IF('RELACIÓ DETALLADA - TVD'!$N836="x",'RELACIÓ DETALLADA - TVD'!F836,"")</f>
        <v/>
      </c>
      <c r="E354" t="str">
        <f>IF('RELACIÓ DETALLADA - TVD'!$N836="x",'RELACIÓ DETALLADA - TVD'!G836,"")</f>
        <v/>
      </c>
      <c r="F354" t="str">
        <f>IF('RELACIÓ DETALLADA - TVD'!$N836="x",'RELACIÓ DETALLADA - TVD'!H836,"")</f>
        <v/>
      </c>
      <c r="G354" t="str">
        <f>IF('RELACIÓ DETALLADA - TVD'!$N836="x",'RELACIÓ DETALLADA - TVD'!I836,"")</f>
        <v/>
      </c>
      <c r="H354" s="57">
        <v>349</v>
      </c>
      <c r="I354" s="57"/>
    </row>
    <row r="355" spans="1:9" x14ac:dyDescent="0.2">
      <c r="A355" s="57" t="str">
        <f>IF(G355="","",COUNT($G$4:$G355))</f>
        <v/>
      </c>
      <c r="B355" t="str">
        <f>IF('RELACIÓ DETALLADA - TVD'!$N837="x",'RELACIÓ DETALLADA - TVD'!B837,"")</f>
        <v/>
      </c>
      <c r="C355" t="str">
        <f>IF('RELACIÓ DETALLADA - TVD'!$N837="x",'RELACIÓ DETALLADA - TVD'!E837,"")</f>
        <v/>
      </c>
      <c r="D355" t="str">
        <f>IF('RELACIÓ DETALLADA - TVD'!$N837="x",'RELACIÓ DETALLADA - TVD'!F837,"")</f>
        <v/>
      </c>
      <c r="E355" t="str">
        <f>IF('RELACIÓ DETALLADA - TVD'!$N837="x",'RELACIÓ DETALLADA - TVD'!G837,"")</f>
        <v/>
      </c>
      <c r="F355" t="str">
        <f>IF('RELACIÓ DETALLADA - TVD'!$N837="x",'RELACIÓ DETALLADA - TVD'!H837,"")</f>
        <v/>
      </c>
      <c r="G355" t="str">
        <f>IF('RELACIÓ DETALLADA - TVD'!$N837="x",'RELACIÓ DETALLADA - TVD'!I837,"")</f>
        <v/>
      </c>
      <c r="H355" s="57">
        <v>350</v>
      </c>
      <c r="I355" s="57"/>
    </row>
    <row r="356" spans="1:9" x14ac:dyDescent="0.2">
      <c r="A356" s="57" t="str">
        <f>IF(G356="","",COUNT($G$4:$G356))</f>
        <v/>
      </c>
      <c r="B356" t="str">
        <f>IF('RELACIÓ DETALLADA - TVD'!$N838="x",'RELACIÓ DETALLADA - TVD'!B838,"")</f>
        <v/>
      </c>
      <c r="C356" t="str">
        <f>IF('RELACIÓ DETALLADA - TVD'!$N838="x",'RELACIÓ DETALLADA - TVD'!E838,"")</f>
        <v/>
      </c>
      <c r="D356" t="str">
        <f>IF('RELACIÓ DETALLADA - TVD'!$N838="x",'RELACIÓ DETALLADA - TVD'!F838,"")</f>
        <v/>
      </c>
      <c r="E356" t="str">
        <f>IF('RELACIÓ DETALLADA - TVD'!$N838="x",'RELACIÓ DETALLADA - TVD'!G838,"")</f>
        <v/>
      </c>
      <c r="F356" t="str">
        <f>IF('RELACIÓ DETALLADA - TVD'!$N838="x",'RELACIÓ DETALLADA - TVD'!H838,"")</f>
        <v/>
      </c>
      <c r="G356" t="str">
        <f>IF('RELACIÓ DETALLADA - TVD'!$N838="x",'RELACIÓ DETALLADA - TVD'!I838,"")</f>
        <v/>
      </c>
      <c r="H356" s="57">
        <v>351</v>
      </c>
      <c r="I356" s="57"/>
    </row>
    <row r="357" spans="1:9" x14ac:dyDescent="0.2">
      <c r="A357" s="57" t="str">
        <f>IF(G357="","",COUNT($G$4:$G357))</f>
        <v/>
      </c>
      <c r="B357" t="str">
        <f>IF('RELACIÓ DETALLADA - TVD'!$N839="x",'RELACIÓ DETALLADA - TVD'!B839,"")</f>
        <v/>
      </c>
      <c r="C357" t="str">
        <f>IF('RELACIÓ DETALLADA - TVD'!$N839="x",'RELACIÓ DETALLADA - TVD'!E839,"")</f>
        <v/>
      </c>
      <c r="D357" t="str">
        <f>IF('RELACIÓ DETALLADA - TVD'!$N839="x",'RELACIÓ DETALLADA - TVD'!F839,"")</f>
        <v/>
      </c>
      <c r="E357" t="str">
        <f>IF('RELACIÓ DETALLADA - TVD'!$N839="x",'RELACIÓ DETALLADA - TVD'!G839,"")</f>
        <v/>
      </c>
      <c r="F357" t="str">
        <f>IF('RELACIÓ DETALLADA - TVD'!$N839="x",'RELACIÓ DETALLADA - TVD'!H839,"")</f>
        <v/>
      </c>
      <c r="G357" t="str">
        <f>IF('RELACIÓ DETALLADA - TVD'!$N839="x",'RELACIÓ DETALLADA - TVD'!I839,"")</f>
        <v/>
      </c>
      <c r="H357" s="57">
        <v>352</v>
      </c>
      <c r="I357" s="57"/>
    </row>
    <row r="358" spans="1:9" x14ac:dyDescent="0.2">
      <c r="A358" s="57" t="str">
        <f>IF(G358="","",COUNT($G$4:$G358))</f>
        <v/>
      </c>
      <c r="B358" t="str">
        <f>IF('RELACIÓ DETALLADA - TVD'!$N840="x",'RELACIÓ DETALLADA - TVD'!B840,"")</f>
        <v/>
      </c>
      <c r="C358" t="str">
        <f>IF('RELACIÓ DETALLADA - TVD'!$N840="x",'RELACIÓ DETALLADA - TVD'!E840,"")</f>
        <v/>
      </c>
      <c r="D358" t="str">
        <f>IF('RELACIÓ DETALLADA - TVD'!$N840="x",'RELACIÓ DETALLADA - TVD'!F840,"")</f>
        <v/>
      </c>
      <c r="E358" t="str">
        <f>IF('RELACIÓ DETALLADA - TVD'!$N840="x",'RELACIÓ DETALLADA - TVD'!G840,"")</f>
        <v/>
      </c>
      <c r="F358" t="str">
        <f>IF('RELACIÓ DETALLADA - TVD'!$N840="x",'RELACIÓ DETALLADA - TVD'!H840,"")</f>
        <v/>
      </c>
      <c r="G358" t="str">
        <f>IF('RELACIÓ DETALLADA - TVD'!$N840="x",'RELACIÓ DETALLADA - TVD'!I840,"")</f>
        <v/>
      </c>
      <c r="H358" s="57">
        <v>353</v>
      </c>
      <c r="I358" s="57"/>
    </row>
    <row r="359" spans="1:9" x14ac:dyDescent="0.2">
      <c r="A359" s="57" t="str">
        <f>IF(G359="","",COUNT($G$4:$G359))</f>
        <v/>
      </c>
      <c r="B359" t="str">
        <f>IF('RELACIÓ DETALLADA - TVD'!$N841="x",'RELACIÓ DETALLADA - TVD'!B841,"")</f>
        <v/>
      </c>
      <c r="C359" t="str">
        <f>IF('RELACIÓ DETALLADA - TVD'!$N841="x",'RELACIÓ DETALLADA - TVD'!E841,"")</f>
        <v/>
      </c>
      <c r="D359" t="str">
        <f>IF('RELACIÓ DETALLADA - TVD'!$N841="x",'RELACIÓ DETALLADA - TVD'!F841,"")</f>
        <v/>
      </c>
      <c r="E359" t="str">
        <f>IF('RELACIÓ DETALLADA - TVD'!$N841="x",'RELACIÓ DETALLADA - TVD'!G841,"")</f>
        <v/>
      </c>
      <c r="F359" t="str">
        <f>IF('RELACIÓ DETALLADA - TVD'!$N841="x",'RELACIÓ DETALLADA - TVD'!H841,"")</f>
        <v/>
      </c>
      <c r="G359" t="str">
        <f>IF('RELACIÓ DETALLADA - TVD'!$N841="x",'RELACIÓ DETALLADA - TVD'!I841,"")</f>
        <v/>
      </c>
      <c r="H359" s="57">
        <v>354</v>
      </c>
      <c r="I359" s="57"/>
    </row>
    <row r="360" spans="1:9" x14ac:dyDescent="0.2">
      <c r="A360" s="57" t="str">
        <f>IF(G360="","",COUNT($G$4:$G360))</f>
        <v/>
      </c>
      <c r="B360" t="str">
        <f>IF('RELACIÓ DETALLADA - TVD'!$N842="x",'RELACIÓ DETALLADA - TVD'!B842,"")</f>
        <v/>
      </c>
      <c r="C360" t="str">
        <f>IF('RELACIÓ DETALLADA - TVD'!$N842="x",'RELACIÓ DETALLADA - TVD'!E842,"")</f>
        <v/>
      </c>
      <c r="D360" t="str">
        <f>IF('RELACIÓ DETALLADA - TVD'!$N842="x",'RELACIÓ DETALLADA - TVD'!F842,"")</f>
        <v/>
      </c>
      <c r="E360" t="str">
        <f>IF('RELACIÓ DETALLADA - TVD'!$N842="x",'RELACIÓ DETALLADA - TVD'!G842,"")</f>
        <v/>
      </c>
      <c r="F360" t="str">
        <f>IF('RELACIÓ DETALLADA - TVD'!$N842="x",'RELACIÓ DETALLADA - TVD'!H842,"")</f>
        <v/>
      </c>
      <c r="G360" t="str">
        <f>IF('RELACIÓ DETALLADA - TVD'!$N842="x",'RELACIÓ DETALLADA - TVD'!I842,"")</f>
        <v/>
      </c>
      <c r="H360" s="57">
        <v>355</v>
      </c>
      <c r="I360" s="57"/>
    </row>
    <row r="361" spans="1:9" x14ac:dyDescent="0.2">
      <c r="A361" s="57" t="str">
        <f>IF(G361="","",COUNT($G$4:$G361))</f>
        <v/>
      </c>
      <c r="B361" t="str">
        <f>IF('RELACIÓ DETALLADA - TVD'!$N843="x",'RELACIÓ DETALLADA - TVD'!B843,"")</f>
        <v/>
      </c>
      <c r="C361" t="str">
        <f>IF('RELACIÓ DETALLADA - TVD'!$N843="x",'RELACIÓ DETALLADA - TVD'!E843,"")</f>
        <v/>
      </c>
      <c r="D361" t="str">
        <f>IF('RELACIÓ DETALLADA - TVD'!$N843="x",'RELACIÓ DETALLADA - TVD'!F843,"")</f>
        <v/>
      </c>
      <c r="E361" t="str">
        <f>IF('RELACIÓ DETALLADA - TVD'!$N843="x",'RELACIÓ DETALLADA - TVD'!G843,"")</f>
        <v/>
      </c>
      <c r="F361" t="str">
        <f>IF('RELACIÓ DETALLADA - TVD'!$N843="x",'RELACIÓ DETALLADA - TVD'!H843,"")</f>
        <v/>
      </c>
      <c r="G361" t="str">
        <f>IF('RELACIÓ DETALLADA - TVD'!$N843="x",'RELACIÓ DETALLADA - TVD'!I843,"")</f>
        <v/>
      </c>
      <c r="H361" s="57">
        <v>356</v>
      </c>
      <c r="I361" s="57"/>
    </row>
    <row r="362" spans="1:9" x14ac:dyDescent="0.2">
      <c r="A362" s="57" t="str">
        <f>IF(G362="","",COUNT($G$4:$G362))</f>
        <v/>
      </c>
      <c r="B362" t="str">
        <f>IF('RELACIÓ DETALLADA - TVD'!$N924="x",'RELACIÓ DETALLADA - TVD'!B924,"")</f>
        <v/>
      </c>
      <c r="C362" t="str">
        <f>IF('RELACIÓ DETALLADA - TVD'!$N924="x",'RELACIÓ DETALLADA - TVD'!E924,"")</f>
        <v/>
      </c>
      <c r="D362" t="str">
        <f>IF('RELACIÓ DETALLADA - TVD'!$N924="x",'RELACIÓ DETALLADA - TVD'!F924,"")</f>
        <v/>
      </c>
      <c r="E362" t="str">
        <f>IF('RELACIÓ DETALLADA - TVD'!$N924="x",'RELACIÓ DETALLADA - TVD'!G924,"")</f>
        <v/>
      </c>
      <c r="F362" t="str">
        <f>IF('RELACIÓ DETALLADA - TVD'!$N924="x",'RELACIÓ DETALLADA - TVD'!H924,"")</f>
        <v/>
      </c>
      <c r="G362" t="str">
        <f>IF('RELACIÓ DETALLADA - TVD'!$N924="x",'RELACIÓ DETALLADA - TVD'!I924,"")</f>
        <v/>
      </c>
      <c r="H362" s="57">
        <v>357</v>
      </c>
      <c r="I362" s="57"/>
    </row>
    <row r="363" spans="1:9" x14ac:dyDescent="0.2">
      <c r="A363" s="57" t="str">
        <f>IF(G363="","",COUNT($G$4:$G363))</f>
        <v/>
      </c>
      <c r="B363" t="str">
        <f>IF('RELACIÓ DETALLADA - TVD'!$N925="x",'RELACIÓ DETALLADA - TVD'!B925,"")</f>
        <v/>
      </c>
      <c r="C363" t="str">
        <f>IF('RELACIÓ DETALLADA - TVD'!$N925="x",'RELACIÓ DETALLADA - TVD'!E925,"")</f>
        <v/>
      </c>
      <c r="D363" t="str">
        <f>IF('RELACIÓ DETALLADA - TVD'!$N925="x",'RELACIÓ DETALLADA - TVD'!F925,"")</f>
        <v/>
      </c>
      <c r="E363" t="str">
        <f>IF('RELACIÓ DETALLADA - TVD'!$N925="x",'RELACIÓ DETALLADA - TVD'!G925,"")</f>
        <v/>
      </c>
      <c r="F363" t="str">
        <f>IF('RELACIÓ DETALLADA - TVD'!$N925="x",'RELACIÓ DETALLADA - TVD'!H925,"")</f>
        <v/>
      </c>
      <c r="G363" t="str">
        <f>IF('RELACIÓ DETALLADA - TVD'!$N925="x",'RELACIÓ DETALLADA - TVD'!I925,"")</f>
        <v/>
      </c>
      <c r="H363" s="57">
        <v>358</v>
      </c>
      <c r="I363" s="57"/>
    </row>
    <row r="364" spans="1:9" x14ac:dyDescent="0.2">
      <c r="A364" s="57" t="str">
        <f>IF(G364="","",COUNT($G$4:$G364))</f>
        <v/>
      </c>
      <c r="B364" t="str">
        <f>IF('RELACIÓ DETALLADA - TVD'!$N926="x",'RELACIÓ DETALLADA - TVD'!B926,"")</f>
        <v/>
      </c>
      <c r="C364" t="str">
        <f>IF('RELACIÓ DETALLADA - TVD'!$N926="x",'RELACIÓ DETALLADA - TVD'!E926,"")</f>
        <v/>
      </c>
      <c r="D364" t="str">
        <f>IF('RELACIÓ DETALLADA - TVD'!$N926="x",'RELACIÓ DETALLADA - TVD'!F926,"")</f>
        <v/>
      </c>
      <c r="E364" t="str">
        <f>IF('RELACIÓ DETALLADA - TVD'!$N926="x",'RELACIÓ DETALLADA - TVD'!G926,"")</f>
        <v/>
      </c>
      <c r="F364" t="str">
        <f>IF('RELACIÓ DETALLADA - TVD'!$N926="x",'RELACIÓ DETALLADA - TVD'!H926,"")</f>
        <v/>
      </c>
      <c r="G364" t="str">
        <f>IF('RELACIÓ DETALLADA - TVD'!$N926="x",'RELACIÓ DETALLADA - TVD'!I926,"")</f>
        <v/>
      </c>
      <c r="H364" s="57">
        <v>359</v>
      </c>
      <c r="I364" s="57"/>
    </row>
    <row r="365" spans="1:9" x14ac:dyDescent="0.2">
      <c r="A365" s="57" t="str">
        <f>IF(G365="","",COUNT($G$4:$G365))</f>
        <v/>
      </c>
      <c r="B365" t="str">
        <f>IF('RELACIÓ DETALLADA - TVD'!$N927="x",'RELACIÓ DETALLADA - TVD'!B927,"")</f>
        <v/>
      </c>
      <c r="C365" t="str">
        <f>IF('RELACIÓ DETALLADA - TVD'!$N927="x",'RELACIÓ DETALLADA - TVD'!E927,"")</f>
        <v/>
      </c>
      <c r="D365" t="str">
        <f>IF('RELACIÓ DETALLADA - TVD'!$N927="x",'RELACIÓ DETALLADA - TVD'!F927,"")</f>
        <v/>
      </c>
      <c r="E365" t="str">
        <f>IF('RELACIÓ DETALLADA - TVD'!$N927="x",'RELACIÓ DETALLADA - TVD'!G927,"")</f>
        <v/>
      </c>
      <c r="F365" t="str">
        <f>IF('RELACIÓ DETALLADA - TVD'!$N927="x",'RELACIÓ DETALLADA - TVD'!H927,"")</f>
        <v/>
      </c>
      <c r="G365" t="str">
        <f>IF('RELACIÓ DETALLADA - TVD'!$N927="x",'RELACIÓ DETALLADA - TVD'!I927,"")</f>
        <v/>
      </c>
      <c r="H365" s="57">
        <v>360</v>
      </c>
      <c r="I365" s="57"/>
    </row>
    <row r="366" spans="1:9" x14ac:dyDescent="0.2">
      <c r="A366" s="57" t="str">
        <f>IF(G366="","",COUNT($G$4:$G366))</f>
        <v/>
      </c>
      <c r="B366" t="str">
        <f>IF('RELACIÓ DETALLADA - TVD'!$N928="x",'RELACIÓ DETALLADA - TVD'!B928,"")</f>
        <v/>
      </c>
      <c r="C366" t="str">
        <f>IF('RELACIÓ DETALLADA - TVD'!$N928="x",'RELACIÓ DETALLADA - TVD'!E928,"")</f>
        <v/>
      </c>
      <c r="D366" t="str">
        <f>IF('RELACIÓ DETALLADA - TVD'!$N928="x",'RELACIÓ DETALLADA - TVD'!F928,"")</f>
        <v/>
      </c>
      <c r="E366" t="str">
        <f>IF('RELACIÓ DETALLADA - TVD'!$N928="x",'RELACIÓ DETALLADA - TVD'!G928,"")</f>
        <v/>
      </c>
      <c r="F366" t="str">
        <f>IF('RELACIÓ DETALLADA - TVD'!$N928="x",'RELACIÓ DETALLADA - TVD'!H928,"")</f>
        <v/>
      </c>
      <c r="G366" t="str">
        <f>IF('RELACIÓ DETALLADA - TVD'!$N928="x",'RELACIÓ DETALLADA - TVD'!I928,"")</f>
        <v/>
      </c>
      <c r="H366" s="57">
        <v>361</v>
      </c>
      <c r="I366" s="57"/>
    </row>
    <row r="367" spans="1:9" x14ac:dyDescent="0.2">
      <c r="A367" s="57" t="str">
        <f>IF(G367="","",COUNT($G$4:$G367))</f>
        <v/>
      </c>
      <c r="B367" t="str">
        <f>IF('RELACIÓ DETALLADA - TVD'!$N929="x",'RELACIÓ DETALLADA - TVD'!B929,"")</f>
        <v/>
      </c>
      <c r="C367" t="str">
        <f>IF('RELACIÓ DETALLADA - TVD'!$N929="x",'RELACIÓ DETALLADA - TVD'!E929,"")</f>
        <v/>
      </c>
      <c r="D367" t="str">
        <f>IF('RELACIÓ DETALLADA - TVD'!$N929="x",'RELACIÓ DETALLADA - TVD'!F929,"")</f>
        <v/>
      </c>
      <c r="E367" t="str">
        <f>IF('RELACIÓ DETALLADA - TVD'!$N929="x",'RELACIÓ DETALLADA - TVD'!G929,"")</f>
        <v/>
      </c>
      <c r="F367" t="str">
        <f>IF('RELACIÓ DETALLADA - TVD'!$N929="x",'RELACIÓ DETALLADA - TVD'!H929,"")</f>
        <v/>
      </c>
      <c r="G367" t="str">
        <f>IF('RELACIÓ DETALLADA - TVD'!$N929="x",'RELACIÓ DETALLADA - TVD'!I929,"")</f>
        <v/>
      </c>
      <c r="H367" s="57">
        <v>362</v>
      </c>
      <c r="I367" s="57"/>
    </row>
    <row r="368" spans="1:9" x14ac:dyDescent="0.2">
      <c r="A368" s="57" t="str">
        <f>IF(G368="","",COUNT($G$4:$G368))</f>
        <v/>
      </c>
      <c r="B368" t="str">
        <f>IF('RELACIÓ DETALLADA - TVD'!$N930="x",'RELACIÓ DETALLADA - TVD'!B930,"")</f>
        <v/>
      </c>
      <c r="C368" t="str">
        <f>IF('RELACIÓ DETALLADA - TVD'!$N930="x",'RELACIÓ DETALLADA - TVD'!E930,"")</f>
        <v/>
      </c>
      <c r="D368" t="str">
        <f>IF('RELACIÓ DETALLADA - TVD'!$N930="x",'RELACIÓ DETALLADA - TVD'!F930,"")</f>
        <v/>
      </c>
      <c r="E368" t="str">
        <f>IF('RELACIÓ DETALLADA - TVD'!$N930="x",'RELACIÓ DETALLADA - TVD'!G930,"")</f>
        <v/>
      </c>
      <c r="F368" t="str">
        <f>IF('RELACIÓ DETALLADA - TVD'!$N930="x",'RELACIÓ DETALLADA - TVD'!H930,"")</f>
        <v/>
      </c>
      <c r="G368" t="str">
        <f>IF('RELACIÓ DETALLADA - TVD'!$N930="x",'RELACIÓ DETALLADA - TVD'!I930,"")</f>
        <v/>
      </c>
      <c r="H368" s="57">
        <v>363</v>
      </c>
      <c r="I368" s="57"/>
    </row>
    <row r="369" spans="1:9" x14ac:dyDescent="0.2">
      <c r="A369" s="57" t="str">
        <f>IF(G369="","",COUNT($G$4:$G369))</f>
        <v/>
      </c>
      <c r="B369" t="str">
        <f>IF('RELACIÓ DETALLADA - TVD'!$N931="x",'RELACIÓ DETALLADA - TVD'!B931,"")</f>
        <v/>
      </c>
      <c r="C369" t="str">
        <f>IF('RELACIÓ DETALLADA - TVD'!$N931="x",'RELACIÓ DETALLADA - TVD'!E931,"")</f>
        <v/>
      </c>
      <c r="D369" t="str">
        <f>IF('RELACIÓ DETALLADA - TVD'!$N931="x",'RELACIÓ DETALLADA - TVD'!F931,"")</f>
        <v/>
      </c>
      <c r="E369" t="str">
        <f>IF('RELACIÓ DETALLADA - TVD'!$N931="x",'RELACIÓ DETALLADA - TVD'!G931,"")</f>
        <v/>
      </c>
      <c r="F369" t="str">
        <f>IF('RELACIÓ DETALLADA - TVD'!$N931="x",'RELACIÓ DETALLADA - TVD'!H931,"")</f>
        <v/>
      </c>
      <c r="G369" t="str">
        <f>IF('RELACIÓ DETALLADA - TVD'!$N931="x",'RELACIÓ DETALLADA - TVD'!I931,"")</f>
        <v/>
      </c>
      <c r="H369" s="57">
        <v>364</v>
      </c>
      <c r="I369" s="57"/>
    </row>
    <row r="370" spans="1:9" x14ac:dyDescent="0.2">
      <c r="A370" s="57" t="str">
        <f>IF(G370="","",COUNT($G$4:$G370))</f>
        <v/>
      </c>
      <c r="B370" t="str">
        <f>IF('RELACIÓ DETALLADA - TVD'!$N932="x",'RELACIÓ DETALLADA - TVD'!B932,"")</f>
        <v/>
      </c>
      <c r="C370" t="str">
        <f>IF('RELACIÓ DETALLADA - TVD'!$N932="x",'RELACIÓ DETALLADA - TVD'!E932,"")</f>
        <v/>
      </c>
      <c r="D370" t="str">
        <f>IF('RELACIÓ DETALLADA - TVD'!$N932="x",'RELACIÓ DETALLADA - TVD'!F932,"")</f>
        <v/>
      </c>
      <c r="E370" t="str">
        <f>IF('RELACIÓ DETALLADA - TVD'!$N932="x",'RELACIÓ DETALLADA - TVD'!G932,"")</f>
        <v/>
      </c>
      <c r="F370" t="str">
        <f>IF('RELACIÓ DETALLADA - TVD'!$N932="x",'RELACIÓ DETALLADA - TVD'!H932,"")</f>
        <v/>
      </c>
      <c r="G370" t="str">
        <f>IF('RELACIÓ DETALLADA - TVD'!$N932="x",'RELACIÓ DETALLADA - TVD'!I932,"")</f>
        <v/>
      </c>
      <c r="H370" s="57">
        <v>365</v>
      </c>
      <c r="I370" s="57"/>
    </row>
    <row r="371" spans="1:9" x14ac:dyDescent="0.2">
      <c r="A371" s="57" t="str">
        <f>IF(G371="","",COUNT($G$4:$G371))</f>
        <v/>
      </c>
      <c r="B371" t="str">
        <f>IF('RELACIÓ DETALLADA - TVD'!$N933="x",'RELACIÓ DETALLADA - TVD'!B933,"")</f>
        <v/>
      </c>
      <c r="C371" t="str">
        <f>IF('RELACIÓ DETALLADA - TVD'!$N933="x",'RELACIÓ DETALLADA - TVD'!E933,"")</f>
        <v/>
      </c>
      <c r="D371" t="str">
        <f>IF('RELACIÓ DETALLADA - TVD'!$N933="x",'RELACIÓ DETALLADA - TVD'!F933,"")</f>
        <v/>
      </c>
      <c r="E371" t="str">
        <f>IF('RELACIÓ DETALLADA - TVD'!$N933="x",'RELACIÓ DETALLADA - TVD'!G933,"")</f>
        <v/>
      </c>
      <c r="F371" t="str">
        <f>IF('RELACIÓ DETALLADA - TVD'!$N933="x",'RELACIÓ DETALLADA - TVD'!H933,"")</f>
        <v/>
      </c>
      <c r="G371" t="str">
        <f>IF('RELACIÓ DETALLADA - TVD'!$N933="x",'RELACIÓ DETALLADA - TVD'!I933,"")</f>
        <v/>
      </c>
      <c r="H371" s="57">
        <v>366</v>
      </c>
      <c r="I371" s="57"/>
    </row>
    <row r="372" spans="1:9" x14ac:dyDescent="0.2">
      <c r="A372" s="57" t="str">
        <f>IF(G372="","",COUNT($G$4:$G372))</f>
        <v/>
      </c>
      <c r="B372" t="str">
        <f>IF('RELACIÓ DETALLADA - TVD'!$N934="x",'RELACIÓ DETALLADA - TVD'!B934,"")</f>
        <v/>
      </c>
      <c r="C372" t="str">
        <f>IF('RELACIÓ DETALLADA - TVD'!$N934="x",'RELACIÓ DETALLADA - TVD'!E934,"")</f>
        <v/>
      </c>
      <c r="D372" t="str">
        <f>IF('RELACIÓ DETALLADA - TVD'!$N934="x",'RELACIÓ DETALLADA - TVD'!F934,"")</f>
        <v/>
      </c>
      <c r="E372" t="str">
        <f>IF('RELACIÓ DETALLADA - TVD'!$N934="x",'RELACIÓ DETALLADA - TVD'!G934,"")</f>
        <v/>
      </c>
      <c r="F372" t="str">
        <f>IF('RELACIÓ DETALLADA - TVD'!$N934="x",'RELACIÓ DETALLADA - TVD'!H934,"")</f>
        <v/>
      </c>
      <c r="G372" t="str">
        <f>IF('RELACIÓ DETALLADA - TVD'!$N934="x",'RELACIÓ DETALLADA - TVD'!I934,"")</f>
        <v/>
      </c>
      <c r="H372" s="57">
        <v>367</v>
      </c>
      <c r="I372" s="57"/>
    </row>
    <row r="373" spans="1:9" x14ac:dyDescent="0.2">
      <c r="A373" s="57" t="str">
        <f>IF(G373="","",COUNT($G$4:$G373))</f>
        <v/>
      </c>
      <c r="B373" t="str">
        <f>IF('RELACIÓ DETALLADA - TVD'!$N935="x",'RELACIÓ DETALLADA - TVD'!B935,"")</f>
        <v/>
      </c>
      <c r="C373" t="str">
        <f>IF('RELACIÓ DETALLADA - TVD'!$N935="x",'RELACIÓ DETALLADA - TVD'!E935,"")</f>
        <v/>
      </c>
      <c r="D373" t="str">
        <f>IF('RELACIÓ DETALLADA - TVD'!$N935="x",'RELACIÓ DETALLADA - TVD'!F935,"")</f>
        <v/>
      </c>
      <c r="E373" t="str">
        <f>IF('RELACIÓ DETALLADA - TVD'!$N935="x",'RELACIÓ DETALLADA - TVD'!G935,"")</f>
        <v/>
      </c>
      <c r="F373" t="str">
        <f>IF('RELACIÓ DETALLADA - TVD'!$N935="x",'RELACIÓ DETALLADA - TVD'!H935,"")</f>
        <v/>
      </c>
      <c r="G373" t="str">
        <f>IF('RELACIÓ DETALLADA - TVD'!$N935="x",'RELACIÓ DETALLADA - TVD'!I935,"")</f>
        <v/>
      </c>
      <c r="H373" s="57">
        <v>368</v>
      </c>
      <c r="I373" s="57"/>
    </row>
    <row r="374" spans="1:9" x14ac:dyDescent="0.2">
      <c r="A374" s="57" t="str">
        <f>IF(G374="","",COUNT($G$4:$G374))</f>
        <v/>
      </c>
      <c r="B374" t="str">
        <f>IF('RELACIÓ DETALLADA - TVD'!$N936="x",'RELACIÓ DETALLADA - TVD'!B936,"")</f>
        <v/>
      </c>
      <c r="C374" t="str">
        <f>IF('RELACIÓ DETALLADA - TVD'!$N936="x",'RELACIÓ DETALLADA - TVD'!E936,"")</f>
        <v/>
      </c>
      <c r="D374" t="str">
        <f>IF('RELACIÓ DETALLADA - TVD'!$N936="x",'RELACIÓ DETALLADA - TVD'!F936,"")</f>
        <v/>
      </c>
      <c r="E374" t="str">
        <f>IF('RELACIÓ DETALLADA - TVD'!$N936="x",'RELACIÓ DETALLADA - TVD'!G936,"")</f>
        <v/>
      </c>
      <c r="F374" t="str">
        <f>IF('RELACIÓ DETALLADA - TVD'!$N936="x",'RELACIÓ DETALLADA - TVD'!H936,"")</f>
        <v/>
      </c>
      <c r="G374" t="str">
        <f>IF('RELACIÓ DETALLADA - TVD'!$N936="x",'RELACIÓ DETALLADA - TVD'!I936,"")</f>
        <v/>
      </c>
      <c r="H374" s="57">
        <v>369</v>
      </c>
      <c r="I374" s="57"/>
    </row>
    <row r="375" spans="1:9" x14ac:dyDescent="0.2">
      <c r="A375" s="57" t="str">
        <f>IF(G375="","",COUNT($G$4:$G375))</f>
        <v/>
      </c>
      <c r="B375" t="str">
        <f>IF('RELACIÓ DETALLADA - TVD'!$N959="x",'RELACIÓ DETALLADA - TVD'!B959,"")</f>
        <v/>
      </c>
      <c r="C375" t="str">
        <f>IF('RELACIÓ DETALLADA - TVD'!$N959="x",'RELACIÓ DETALLADA - TVD'!E959,"")</f>
        <v/>
      </c>
      <c r="D375" t="str">
        <f>IF('RELACIÓ DETALLADA - TVD'!$N959="x",'RELACIÓ DETALLADA - TVD'!F959,"")</f>
        <v/>
      </c>
      <c r="E375" t="str">
        <f>IF('RELACIÓ DETALLADA - TVD'!$N959="x",'RELACIÓ DETALLADA - TVD'!G959,"")</f>
        <v/>
      </c>
      <c r="F375" t="str">
        <f>IF('RELACIÓ DETALLADA - TVD'!$N959="x",'RELACIÓ DETALLADA - TVD'!H959,"")</f>
        <v/>
      </c>
      <c r="G375" t="str">
        <f>IF('RELACIÓ DETALLADA - TVD'!$N959="x",'RELACIÓ DETALLADA - TVD'!I959,"")</f>
        <v/>
      </c>
      <c r="H375" s="57">
        <v>370</v>
      </c>
      <c r="I375" s="57"/>
    </row>
    <row r="376" spans="1:9" x14ac:dyDescent="0.2">
      <c r="A376" s="57" t="str">
        <f>IF(G376="","",COUNT($G$4:$G376))</f>
        <v/>
      </c>
      <c r="B376" t="str">
        <f>IF('RELACIÓ DETALLADA - TVD'!$N960="x",'RELACIÓ DETALLADA - TVD'!B960,"")</f>
        <v/>
      </c>
      <c r="C376" t="str">
        <f>IF('RELACIÓ DETALLADA - TVD'!$N960="x",'RELACIÓ DETALLADA - TVD'!E960,"")</f>
        <v/>
      </c>
      <c r="D376" t="str">
        <f>IF('RELACIÓ DETALLADA - TVD'!$N960="x",'RELACIÓ DETALLADA - TVD'!F960,"")</f>
        <v/>
      </c>
      <c r="E376" t="str">
        <f>IF('RELACIÓ DETALLADA - TVD'!$N960="x",'RELACIÓ DETALLADA - TVD'!G960,"")</f>
        <v/>
      </c>
      <c r="F376" t="str">
        <f>IF('RELACIÓ DETALLADA - TVD'!$N960="x",'RELACIÓ DETALLADA - TVD'!H960,"")</f>
        <v/>
      </c>
      <c r="G376" t="str">
        <f>IF('RELACIÓ DETALLADA - TVD'!$N960="x",'RELACIÓ DETALLADA - TVD'!I960,"")</f>
        <v/>
      </c>
      <c r="H376" s="57">
        <v>371</v>
      </c>
      <c r="I376" s="57"/>
    </row>
    <row r="377" spans="1:9" x14ac:dyDescent="0.2">
      <c r="A377" s="57" t="str">
        <f>IF(G377="","",COUNT($G$4:$G377))</f>
        <v/>
      </c>
      <c r="B377" t="str">
        <f>IF('RELACIÓ DETALLADA - TVD'!$N961="x",'RELACIÓ DETALLADA - TVD'!B961,"")</f>
        <v/>
      </c>
      <c r="C377" t="str">
        <f>IF('RELACIÓ DETALLADA - TVD'!$N961="x",'RELACIÓ DETALLADA - TVD'!E961,"")</f>
        <v/>
      </c>
      <c r="D377" t="str">
        <f>IF('RELACIÓ DETALLADA - TVD'!$N961="x",'RELACIÓ DETALLADA - TVD'!F961,"")</f>
        <v/>
      </c>
      <c r="E377" t="str">
        <f>IF('RELACIÓ DETALLADA - TVD'!$N961="x",'RELACIÓ DETALLADA - TVD'!G961,"")</f>
        <v/>
      </c>
      <c r="F377" t="str">
        <f>IF('RELACIÓ DETALLADA - TVD'!$N961="x",'RELACIÓ DETALLADA - TVD'!H961,"")</f>
        <v/>
      </c>
      <c r="G377" t="str">
        <f>IF('RELACIÓ DETALLADA - TVD'!$N961="x",'RELACIÓ DETALLADA - TVD'!I961,"")</f>
        <v/>
      </c>
      <c r="H377" s="57">
        <v>372</v>
      </c>
      <c r="I377" s="57"/>
    </row>
    <row r="378" spans="1:9" x14ac:dyDescent="0.2">
      <c r="A378" s="57" t="str">
        <f>IF(G378="","",COUNT($G$4:$G378))</f>
        <v/>
      </c>
      <c r="B378" t="str">
        <f>IF('RELACIÓ DETALLADA - TVD'!$N962="x",'RELACIÓ DETALLADA - TVD'!B962,"")</f>
        <v/>
      </c>
      <c r="C378" t="str">
        <f>IF('RELACIÓ DETALLADA - TVD'!$N962="x",'RELACIÓ DETALLADA - TVD'!E962,"")</f>
        <v/>
      </c>
      <c r="D378" t="str">
        <f>IF('RELACIÓ DETALLADA - TVD'!$N962="x",'RELACIÓ DETALLADA - TVD'!F962,"")</f>
        <v/>
      </c>
      <c r="E378" t="str">
        <f>IF('RELACIÓ DETALLADA - TVD'!$N962="x",'RELACIÓ DETALLADA - TVD'!G962,"")</f>
        <v/>
      </c>
      <c r="F378" t="str">
        <f>IF('RELACIÓ DETALLADA - TVD'!$N962="x",'RELACIÓ DETALLADA - TVD'!H962,"")</f>
        <v/>
      </c>
      <c r="G378" t="str">
        <f>IF('RELACIÓ DETALLADA - TVD'!$N962="x",'RELACIÓ DETALLADA - TVD'!I962,"")</f>
        <v/>
      </c>
      <c r="H378" s="57">
        <v>373</v>
      </c>
      <c r="I378" s="57"/>
    </row>
    <row r="379" spans="1:9" x14ac:dyDescent="0.2">
      <c r="A379" s="57" t="str">
        <f>IF(G379="","",COUNT($G$4:$G379))</f>
        <v/>
      </c>
      <c r="B379" t="str">
        <f>IF('RELACIÓ DETALLADA - TVD'!$N963="x",'RELACIÓ DETALLADA - TVD'!B963,"")</f>
        <v/>
      </c>
      <c r="C379" t="str">
        <f>IF('RELACIÓ DETALLADA - TVD'!$N963="x",'RELACIÓ DETALLADA - TVD'!E963,"")</f>
        <v/>
      </c>
      <c r="D379" t="str">
        <f>IF('RELACIÓ DETALLADA - TVD'!$N963="x",'RELACIÓ DETALLADA - TVD'!F963,"")</f>
        <v/>
      </c>
      <c r="E379" t="str">
        <f>IF('RELACIÓ DETALLADA - TVD'!$N963="x",'RELACIÓ DETALLADA - TVD'!G963,"")</f>
        <v/>
      </c>
      <c r="F379" t="str">
        <f>IF('RELACIÓ DETALLADA - TVD'!$N963="x",'RELACIÓ DETALLADA - TVD'!H963,"")</f>
        <v/>
      </c>
      <c r="G379" t="str">
        <f>IF('RELACIÓ DETALLADA - TVD'!$N963="x",'RELACIÓ DETALLADA - TVD'!I963,"")</f>
        <v/>
      </c>
      <c r="H379" s="57">
        <v>374</v>
      </c>
      <c r="I379" s="57"/>
    </row>
    <row r="380" spans="1:9" x14ac:dyDescent="0.2">
      <c r="A380" s="57" t="str">
        <f>IF(G380="","",COUNT($G$4:$G380))</f>
        <v/>
      </c>
      <c r="B380" t="str">
        <f>IF('RELACIÓ DETALLADA - TVD'!$N1019="x",'RELACIÓ DETALLADA - TVD'!B1019,"")</f>
        <v/>
      </c>
      <c r="C380" t="str">
        <f>IF('RELACIÓ DETALLADA - TVD'!$N1019="x",'RELACIÓ DETALLADA - TVD'!E1019,"")</f>
        <v/>
      </c>
      <c r="D380" t="str">
        <f>IF('RELACIÓ DETALLADA - TVD'!$N1019="x",'RELACIÓ DETALLADA - TVD'!F1019,"")</f>
        <v/>
      </c>
      <c r="E380" t="str">
        <f>IF('RELACIÓ DETALLADA - TVD'!$N1019="x",'RELACIÓ DETALLADA - TVD'!G1019,"")</f>
        <v/>
      </c>
      <c r="F380" t="str">
        <f>IF('RELACIÓ DETALLADA - TVD'!$N1019="x",'RELACIÓ DETALLADA - TVD'!H1019,"")</f>
        <v/>
      </c>
      <c r="G380" t="str">
        <f>IF('RELACIÓ DETALLADA - TVD'!$N1019="x",'RELACIÓ DETALLADA - TVD'!I1019,"")</f>
        <v/>
      </c>
      <c r="H380" s="57">
        <v>375</v>
      </c>
      <c r="I380" s="57"/>
    </row>
  </sheetData>
  <sheetProtection algorithmName="SHA-512" hashValue="UMtSv05q/wnyhE3xDdn+qteIm83GmsB1MN3KhedDtjfYFw9VPVnJYm2DuQM4Be+Q9M90kbNP+20wovaoGosb4g==" saltValue="BSWy1ng46R2vZtbAOcDy5A==" spinCount="100000" sheet="1" objects="1" scenarios="1"/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RELACIÓ DETALLADA - TVD</vt:lpstr>
      <vt:lpstr>Quadre comparatiu-Desviació PPT</vt:lpstr>
      <vt:lpstr>INGRESSOS</vt:lpstr>
      <vt:lpstr>MOSTREIG-No omplir</vt:lpstr>
      <vt:lpstr>'Quadre comparatiu-Desviació PPT'!Àrea_d'impressió</vt:lpstr>
      <vt:lpstr>'RELACIÓ DETALLADA - TVD'!Títols_per_imprimir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Plaza Martinez, Ainara</cp:lastModifiedBy>
  <cp:lastPrinted>2020-05-22T10:14:38Z</cp:lastPrinted>
  <dcterms:created xsi:type="dcterms:W3CDTF">2006-03-07T15:28:50Z</dcterms:created>
  <dcterms:modified xsi:type="dcterms:W3CDTF">2026-01-27T07:57:12Z</dcterms:modified>
</cp:coreProperties>
</file>