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AquestLlibreDeTreball" defaultThemeVersion="164011"/>
  <mc:AlternateContent xmlns:mc="http://schemas.openxmlformats.org/markup-compatibility/2006">
    <mc:Choice Requires="x15">
      <x15ac:absPath xmlns:x15ac="http://schemas.microsoft.com/office/spreadsheetml/2010/11/ac" url="X:\11723_ICEC\12781_AUDIOVISUAL\GESTIÓ\SUBVENCIONS\2025\- FORMULARIS 2025\ANIMACIÓ\"/>
    </mc:Choice>
  </mc:AlternateContent>
  <workbookProtection workbookAlgorithmName="SHA-512" workbookHashValue="j+zs+9R/xpVuNgNKDvTAYESvmZEnPw1b2tJjfV3nOnv2JCdQkva6yKbRW4pqoFegMJ+KF+rniBVDLYmZmXjHvQ==" workbookSaltValue="e1aGnHB9jNp8E+SLvGYPzg==" workbookSpinCount="100000" lockStructure="1"/>
  <bookViews>
    <workbookView xWindow="0" yWindow="0" windowWidth="28800" windowHeight="12300"/>
  </bookViews>
  <sheets>
    <sheet name="INSTRUCCIONS" sheetId="1" r:id="rId1"/>
    <sheet name="PLA DE FINANÇAMENT" sheetId="6" r:id="rId2"/>
    <sheet name="INFO" sheetId="7" state="hidden" r:id="rId3"/>
  </sheets>
  <definedNames>
    <definedName name="_xlnm._FilterDatabase" localSheetId="1" hidden="1">'PLA DE FINANÇAMENT'!$B$26:$J$107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8" i="6" l="1"/>
  <c r="F65" i="6" l="1"/>
  <c r="H48" i="6" l="1"/>
  <c r="G48" i="6"/>
  <c r="D43" i="6"/>
  <c r="H43" i="6"/>
  <c r="G43" i="6"/>
  <c r="H16" i="6" l="1"/>
  <c r="H9" i="6"/>
  <c r="G16" i="6"/>
  <c r="D65" i="6" s="1"/>
  <c r="G65" i="6" s="1"/>
  <c r="G9" i="6"/>
  <c r="D18" i="6" s="1"/>
  <c r="H65" i="6" s="1"/>
  <c r="D19" i="6" l="1"/>
  <c r="E48" i="6" l="1"/>
  <c r="E43" i="6"/>
  <c r="E21" i="6"/>
  <c r="C23" i="6"/>
  <c r="C24" i="6" s="1"/>
  <c r="D99" i="6"/>
  <c r="H102" i="6"/>
  <c r="G102" i="6"/>
  <c r="H101" i="6"/>
  <c r="G101" i="6"/>
  <c r="H100" i="6"/>
  <c r="G100" i="6"/>
  <c r="D93" i="6"/>
  <c r="H98" i="6"/>
  <c r="G98" i="6"/>
  <c r="H97" i="6"/>
  <c r="G97" i="6"/>
  <c r="H96" i="6"/>
  <c r="G96" i="6"/>
  <c r="H95" i="6"/>
  <c r="G95" i="6"/>
  <c r="H94" i="6"/>
  <c r="G94" i="6"/>
  <c r="D89" i="6"/>
  <c r="H92" i="6"/>
  <c r="G92" i="6"/>
  <c r="H91" i="6"/>
  <c r="G91" i="6"/>
  <c r="H90" i="6"/>
  <c r="G90" i="6"/>
  <c r="G99" i="6" l="1"/>
  <c r="G93" i="6"/>
  <c r="H93" i="6"/>
  <c r="H99" i="6"/>
  <c r="G89" i="6"/>
  <c r="H89" i="6"/>
  <c r="H52" i="6"/>
  <c r="G52" i="6"/>
  <c r="H51" i="6"/>
  <c r="G51" i="6"/>
  <c r="D49" i="6"/>
  <c r="D59" i="6"/>
  <c r="H61" i="6"/>
  <c r="G61" i="6"/>
  <c r="H62" i="6"/>
  <c r="G62" i="6"/>
  <c r="D53" i="6" l="1"/>
  <c r="H44" i="6" l="1"/>
  <c r="H45" i="6"/>
  <c r="H46" i="6"/>
  <c r="H47" i="6"/>
  <c r="H29" i="6"/>
  <c r="H30" i="6"/>
  <c r="H31" i="6"/>
  <c r="H32" i="6"/>
  <c r="H33" i="6"/>
  <c r="H34" i="6"/>
  <c r="H35" i="6"/>
  <c r="H37" i="6"/>
  <c r="H38" i="6"/>
  <c r="H39" i="6"/>
  <c r="H40" i="6"/>
  <c r="H41" i="6"/>
  <c r="H55" i="6"/>
  <c r="H56" i="6"/>
  <c r="H57" i="6"/>
  <c r="H58" i="6"/>
  <c r="H69" i="6"/>
  <c r="H70" i="6"/>
  <c r="H71" i="6"/>
  <c r="H72" i="6"/>
  <c r="H73" i="6"/>
  <c r="H74" i="6"/>
  <c r="H75" i="6"/>
  <c r="H78" i="6"/>
  <c r="H79" i="6"/>
  <c r="H80" i="6"/>
  <c r="H81" i="6"/>
  <c r="H83" i="6"/>
  <c r="H84" i="6"/>
  <c r="H85" i="6"/>
  <c r="H86" i="6"/>
  <c r="H87" i="6"/>
  <c r="H88" i="6"/>
  <c r="G44" i="6"/>
  <c r="G45" i="6"/>
  <c r="G46" i="6"/>
  <c r="G47" i="6"/>
  <c r="G68" i="6"/>
  <c r="G69" i="6"/>
  <c r="G70" i="6"/>
  <c r="G71" i="6"/>
  <c r="G72" i="6"/>
  <c r="G73" i="6"/>
  <c r="G74" i="6"/>
  <c r="G75" i="6"/>
  <c r="G77" i="6"/>
  <c r="G78" i="6"/>
  <c r="G79" i="6"/>
  <c r="G80" i="6"/>
  <c r="G81" i="6"/>
  <c r="G83" i="6"/>
  <c r="G84" i="6"/>
  <c r="G85" i="6"/>
  <c r="G86" i="6"/>
  <c r="G87" i="6"/>
  <c r="G88" i="6"/>
  <c r="D67" i="6"/>
  <c r="D76" i="6"/>
  <c r="D82" i="6"/>
  <c r="D36" i="6"/>
  <c r="D27" i="6"/>
  <c r="G28" i="6"/>
  <c r="G29" i="6"/>
  <c r="G30" i="6"/>
  <c r="G31" i="6"/>
  <c r="G32" i="6"/>
  <c r="G33" i="6"/>
  <c r="G34" i="6"/>
  <c r="G35" i="6"/>
  <c r="G37" i="6"/>
  <c r="G38" i="6"/>
  <c r="G39" i="6"/>
  <c r="G40" i="6"/>
  <c r="G41" i="6"/>
  <c r="G50" i="6"/>
  <c r="G49" i="6" s="1"/>
  <c r="G54" i="6"/>
  <c r="G55" i="6"/>
  <c r="G56" i="6"/>
  <c r="G57" i="6"/>
  <c r="G58" i="6"/>
  <c r="H60" i="6"/>
  <c r="H59" i="6" s="1"/>
  <c r="G60" i="6"/>
  <c r="G59" i="6" s="1"/>
  <c r="D103" i="6" l="1"/>
  <c r="H68" i="6"/>
  <c r="H67" i="6" s="1"/>
  <c r="E100" i="6"/>
  <c r="E94" i="6"/>
  <c r="E97" i="6"/>
  <c r="E91" i="6"/>
  <c r="E102" i="6"/>
  <c r="E96" i="6"/>
  <c r="E90" i="6"/>
  <c r="E98" i="6"/>
  <c r="E92" i="6"/>
  <c r="E95" i="6"/>
  <c r="E101" i="6"/>
  <c r="E52" i="6"/>
  <c r="E51" i="6"/>
  <c r="E62" i="6"/>
  <c r="E61" i="6"/>
  <c r="G53" i="6"/>
  <c r="H50" i="6"/>
  <c r="H49" i="6" s="1"/>
  <c r="H77" i="6"/>
  <c r="H76" i="6" s="1"/>
  <c r="H28" i="6"/>
  <c r="H27" i="6" s="1"/>
  <c r="H54" i="6"/>
  <c r="H53" i="6" s="1"/>
  <c r="G82" i="6"/>
  <c r="H82" i="6"/>
  <c r="G36" i="6"/>
  <c r="G67" i="6"/>
  <c r="G76" i="6"/>
  <c r="H36" i="6"/>
  <c r="G27" i="6"/>
  <c r="E50" i="6"/>
  <c r="E38" i="6"/>
  <c r="E31" i="6"/>
  <c r="E33" i="6"/>
  <c r="E72" i="6"/>
  <c r="E41" i="6"/>
  <c r="E85" i="6"/>
  <c r="E65" i="6"/>
  <c r="E45" i="6"/>
  <c r="E78" i="6"/>
  <c r="E47" i="6"/>
  <c r="E29" i="6"/>
  <c r="E70" i="6"/>
  <c r="E88" i="6"/>
  <c r="E32" i="6"/>
  <c r="E54" i="6"/>
  <c r="E39" i="6"/>
  <c r="E34" i="6"/>
  <c r="E73" i="6"/>
  <c r="E75" i="6"/>
  <c r="E83" i="6"/>
  <c r="E56" i="6"/>
  <c r="E57" i="6"/>
  <c r="E86" i="6"/>
  <c r="E30" i="6"/>
  <c r="E71" i="6"/>
  <c r="E81" i="6"/>
  <c r="E55" i="6"/>
  <c r="E40" i="6"/>
  <c r="E35" i="6"/>
  <c r="E74" i="6"/>
  <c r="E84" i="6"/>
  <c r="E44" i="6"/>
  <c r="E77" i="6"/>
  <c r="E68" i="6"/>
  <c r="E80" i="6"/>
  <c r="E37" i="6"/>
  <c r="E46" i="6"/>
  <c r="E58" i="6"/>
  <c r="E28" i="6"/>
  <c r="E69" i="6"/>
  <c r="E79" i="6"/>
  <c r="E87" i="6"/>
  <c r="E60" i="6"/>
  <c r="G42" i="6"/>
  <c r="H42" i="6"/>
  <c r="D42" i="6"/>
  <c r="D63" i="6" s="1"/>
  <c r="H103" i="6" l="1"/>
  <c r="G103" i="6"/>
  <c r="G63" i="6"/>
  <c r="E59" i="6"/>
  <c r="E49" i="6"/>
  <c r="E89" i="6"/>
  <c r="E93" i="6"/>
  <c r="E99" i="6"/>
  <c r="H63" i="6"/>
  <c r="D105" i="6"/>
  <c r="E67" i="6"/>
  <c r="E53" i="6"/>
  <c r="E76" i="6"/>
  <c r="E42" i="6"/>
  <c r="E82" i="6"/>
  <c r="E36" i="6"/>
  <c r="E27" i="6"/>
  <c r="E103" i="6" l="1"/>
  <c r="E63" i="6"/>
  <c r="H105" i="6"/>
  <c r="E108" i="6" s="1"/>
  <c r="G105" i="6"/>
  <c r="E105" i="6" l="1"/>
</calcChain>
</file>

<file path=xl/sharedStrings.xml><?xml version="1.0" encoding="utf-8"?>
<sst xmlns="http://schemas.openxmlformats.org/spreadsheetml/2006/main" count="108" uniqueCount="82">
  <si>
    <t>PLA DE FINANÇAMENT</t>
  </si>
  <si>
    <t>1.</t>
  </si>
  <si>
    <t>2.</t>
  </si>
  <si>
    <t>3.</t>
  </si>
  <si>
    <t>4.</t>
  </si>
  <si>
    <t>Títol del projecte:</t>
  </si>
  <si>
    <t>NOM EMPRESA</t>
  </si>
  <si>
    <t>CCAA / PAÍS</t>
  </si>
  <si>
    <t>% DRETS</t>
  </si>
  <si>
    <t>DESPESA PREVISTA</t>
  </si>
  <si>
    <t>PRESSUPOST TOTAL</t>
  </si>
  <si>
    <t>IMPORT  €</t>
  </si>
  <si>
    <t>TOTAL TELEVISIONS I PLATAFORMES</t>
  </si>
  <si>
    <t>Ajut atorgable ICEC</t>
  </si>
  <si>
    <t>NO</t>
  </si>
  <si>
    <t>Recursos propis</t>
  </si>
  <si>
    <t>RECURSOS PROPIS (màxim 10% pressupost)</t>
  </si>
  <si>
    <t>INVERSIÓ PRIVADA</t>
  </si>
  <si>
    <t>*Només es poden omplir les caselles en gris</t>
  </si>
  <si>
    <t>*Guardar i enviar en format EXCEL</t>
  </si>
  <si>
    <t>Informació</t>
  </si>
  <si>
    <t>SÍ</t>
  </si>
  <si>
    <t>Acreditat:</t>
  </si>
  <si>
    <t>Requisits</t>
  </si>
  <si>
    <t>Requisit finançament mínim</t>
  </si>
  <si>
    <t>Pel requisit d'entrada es compten els contractes de coproducció</t>
  </si>
  <si>
    <t>límit</t>
  </si>
  <si>
    <t>Capitalització</t>
  </si>
  <si>
    <t>SUBVENCIÓ</t>
  </si>
  <si>
    <t>CAPITALITZACIÓ (màxim 10% pressupost)</t>
  </si>
  <si>
    <t>Màxim atorgable ajut ICEC segons import sol·licitat</t>
  </si>
  <si>
    <t>TOTAL RECURSOS PROPIS</t>
  </si>
  <si>
    <t>TOTAL CAPITALITZACIONS</t>
  </si>
  <si>
    <t>TOTAL INVERSIONS PRIVADES</t>
  </si>
  <si>
    <t>Llengua Versió original de rodatge</t>
  </si>
  <si>
    <t>VO</t>
  </si>
  <si>
    <t>CATALÀ</t>
  </si>
  <si>
    <t>ALTRES</t>
  </si>
  <si>
    <t>Atorgable ajut ICEC</t>
  </si>
  <si>
    <t>PLA DE FINANÇAMENT OBRES AUDIOVISUALS D'ANIMACIÓ 2025</t>
  </si>
  <si>
    <t>TOTAL FINANÇAMENT SOL·LICITANTS</t>
  </si>
  <si>
    <t>FONT DE FINANÇAMENT ACREDITADA
(SÍ/NO)</t>
  </si>
  <si>
    <t>% FONT FINANÇAMENT SOBRE PRESSUPOST TOTAL</t>
  </si>
  <si>
    <t>IMPORT € ACREDITAT</t>
  </si>
  <si>
    <t>Productora SOL·LICITANT 1</t>
  </si>
  <si>
    <t>Productora SOL·LICITANT 2</t>
  </si>
  <si>
    <t>Productora SOL·LICITANT 3</t>
  </si>
  <si>
    <t>Productora SOL·LICITANT 4</t>
  </si>
  <si>
    <r>
      <t xml:space="preserve">Productora </t>
    </r>
    <r>
      <rPr>
        <b/>
        <u/>
        <sz val="9"/>
        <rFont val="Arial"/>
        <family val="2"/>
      </rPr>
      <t>NO</t>
    </r>
    <r>
      <rPr>
        <b/>
        <sz val="9"/>
        <rFont val="Arial"/>
        <family val="2"/>
      </rPr>
      <t xml:space="preserve"> SOL·LICITANT 1</t>
    </r>
  </si>
  <si>
    <r>
      <t xml:space="preserve">Productora </t>
    </r>
    <r>
      <rPr>
        <b/>
        <u/>
        <sz val="9"/>
        <rFont val="Arial"/>
        <family val="2"/>
      </rPr>
      <t>NO</t>
    </r>
    <r>
      <rPr>
        <b/>
        <sz val="9"/>
        <rFont val="Arial"/>
        <family val="2"/>
      </rPr>
      <t xml:space="preserve"> SOL·LICITANT 2</t>
    </r>
  </si>
  <si>
    <r>
      <t xml:space="preserve">Productora </t>
    </r>
    <r>
      <rPr>
        <b/>
        <u/>
        <sz val="9"/>
        <rFont val="Arial"/>
        <family val="2"/>
      </rPr>
      <t>NO</t>
    </r>
    <r>
      <rPr>
        <b/>
        <sz val="9"/>
        <rFont val="Arial"/>
        <family val="2"/>
      </rPr>
      <t xml:space="preserve"> SOL·LICITANT 3</t>
    </r>
  </si>
  <si>
    <r>
      <t xml:space="preserve">Productora </t>
    </r>
    <r>
      <rPr>
        <b/>
        <u/>
        <sz val="9"/>
        <rFont val="Arial"/>
        <family val="2"/>
      </rPr>
      <t>NO</t>
    </r>
    <r>
      <rPr>
        <b/>
        <sz val="9"/>
        <rFont val="Arial"/>
        <family val="2"/>
      </rPr>
      <t xml:space="preserve"> SOL·LICITANT 4</t>
    </r>
  </si>
  <si>
    <t>FONT DE FINANÇAMENT</t>
  </si>
  <si>
    <t>% ACREDITAT SOBRE PRESSUPOST
TOTAL</t>
  </si>
  <si>
    <r>
      <t xml:space="preserve">Import ajut sol·licitat a ICEC 
</t>
    </r>
    <r>
      <rPr>
        <b/>
        <sz val="8"/>
        <color rgb="FFFF0000"/>
        <rFont val="Arial"/>
        <family val="2"/>
      </rPr>
      <t>*(import total entre totes les sol·licitants)</t>
    </r>
  </si>
  <si>
    <t>* Import ajut sol·licitat superior al màxim atorgable</t>
  </si>
  <si>
    <r>
      <t xml:space="preserve">TOTAL FINANÇAMENT </t>
    </r>
    <r>
      <rPr>
        <b/>
        <u/>
        <sz val="11"/>
        <rFont val="Arial"/>
        <family val="2"/>
      </rPr>
      <t>NO</t>
    </r>
    <r>
      <rPr>
        <b/>
        <sz val="11"/>
        <rFont val="Arial"/>
        <family val="2"/>
      </rPr>
      <t xml:space="preserve"> SOL·LICITANTS</t>
    </r>
  </si>
  <si>
    <t>CONTRACTE/S COPRODUCCIÓ AMB EMPRESES PRODUCTORES NO SOL·LICITANTS</t>
  </si>
  <si>
    <t>FINANÇAMENT DEL PROJECTE</t>
  </si>
  <si>
    <t>ACREDITAT</t>
  </si>
  <si>
    <t>CASTELLÀ</t>
  </si>
  <si>
    <t>ANIMACIÓ</t>
  </si>
  <si>
    <t>VO CAT</t>
  </si>
  <si>
    <t>CAST / ALTRES</t>
  </si>
  <si>
    <t>DISTRIBUÏDORES I AGENTS DE VENDES</t>
  </si>
  <si>
    <t>TOTAL DISTRIBUÏDORES I AGENTS DE VENDES</t>
  </si>
  <si>
    <t>AJUTS PÚBLICS I PRIVATS</t>
  </si>
  <si>
    <t>TOTAL AJUTS PÚBLICS I PRIVATS</t>
  </si>
  <si>
    <r>
      <t>FINANÇAMENT EMPRESA/ES PRODUCTORA/ES</t>
    </r>
    <r>
      <rPr>
        <b/>
        <sz val="11"/>
        <color rgb="FFFF0000"/>
        <rFont val="Arial"/>
        <family val="2"/>
      </rPr>
      <t xml:space="preserve">
</t>
    </r>
    <r>
      <rPr>
        <b/>
        <u/>
        <sz val="11"/>
        <rFont val="Arial"/>
        <family val="2"/>
      </rPr>
      <t>NO SOL·LICITANT/S INDEPENDENTS</t>
    </r>
  </si>
  <si>
    <r>
      <rPr>
        <b/>
        <sz val="11"/>
        <rFont val="Arial"/>
        <family val="2"/>
      </rPr>
      <t xml:space="preserve">FINANÇAMENT EMPRESA/ES 
PRODUCTORA/ES </t>
    </r>
    <r>
      <rPr>
        <b/>
        <u/>
        <sz val="11"/>
        <rFont val="Arial"/>
        <family val="2"/>
      </rPr>
      <t>SOL·LICITANT/S</t>
    </r>
  </si>
  <si>
    <r>
      <t xml:space="preserve">TELEVISIONS I PLATAFORMES
(Especificar </t>
    </r>
    <r>
      <rPr>
        <u/>
        <sz val="9"/>
        <color theme="1"/>
        <rFont val="Arial"/>
        <family val="2"/>
      </rPr>
      <t>coproducció o compra de drets d'emissió</t>
    </r>
    <r>
      <rPr>
        <sz val="9"/>
        <color theme="1"/>
        <rFont val="Arial"/>
        <family val="2"/>
      </rPr>
      <t>)</t>
    </r>
  </si>
  <si>
    <t>Subvencions per a la producció d'obres audiovisuals d'animació 2025</t>
  </si>
  <si>
    <t>S'ha d'omplir obligatòriament la "Despesa prevista" per les productores sol·licitants i no sol·licitants.</t>
  </si>
  <si>
    <t>S'han d'omplir les caselles en</t>
  </si>
  <si>
    <t xml:space="preserve"> GRIS</t>
  </si>
  <si>
    <t>S'ha d'omplir obligatòriament la Llengua Versió original de rodatge</t>
  </si>
  <si>
    <t>S'ha d'omplir obligatòriament la casella de "Sol·licitat ajut ICEC".</t>
  </si>
  <si>
    <t>En cas que es tracti d'una coproducció amb més d'una productora sol·licitant, s'haurà d'informar l'import total de la subvenció prevista entre totes les empreses sol·licitants.</t>
  </si>
  <si>
    <r>
      <t xml:space="preserve">COMPLIMENT REQUISIT ACREDITACIÓ FINANÇAMENT </t>
    </r>
    <r>
      <rPr>
        <b/>
        <u/>
        <sz val="12"/>
        <color theme="1"/>
        <rFont val="Arial"/>
        <family val="2"/>
      </rPr>
      <t>MÍNIM 30%</t>
    </r>
  </si>
  <si>
    <r>
      <t xml:space="preserve">EMPRESA/ES PRODUCTORA/ES INDEPENDENT </t>
    </r>
    <r>
      <rPr>
        <b/>
        <sz val="9"/>
        <color rgb="FFFF0000"/>
        <rFont val="Arial"/>
        <family val="2"/>
      </rPr>
      <t>SOL·LICITANT/S</t>
    </r>
  </si>
  <si>
    <r>
      <t xml:space="preserve">EMPRESA/ES PRODUCTORA/ES INDEPENDENT </t>
    </r>
    <r>
      <rPr>
        <b/>
        <u/>
        <sz val="9"/>
        <color rgb="FFFF0000"/>
        <rFont val="Arial"/>
        <family val="2"/>
      </rPr>
      <t>NO</t>
    </r>
    <r>
      <rPr>
        <b/>
        <sz val="9"/>
        <color rgb="FFFF0000"/>
        <rFont val="Arial"/>
        <family val="2"/>
      </rPr>
      <t xml:space="preserve"> SOL·LICITANT/S</t>
    </r>
  </si>
  <si>
    <t>Despesa prevista productora/es sol·licitant/s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</si>
</sst>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i/>
      <sz val="10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rgb="FFFF0000"/>
      <name val="Arial"/>
      <family val="2"/>
    </font>
    <font>
      <b/>
      <sz val="11"/>
      <color theme="9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1"/>
      <color rgb="FFFF000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6"/>
      <color theme="9" tint="-0.249977111117893"/>
      <name val="Arial"/>
      <family val="2"/>
    </font>
    <font>
      <b/>
      <u/>
      <sz val="9"/>
      <name val="Arial"/>
      <family val="2"/>
    </font>
    <font>
      <b/>
      <sz val="12"/>
      <color theme="1"/>
      <name val="Arial"/>
      <family val="2"/>
    </font>
    <font>
      <b/>
      <sz val="8"/>
      <color rgb="FFFF0000"/>
      <name val="Arial"/>
      <family val="2"/>
    </font>
    <font>
      <sz val="10"/>
      <color theme="0"/>
      <name val="Arial"/>
      <family val="2"/>
    </font>
    <font>
      <b/>
      <u/>
      <sz val="11"/>
      <name val="Arial"/>
      <family val="2"/>
    </font>
    <font>
      <u/>
      <sz val="9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medium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1499679555650502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medium">
        <color theme="0" tint="-0.1499679555650502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2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0" xfId="0" applyFont="1" applyFill="1"/>
    <xf numFmtId="0" fontId="6" fillId="4" borderId="0" xfId="0" applyFont="1" applyFill="1" applyBorder="1" applyAlignment="1" applyProtection="1">
      <alignment vertical="center"/>
    </xf>
    <xf numFmtId="0" fontId="6" fillId="4" borderId="0" xfId="0" applyFont="1" applyFill="1" applyBorder="1" applyAlignment="1" applyProtection="1">
      <alignment horizontal="left" vertical="center"/>
    </xf>
    <xf numFmtId="0" fontId="7" fillId="2" borderId="0" xfId="0" applyFont="1" applyFill="1" applyAlignment="1" applyProtection="1">
      <alignment vertical="center"/>
    </xf>
    <xf numFmtId="0" fontId="8" fillId="4" borderId="1" xfId="0" applyFont="1" applyFill="1" applyBorder="1" applyAlignment="1" applyProtection="1">
      <alignment vertical="center" wrapText="1"/>
    </xf>
    <xf numFmtId="0" fontId="7" fillId="2" borderId="0" xfId="0" applyFont="1" applyFill="1" applyAlignment="1" applyProtection="1">
      <alignment horizontal="left" vertical="center"/>
    </xf>
    <xf numFmtId="0" fontId="7" fillId="2" borderId="0" xfId="0" applyFont="1" applyFill="1" applyAlignment="1" applyProtection="1">
      <alignment horizontal="center" vertical="center"/>
    </xf>
    <xf numFmtId="10" fontId="7" fillId="2" borderId="0" xfId="0" applyNumberFormat="1" applyFont="1" applyFill="1" applyAlignment="1" applyProtection="1">
      <alignment horizontal="center" vertical="center"/>
    </xf>
    <xf numFmtId="164" fontId="7" fillId="2" borderId="0" xfId="0" applyNumberFormat="1" applyFont="1" applyFill="1" applyAlignment="1" applyProtection="1">
      <alignment horizontal="center" vertical="center"/>
    </xf>
    <xf numFmtId="0" fontId="11" fillId="4" borderId="1" xfId="0" applyFont="1" applyFill="1" applyBorder="1" applyAlignment="1" applyProtection="1">
      <alignment vertical="center" wrapText="1"/>
    </xf>
    <xf numFmtId="164" fontId="10" fillId="0" borderId="16" xfId="0" applyNumberFormat="1" applyFont="1" applyFill="1" applyBorder="1" applyAlignment="1" applyProtection="1">
      <alignment horizontal="center" vertical="center"/>
    </xf>
    <xf numFmtId="9" fontId="12" fillId="2" borderId="0" xfId="1" applyFont="1" applyFill="1" applyAlignment="1" applyProtection="1">
      <alignment horizontal="left" vertical="center"/>
    </xf>
    <xf numFmtId="0" fontId="13" fillId="2" borderId="0" xfId="0" applyFont="1" applyFill="1" applyAlignment="1" applyProtection="1">
      <alignment vertical="center"/>
    </xf>
    <xf numFmtId="164" fontId="14" fillId="4" borderId="16" xfId="0" applyNumberFormat="1" applyFont="1" applyFill="1" applyBorder="1" applyAlignment="1" applyProtection="1">
      <alignment horizontal="center" vertical="center"/>
    </xf>
    <xf numFmtId="10" fontId="7" fillId="4" borderId="19" xfId="1" applyNumberFormat="1" applyFont="1" applyFill="1" applyBorder="1" applyAlignment="1" applyProtection="1">
      <alignment horizontal="center" vertical="center"/>
    </xf>
    <xf numFmtId="164" fontId="7" fillId="2" borderId="20" xfId="0" applyNumberFormat="1" applyFont="1" applyFill="1" applyBorder="1" applyAlignment="1" applyProtection="1">
      <alignment horizontal="center" vertical="center"/>
    </xf>
    <xf numFmtId="10" fontId="7" fillId="4" borderId="24" xfId="1" applyNumberFormat="1" applyFont="1" applyFill="1" applyBorder="1" applyAlignment="1" applyProtection="1">
      <alignment horizontal="center" vertical="center"/>
    </xf>
    <xf numFmtId="164" fontId="7" fillId="2" borderId="24" xfId="0" applyNumberFormat="1" applyFont="1" applyFill="1" applyBorder="1" applyAlignment="1" applyProtection="1">
      <alignment horizontal="center" vertical="center"/>
    </xf>
    <xf numFmtId="164" fontId="7" fillId="2" borderId="30" xfId="0" applyNumberFormat="1" applyFont="1" applyFill="1" applyBorder="1" applyAlignment="1" applyProtection="1">
      <alignment horizontal="center" vertical="center"/>
    </xf>
    <xf numFmtId="164" fontId="7" fillId="2" borderId="19" xfId="0" applyNumberFormat="1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center" vertical="center"/>
    </xf>
    <xf numFmtId="10" fontId="7" fillId="4" borderId="20" xfId="1" applyNumberFormat="1" applyFont="1" applyFill="1" applyBorder="1" applyAlignment="1" applyProtection="1">
      <alignment horizontal="center" vertical="center"/>
    </xf>
    <xf numFmtId="10" fontId="7" fillId="4" borderId="38" xfId="1" applyNumberFormat="1" applyFont="1" applyFill="1" applyBorder="1" applyAlignment="1" applyProtection="1">
      <alignment horizontal="center" vertical="center"/>
    </xf>
    <xf numFmtId="0" fontId="16" fillId="2" borderId="1" xfId="0" applyFont="1" applyFill="1" applyBorder="1" applyAlignment="1" applyProtection="1">
      <alignment vertical="center"/>
    </xf>
    <xf numFmtId="164" fontId="16" fillId="2" borderId="40" xfId="0" applyNumberFormat="1" applyFont="1" applyFill="1" applyBorder="1" applyAlignment="1" applyProtection="1">
      <alignment horizontal="center" vertical="center"/>
    </xf>
    <xf numFmtId="10" fontId="17" fillId="4" borderId="2" xfId="1" applyNumberFormat="1" applyFont="1" applyFill="1" applyBorder="1" applyAlignment="1" applyProtection="1">
      <alignment horizontal="center" vertical="center"/>
    </xf>
    <xf numFmtId="164" fontId="16" fillId="2" borderId="2" xfId="0" applyNumberFormat="1" applyFont="1" applyFill="1" applyBorder="1" applyAlignment="1" applyProtection="1">
      <alignment horizontal="center" vertical="center"/>
    </xf>
    <xf numFmtId="0" fontId="18" fillId="2" borderId="0" xfId="0" applyFont="1" applyFill="1" applyAlignment="1" applyProtection="1">
      <alignment vertical="center"/>
    </xf>
    <xf numFmtId="0" fontId="16" fillId="2" borderId="2" xfId="0" applyFont="1" applyFill="1" applyBorder="1" applyAlignment="1" applyProtection="1">
      <alignment horizontal="right" vertical="center"/>
    </xf>
    <xf numFmtId="10" fontId="16" fillId="2" borderId="3" xfId="0" applyNumberFormat="1" applyFont="1" applyFill="1" applyBorder="1" applyAlignment="1" applyProtection="1">
      <alignment horizontal="center" vertical="center"/>
    </xf>
    <xf numFmtId="0" fontId="15" fillId="2" borderId="0" xfId="0" applyFont="1" applyFill="1" applyAlignment="1" applyProtection="1">
      <alignment vertical="center"/>
    </xf>
    <xf numFmtId="0" fontId="19" fillId="2" borderId="0" xfId="0" applyFont="1" applyFill="1" applyAlignment="1" applyProtection="1">
      <alignment vertical="center"/>
    </xf>
    <xf numFmtId="0" fontId="20" fillId="2" borderId="0" xfId="0" applyFont="1" applyFill="1" applyProtection="1"/>
    <xf numFmtId="0" fontId="0" fillId="2" borderId="0" xfId="0" applyFill="1" applyProtection="1"/>
    <xf numFmtId="0" fontId="21" fillId="2" borderId="0" xfId="0" applyFont="1" applyFill="1"/>
    <xf numFmtId="0" fontId="11" fillId="3" borderId="53" xfId="0" applyFont="1" applyFill="1" applyBorder="1" applyAlignment="1" applyProtection="1">
      <alignment horizontal="center" vertical="center" wrapText="1"/>
    </xf>
    <xf numFmtId="10" fontId="7" fillId="4" borderId="25" xfId="0" applyNumberFormat="1" applyFont="1" applyFill="1" applyBorder="1" applyAlignment="1" applyProtection="1">
      <alignment horizontal="center" vertical="center"/>
    </xf>
    <xf numFmtId="10" fontId="7" fillId="0" borderId="33" xfId="0" applyNumberFormat="1" applyFont="1" applyFill="1" applyBorder="1" applyAlignment="1" applyProtection="1">
      <alignment horizontal="center" vertical="center"/>
    </xf>
    <xf numFmtId="10" fontId="7" fillId="0" borderId="25" xfId="0" applyNumberFormat="1" applyFont="1" applyFill="1" applyBorder="1" applyAlignment="1" applyProtection="1">
      <alignment horizontal="center" vertical="center"/>
    </xf>
    <xf numFmtId="10" fontId="7" fillId="0" borderId="31" xfId="0" applyNumberFormat="1" applyFont="1" applyFill="1" applyBorder="1" applyAlignment="1" applyProtection="1">
      <alignment horizontal="center" vertical="center"/>
    </xf>
    <xf numFmtId="10" fontId="7" fillId="0" borderId="21" xfId="0" applyNumberFormat="1" applyFont="1" applyFill="1" applyBorder="1" applyAlignment="1" applyProtection="1">
      <alignment horizontal="center" vertical="center"/>
    </xf>
    <xf numFmtId="10" fontId="16" fillId="0" borderId="54" xfId="0" applyNumberFormat="1" applyFont="1" applyFill="1" applyBorder="1" applyAlignment="1" applyProtection="1">
      <alignment horizontal="center" vertical="center"/>
    </xf>
    <xf numFmtId="10" fontId="7" fillId="4" borderId="33" xfId="0" applyNumberFormat="1" applyFont="1" applyFill="1" applyBorder="1" applyAlignment="1" applyProtection="1">
      <alignment horizontal="center" vertical="center"/>
    </xf>
    <xf numFmtId="0" fontId="13" fillId="5" borderId="17" xfId="0" applyFont="1" applyFill="1" applyBorder="1" applyAlignment="1" applyProtection="1">
      <alignment horizontal="left" vertical="center"/>
      <protection locked="0"/>
    </xf>
    <xf numFmtId="164" fontId="7" fillId="5" borderId="18" xfId="0" applyNumberFormat="1" applyFont="1" applyFill="1" applyBorder="1" applyAlignment="1" applyProtection="1">
      <alignment horizontal="center" vertical="center"/>
      <protection locked="0"/>
    </xf>
    <xf numFmtId="164" fontId="7" fillId="5" borderId="23" xfId="0" applyNumberFormat="1" applyFont="1" applyFill="1" applyBorder="1" applyAlignment="1" applyProtection="1">
      <alignment horizontal="center" vertical="center"/>
      <protection locked="0"/>
    </xf>
    <xf numFmtId="164" fontId="7" fillId="5" borderId="27" xfId="0" applyNumberFormat="1" applyFont="1" applyFill="1" applyBorder="1" applyAlignment="1" applyProtection="1">
      <alignment horizontal="center" vertical="center"/>
      <protection locked="0"/>
    </xf>
    <xf numFmtId="0" fontId="13" fillId="5" borderId="26" xfId="0" applyFont="1" applyFill="1" applyBorder="1" applyAlignment="1" applyProtection="1">
      <alignment horizontal="left" vertical="center"/>
      <protection locked="0"/>
    </xf>
    <xf numFmtId="164" fontId="7" fillId="5" borderId="37" xfId="0" applyNumberFormat="1" applyFont="1" applyFill="1" applyBorder="1" applyAlignment="1" applyProtection="1">
      <alignment horizontal="center" vertical="center"/>
      <protection locked="0"/>
    </xf>
    <xf numFmtId="0" fontId="14" fillId="2" borderId="0" xfId="2" applyFont="1" applyFill="1" applyAlignment="1" applyProtection="1">
      <alignment vertical="center"/>
    </xf>
    <xf numFmtId="0" fontId="24" fillId="4" borderId="0" xfId="2" applyFont="1" applyFill="1" applyBorder="1" applyAlignment="1" applyProtection="1">
      <alignment vertical="top"/>
    </xf>
    <xf numFmtId="0" fontId="14" fillId="2" borderId="0" xfId="2" applyFont="1" applyFill="1" applyAlignment="1" applyProtection="1">
      <alignment horizontal="center" vertical="center"/>
    </xf>
    <xf numFmtId="0" fontId="11" fillId="4" borderId="0" xfId="2" applyFont="1" applyFill="1" applyBorder="1" applyAlignment="1" applyProtection="1">
      <alignment vertical="center" wrapText="1"/>
    </xf>
    <xf numFmtId="4" fontId="14" fillId="2" borderId="0" xfId="2" applyNumberFormat="1" applyFont="1" applyFill="1" applyBorder="1" applyAlignment="1" applyProtection="1">
      <alignment horizontal="left" vertical="center"/>
    </xf>
    <xf numFmtId="0" fontId="10" fillId="2" borderId="4" xfId="2" applyFont="1" applyFill="1" applyBorder="1" applyAlignment="1" applyProtection="1">
      <alignment vertical="center"/>
    </xf>
    <xf numFmtId="0" fontId="10" fillId="2" borderId="5" xfId="2" applyFont="1" applyFill="1" applyBorder="1" applyAlignment="1" applyProtection="1">
      <alignment horizontal="center" vertical="center"/>
    </xf>
    <xf numFmtId="0" fontId="10" fillId="2" borderId="4" xfId="2" applyFont="1" applyFill="1" applyBorder="1" applyAlignment="1" applyProtection="1">
      <alignment horizontal="center" vertical="center"/>
    </xf>
    <xf numFmtId="0" fontId="11" fillId="4" borderId="6" xfId="2" applyFont="1" applyFill="1" applyBorder="1" applyAlignment="1" applyProtection="1">
      <alignment horizontal="left" vertical="center" wrapText="1"/>
    </xf>
    <xf numFmtId="0" fontId="14" fillId="5" borderId="6" xfId="2" applyFont="1" applyFill="1" applyBorder="1" applyAlignment="1" applyProtection="1">
      <alignment vertical="center"/>
      <protection locked="0"/>
    </xf>
    <xf numFmtId="164" fontId="14" fillId="5" borderId="41" xfId="2" applyNumberFormat="1" applyFont="1" applyFill="1" applyBorder="1" applyAlignment="1" applyProtection="1">
      <alignment horizontal="center" vertical="center"/>
      <protection locked="0"/>
    </xf>
    <xf numFmtId="0" fontId="10" fillId="2" borderId="0" xfId="2" applyFont="1" applyFill="1" applyAlignment="1" applyProtection="1">
      <alignment horizontal="right" vertical="center"/>
    </xf>
    <xf numFmtId="0" fontId="11" fillId="4" borderId="9" xfId="2" applyFont="1" applyFill="1" applyBorder="1" applyAlignment="1" applyProtection="1">
      <alignment horizontal="left" vertical="center" wrapText="1"/>
    </xf>
    <xf numFmtId="0" fontId="14" fillId="5" borderId="11" xfId="2" applyFont="1" applyFill="1" applyBorder="1" applyAlignment="1" applyProtection="1">
      <alignment vertical="center"/>
      <protection locked="0"/>
    </xf>
    <xf numFmtId="164" fontId="14" fillId="5" borderId="8" xfId="2" applyNumberFormat="1" applyFont="1" applyFill="1" applyBorder="1" applyAlignment="1" applyProtection="1">
      <alignment horizontal="center" vertical="center"/>
      <protection locked="0"/>
    </xf>
    <xf numFmtId="164" fontId="14" fillId="5" borderId="12" xfId="2" applyNumberFormat="1" applyFont="1" applyFill="1" applyBorder="1" applyAlignment="1" applyProtection="1">
      <alignment horizontal="center" vertical="center"/>
      <protection locked="0"/>
    </xf>
    <xf numFmtId="0" fontId="11" fillId="4" borderId="13" xfId="2" applyFont="1" applyFill="1" applyBorder="1" applyAlignment="1" applyProtection="1">
      <alignment horizontal="left" vertical="center" wrapText="1"/>
    </xf>
    <xf numFmtId="0" fontId="14" fillId="5" borderId="14" xfId="2" applyFont="1" applyFill="1" applyBorder="1" applyAlignment="1" applyProtection="1">
      <alignment vertical="center"/>
      <protection locked="0"/>
    </xf>
    <xf numFmtId="164" fontId="14" fillId="5" borderId="15" xfId="2" applyNumberFormat="1" applyFont="1" applyFill="1" applyBorder="1" applyAlignment="1" applyProtection="1">
      <alignment horizontal="center" vertical="center"/>
      <protection locked="0"/>
    </xf>
    <xf numFmtId="0" fontId="13" fillId="5" borderId="22" xfId="0" applyFont="1" applyFill="1" applyBorder="1" applyAlignment="1" applyProtection="1">
      <alignment horizontal="left" vertical="center"/>
      <protection locked="0"/>
    </xf>
    <xf numFmtId="0" fontId="13" fillId="5" borderId="28" xfId="0" applyFont="1" applyFill="1" applyBorder="1" applyAlignment="1" applyProtection="1">
      <alignment horizontal="left" vertical="center"/>
      <protection locked="0"/>
    </xf>
    <xf numFmtId="0" fontId="25" fillId="5" borderId="22" xfId="0" applyFont="1" applyFill="1" applyBorder="1" applyAlignment="1" applyProtection="1">
      <alignment horizontal="left" vertical="center"/>
      <protection locked="0"/>
    </xf>
    <xf numFmtId="0" fontId="25" fillId="5" borderId="34" xfId="0" applyFont="1" applyFill="1" applyBorder="1" applyAlignment="1" applyProtection="1">
      <alignment horizontal="left" vertical="center"/>
      <protection locked="0"/>
    </xf>
    <xf numFmtId="4" fontId="10" fillId="5" borderId="16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Border="1" applyAlignment="1" applyProtection="1">
      <alignment vertical="top"/>
    </xf>
    <xf numFmtId="10" fontId="14" fillId="5" borderId="57" xfId="3" applyNumberFormat="1" applyFont="1" applyFill="1" applyBorder="1" applyAlignment="1" applyProtection="1">
      <alignment horizontal="center" vertical="center"/>
      <protection locked="0"/>
    </xf>
    <xf numFmtId="10" fontId="14" fillId="5" borderId="58" xfId="3" applyNumberFormat="1" applyFont="1" applyFill="1" applyBorder="1" applyAlignment="1" applyProtection="1">
      <alignment horizontal="center" vertical="center"/>
      <protection locked="0"/>
    </xf>
    <xf numFmtId="10" fontId="14" fillId="5" borderId="59" xfId="3" applyNumberFormat="1" applyFont="1" applyFill="1" applyBorder="1" applyAlignment="1" applyProtection="1">
      <alignment horizontal="center" vertical="center"/>
      <protection locked="0"/>
    </xf>
    <xf numFmtId="10" fontId="14" fillId="5" borderId="60" xfId="3" applyNumberFormat="1" applyFont="1" applyFill="1" applyBorder="1" applyAlignment="1" applyProtection="1">
      <alignment horizontal="center" vertical="center"/>
      <protection locked="0"/>
    </xf>
    <xf numFmtId="0" fontId="11" fillId="4" borderId="0" xfId="2" applyFont="1" applyFill="1" applyBorder="1" applyAlignment="1" applyProtection="1">
      <alignment horizontal="left" vertical="center" wrapText="1"/>
    </xf>
    <xf numFmtId="0" fontId="14" fillId="4" borderId="0" xfId="2" applyFont="1" applyFill="1" applyBorder="1" applyAlignment="1" applyProtection="1">
      <alignment horizontal="left" vertical="center"/>
      <protection locked="0"/>
    </xf>
    <xf numFmtId="0" fontId="14" fillId="4" borderId="0" xfId="2" applyFont="1" applyFill="1" applyBorder="1" applyAlignment="1" applyProtection="1">
      <alignment vertical="center"/>
      <protection locked="0"/>
    </xf>
    <xf numFmtId="10" fontId="14" fillId="4" borderId="0" xfId="3" applyNumberFormat="1" applyFont="1" applyFill="1" applyBorder="1" applyAlignment="1" applyProtection="1">
      <alignment horizontal="center" vertical="center"/>
      <protection locked="0"/>
    </xf>
    <xf numFmtId="164" fontId="10" fillId="4" borderId="0" xfId="2" applyNumberFormat="1" applyFont="1" applyFill="1" applyBorder="1" applyAlignment="1" applyProtection="1">
      <alignment horizontal="center" vertical="center"/>
      <protection locked="0"/>
    </xf>
    <xf numFmtId="164" fontId="9" fillId="4" borderId="39" xfId="1" applyNumberFormat="1" applyFont="1" applyFill="1" applyBorder="1" applyAlignment="1" applyProtection="1">
      <alignment horizontal="center" vertical="center"/>
    </xf>
    <xf numFmtId="0" fontId="13" fillId="5" borderId="24" xfId="0" applyFont="1" applyFill="1" applyBorder="1" applyAlignment="1" applyProtection="1">
      <alignment horizontal="left" vertical="center"/>
      <protection locked="0"/>
    </xf>
    <xf numFmtId="0" fontId="13" fillId="5" borderId="24" xfId="0" applyNumberFormat="1" applyFont="1" applyFill="1" applyBorder="1" applyAlignment="1" applyProtection="1">
      <alignment horizontal="left" vertical="center"/>
      <protection locked="0"/>
    </xf>
    <xf numFmtId="0" fontId="13" fillId="5" borderId="61" xfId="0" applyFont="1" applyFill="1" applyBorder="1" applyAlignment="1" applyProtection="1">
      <alignment horizontal="left" vertical="center"/>
      <protection locked="0"/>
    </xf>
    <xf numFmtId="0" fontId="25" fillId="5" borderId="24" xfId="0" applyFont="1" applyFill="1" applyBorder="1" applyAlignment="1" applyProtection="1">
      <alignment horizontal="left" vertical="center"/>
      <protection locked="0"/>
    </xf>
    <xf numFmtId="0" fontId="25" fillId="5" borderId="3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Border="1" applyAlignment="1" applyProtection="1">
      <alignment vertical="center"/>
    </xf>
    <xf numFmtId="0" fontId="16" fillId="2" borderId="0" xfId="0" applyFont="1" applyFill="1" applyBorder="1" applyAlignment="1" applyProtection="1">
      <alignment horizontal="right" vertical="center"/>
    </xf>
    <xf numFmtId="164" fontId="16" fillId="2" borderId="0" xfId="0" applyNumberFormat="1" applyFont="1" applyFill="1" applyBorder="1" applyAlignment="1" applyProtection="1">
      <alignment horizontal="center" vertical="center"/>
    </xf>
    <xf numFmtId="10" fontId="17" fillId="4" borderId="0" xfId="1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/>
    </xf>
    <xf numFmtId="10" fontId="16" fillId="4" borderId="0" xfId="0" applyNumberFormat="1" applyFont="1" applyFill="1" applyBorder="1" applyAlignment="1" applyProtection="1">
      <alignment horizontal="center" vertical="center"/>
    </xf>
    <xf numFmtId="10" fontId="14" fillId="4" borderId="63" xfId="1" applyNumberFormat="1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vertical="center"/>
    </xf>
    <xf numFmtId="0" fontId="7" fillId="4" borderId="0" xfId="0" applyFont="1" applyFill="1" applyBorder="1" applyAlignment="1" applyProtection="1">
      <alignment horizontal="left" vertical="center"/>
    </xf>
    <xf numFmtId="0" fontId="7" fillId="4" borderId="65" xfId="0" applyFont="1" applyFill="1" applyBorder="1" applyAlignment="1" applyProtection="1">
      <alignment vertical="center"/>
    </xf>
    <xf numFmtId="0" fontId="28" fillId="4" borderId="66" xfId="0" applyFont="1" applyFill="1" applyBorder="1" applyAlignment="1" applyProtection="1">
      <alignment horizontal="right" vertical="center"/>
    </xf>
    <xf numFmtId="0" fontId="16" fillId="3" borderId="1" xfId="0" applyFont="1" applyFill="1" applyBorder="1" applyAlignment="1" applyProtection="1">
      <alignment vertical="center" wrapText="1"/>
    </xf>
    <xf numFmtId="10" fontId="6" fillId="4" borderId="63" xfId="0" applyNumberFormat="1" applyFont="1" applyFill="1" applyBorder="1" applyAlignment="1" applyProtection="1">
      <alignment horizontal="center" vertical="center"/>
    </xf>
    <xf numFmtId="44" fontId="7" fillId="2" borderId="0" xfId="4" applyFont="1" applyFill="1" applyAlignment="1" applyProtection="1">
      <alignment vertical="center"/>
    </xf>
    <xf numFmtId="44" fontId="16" fillId="4" borderId="1" xfId="4" applyFont="1" applyFill="1" applyBorder="1" applyAlignment="1" applyProtection="1">
      <alignment horizontal="left" vertical="center" wrapText="1"/>
    </xf>
    <xf numFmtId="44" fontId="7" fillId="2" borderId="0" xfId="4" applyFont="1" applyFill="1" applyAlignment="1" applyProtection="1">
      <alignment horizontal="center" vertical="center"/>
    </xf>
    <xf numFmtId="44" fontId="7" fillId="2" borderId="0" xfId="4" applyFont="1" applyFill="1" applyAlignment="1" applyProtection="1">
      <alignment horizontal="left" vertical="center"/>
    </xf>
    <xf numFmtId="44" fontId="11" fillId="6" borderId="1" xfId="4" applyFont="1" applyFill="1" applyBorder="1" applyAlignment="1" applyProtection="1">
      <alignment vertical="center" wrapText="1"/>
    </xf>
    <xf numFmtId="44" fontId="14" fillId="6" borderId="16" xfId="4" applyFont="1" applyFill="1" applyBorder="1" applyAlignment="1" applyProtection="1">
      <alignment horizontal="center" vertical="center"/>
    </xf>
    <xf numFmtId="44" fontId="13" fillId="2" borderId="0" xfId="4" applyFont="1" applyFill="1" applyAlignment="1" applyProtection="1">
      <alignment horizontal="center" vertical="center"/>
    </xf>
    <xf numFmtId="44" fontId="11" fillId="4" borderId="1" xfId="4" applyFont="1" applyFill="1" applyBorder="1" applyAlignment="1" applyProtection="1">
      <alignment vertical="center" wrapText="1"/>
    </xf>
    <xf numFmtId="44" fontId="10" fillId="4" borderId="16" xfId="4" applyFont="1" applyFill="1" applyBorder="1" applyAlignment="1" applyProtection="1">
      <alignment horizontal="center" vertical="center"/>
    </xf>
    <xf numFmtId="44" fontId="11" fillId="3" borderId="53" xfId="4" applyFont="1" applyFill="1" applyBorder="1" applyAlignment="1" applyProtection="1">
      <alignment horizontal="center" vertical="center" wrapText="1"/>
    </xf>
    <xf numFmtId="7" fontId="14" fillId="5" borderId="16" xfId="4" applyNumberFormat="1" applyFont="1" applyFill="1" applyBorder="1" applyAlignment="1" applyProtection="1">
      <alignment horizontal="center" vertical="center"/>
      <protection locked="0"/>
    </xf>
    <xf numFmtId="44" fontId="30" fillId="2" borderId="0" xfId="4" applyFont="1" applyFill="1" applyAlignment="1" applyProtection="1">
      <alignment horizontal="left" vertical="center"/>
    </xf>
    <xf numFmtId="0" fontId="13" fillId="5" borderId="20" xfId="0" applyFont="1" applyFill="1" applyBorder="1" applyAlignment="1" applyProtection="1">
      <alignment horizontal="left" vertical="center"/>
      <protection locked="0"/>
    </xf>
    <xf numFmtId="0" fontId="13" fillId="5" borderId="19" xfId="0" applyFont="1" applyFill="1" applyBorder="1" applyAlignment="1" applyProtection="1">
      <alignment horizontal="left" vertical="center"/>
      <protection locked="0"/>
    </xf>
    <xf numFmtId="164" fontId="7" fillId="5" borderId="36" xfId="0" applyNumberFormat="1" applyFont="1" applyFill="1" applyBorder="1" applyAlignment="1" applyProtection="1">
      <alignment horizontal="center" vertical="center"/>
      <protection locked="0"/>
    </xf>
    <xf numFmtId="10" fontId="7" fillId="4" borderId="0" xfId="1" applyNumberFormat="1" applyFont="1" applyFill="1" applyBorder="1" applyAlignment="1" applyProtection="1">
      <alignment horizontal="center" vertical="center"/>
    </xf>
    <xf numFmtId="0" fontId="13" fillId="5" borderId="67" xfId="0" applyFont="1" applyFill="1" applyBorder="1" applyAlignment="1" applyProtection="1">
      <alignment horizontal="left" vertical="center"/>
      <protection locked="0"/>
    </xf>
    <xf numFmtId="0" fontId="10" fillId="4" borderId="68" xfId="0" applyFont="1" applyFill="1" applyBorder="1" applyAlignment="1" applyProtection="1">
      <alignment horizontal="left" vertical="center"/>
    </xf>
    <xf numFmtId="0" fontId="7" fillId="4" borderId="2" xfId="0" applyNumberFormat="1" applyFont="1" applyFill="1" applyBorder="1" applyAlignment="1" applyProtection="1">
      <alignment horizontal="left" vertical="center"/>
    </xf>
    <xf numFmtId="164" fontId="9" fillId="4" borderId="40" xfId="0" applyNumberFormat="1" applyFont="1" applyFill="1" applyBorder="1" applyAlignment="1" applyProtection="1">
      <alignment horizontal="center" vertical="center"/>
    </xf>
    <xf numFmtId="10" fontId="9" fillId="4" borderId="2" xfId="1" applyNumberFormat="1" applyFont="1" applyFill="1" applyBorder="1" applyAlignment="1" applyProtection="1">
      <alignment horizontal="center" vertical="center"/>
    </xf>
    <xf numFmtId="164" fontId="9" fillId="2" borderId="2" xfId="0" applyNumberFormat="1" applyFont="1" applyFill="1" applyBorder="1" applyAlignment="1" applyProtection="1">
      <alignment horizontal="center" vertical="center"/>
    </xf>
    <xf numFmtId="10" fontId="9" fillId="0" borderId="3" xfId="0" applyNumberFormat="1" applyFont="1" applyFill="1" applyBorder="1" applyAlignment="1" applyProtection="1">
      <alignment horizontal="center" vertical="center"/>
    </xf>
    <xf numFmtId="0" fontId="13" fillId="5" borderId="61" xfId="0" applyNumberFormat="1" applyFont="1" applyFill="1" applyBorder="1" applyAlignment="1" applyProtection="1">
      <alignment horizontal="left" vertical="center"/>
      <protection locked="0"/>
    </xf>
    <xf numFmtId="164" fontId="7" fillId="5" borderId="69" xfId="0" applyNumberFormat="1" applyFont="1" applyFill="1" applyBorder="1" applyAlignment="1" applyProtection="1">
      <alignment horizontal="center" vertical="center"/>
      <protection locked="0"/>
    </xf>
    <xf numFmtId="10" fontId="7" fillId="4" borderId="61" xfId="1" applyNumberFormat="1" applyFont="1" applyFill="1" applyBorder="1" applyAlignment="1" applyProtection="1">
      <alignment horizontal="center" vertical="center"/>
    </xf>
    <xf numFmtId="164" fontId="7" fillId="2" borderId="61" xfId="0" applyNumberFormat="1" applyFont="1" applyFill="1" applyBorder="1" applyAlignment="1" applyProtection="1">
      <alignment horizontal="center" vertical="center"/>
    </xf>
    <xf numFmtId="10" fontId="7" fillId="0" borderId="70" xfId="0" applyNumberFormat="1" applyFont="1" applyFill="1" applyBorder="1" applyAlignment="1" applyProtection="1">
      <alignment horizontal="center" vertical="center"/>
    </xf>
    <xf numFmtId="164" fontId="7" fillId="4" borderId="69" xfId="0" applyNumberFormat="1" applyFont="1" applyFill="1" applyBorder="1" applyAlignment="1" applyProtection="1">
      <alignment horizontal="center" vertical="center"/>
    </xf>
    <xf numFmtId="0" fontId="13" fillId="4" borderId="2" xfId="0" applyNumberFormat="1" applyFont="1" applyFill="1" applyBorder="1" applyAlignment="1" applyProtection="1">
      <alignment horizontal="left" vertical="center"/>
    </xf>
    <xf numFmtId="10" fontId="9" fillId="0" borderId="54" xfId="0" applyNumberFormat="1" applyFont="1" applyFill="1" applyBorder="1" applyAlignment="1" applyProtection="1">
      <alignment horizontal="center" vertical="center"/>
    </xf>
    <xf numFmtId="0" fontId="13" fillId="5" borderId="28" xfId="0" applyFont="1" applyFill="1" applyBorder="1" applyAlignment="1" applyProtection="1">
      <alignment horizontal="left" vertical="center"/>
    </xf>
    <xf numFmtId="0" fontId="16" fillId="7" borderId="1" xfId="0" applyFont="1" applyFill="1" applyBorder="1" applyAlignment="1" applyProtection="1">
      <alignment vertical="center"/>
    </xf>
    <xf numFmtId="0" fontId="6" fillId="7" borderId="2" xfId="0" applyFont="1" applyFill="1" applyBorder="1" applyAlignment="1" applyProtection="1">
      <alignment horizontal="right" vertical="center"/>
    </xf>
    <xf numFmtId="164" fontId="6" fillId="7" borderId="40" xfId="0" applyNumberFormat="1" applyFont="1" applyFill="1" applyBorder="1" applyAlignment="1" applyProtection="1">
      <alignment horizontal="center" vertical="center"/>
    </xf>
    <xf numFmtId="10" fontId="28" fillId="7" borderId="2" xfId="1" applyNumberFormat="1" applyFont="1" applyFill="1" applyBorder="1" applyAlignment="1" applyProtection="1">
      <alignment horizontal="center" vertical="center"/>
    </xf>
    <xf numFmtId="164" fontId="6" fillId="7" borderId="2" xfId="0" applyNumberFormat="1" applyFont="1" applyFill="1" applyBorder="1" applyAlignment="1" applyProtection="1">
      <alignment horizontal="center" vertical="center"/>
    </xf>
    <xf numFmtId="10" fontId="6" fillId="7" borderId="54" xfId="0" applyNumberFormat="1" applyFont="1" applyFill="1" applyBorder="1" applyAlignment="1" applyProtection="1">
      <alignment horizontal="center" vertical="center"/>
    </xf>
    <xf numFmtId="0" fontId="6" fillId="7" borderId="1" xfId="0" applyFont="1" applyFill="1" applyBorder="1" applyAlignment="1" applyProtection="1">
      <alignment horizontal="center" vertical="center"/>
    </xf>
    <xf numFmtId="0" fontId="2" fillId="4" borderId="42" xfId="0" applyFont="1" applyFill="1" applyBorder="1"/>
    <xf numFmtId="4" fontId="0" fillId="4" borderId="0" xfId="0" applyNumberFormat="1" applyFill="1" applyBorder="1"/>
    <xf numFmtId="9" fontId="0" fillId="4" borderId="0" xfId="0" applyNumberFormat="1" applyFill="1" applyBorder="1"/>
    <xf numFmtId="0" fontId="0" fillId="4" borderId="45" xfId="0" applyFill="1" applyBorder="1"/>
    <xf numFmtId="0" fontId="0" fillId="4" borderId="44" xfId="0" applyFill="1" applyBorder="1"/>
    <xf numFmtId="0" fontId="0" fillId="4" borderId="0" xfId="0" applyFill="1"/>
    <xf numFmtId="0" fontId="0" fillId="4" borderId="46" xfId="0" applyFill="1" applyBorder="1"/>
    <xf numFmtId="0" fontId="4" fillId="4" borderId="0" xfId="0" applyFont="1" applyFill="1"/>
    <xf numFmtId="0" fontId="0" fillId="4" borderId="0" xfId="0" applyFill="1" applyProtection="1"/>
    <xf numFmtId="0" fontId="0" fillId="4" borderId="71" xfId="0" applyFill="1" applyBorder="1"/>
    <xf numFmtId="4" fontId="0" fillId="4" borderId="29" xfId="0" applyNumberFormat="1" applyFill="1" applyBorder="1"/>
    <xf numFmtId="9" fontId="0" fillId="4" borderId="46" xfId="0" applyNumberFormat="1" applyFill="1" applyBorder="1"/>
    <xf numFmtId="0" fontId="0" fillId="4" borderId="47" xfId="0" applyFill="1" applyBorder="1"/>
    <xf numFmtId="4" fontId="0" fillId="4" borderId="48" xfId="0" applyNumberFormat="1" applyFill="1" applyBorder="1"/>
    <xf numFmtId="9" fontId="0" fillId="4" borderId="49" xfId="0" applyNumberFormat="1" applyFill="1" applyBorder="1"/>
    <xf numFmtId="0" fontId="0" fillId="4" borderId="43" xfId="0" applyFill="1" applyBorder="1"/>
    <xf numFmtId="0" fontId="0" fillId="4" borderId="50" xfId="0" applyFill="1" applyBorder="1"/>
    <xf numFmtId="9" fontId="0" fillId="4" borderId="51" xfId="0" applyNumberFormat="1" applyFill="1" applyBorder="1"/>
    <xf numFmtId="0" fontId="0" fillId="4" borderId="34" xfId="0" applyFill="1" applyBorder="1"/>
    <xf numFmtId="9" fontId="0" fillId="4" borderId="52" xfId="1" applyFont="1" applyFill="1" applyBorder="1"/>
    <xf numFmtId="0" fontId="2" fillId="4" borderId="0" xfId="0" applyFont="1" applyFill="1" applyProtection="1"/>
    <xf numFmtId="0" fontId="2" fillId="4" borderId="45" xfId="0" applyFont="1" applyFill="1" applyBorder="1"/>
    <xf numFmtId="0" fontId="16" fillId="3" borderId="4" xfId="2" applyFont="1" applyFill="1" applyBorder="1" applyAlignment="1" applyProtection="1">
      <alignment vertical="center" wrapText="1"/>
    </xf>
    <xf numFmtId="0" fontId="9" fillId="4" borderId="2" xfId="0" applyFont="1" applyFill="1" applyBorder="1" applyAlignment="1" applyProtection="1">
      <alignment horizontal="center" vertical="center"/>
    </xf>
    <xf numFmtId="0" fontId="0" fillId="2" borderId="0" xfId="0" applyFill="1" applyAlignment="1">
      <alignment vertical="center"/>
    </xf>
    <xf numFmtId="0" fontId="5" fillId="2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7" fillId="4" borderId="1" xfId="0" applyFont="1" applyFill="1" applyBorder="1" applyAlignment="1" applyProtection="1">
      <alignment horizontal="center" vertical="center"/>
    </xf>
    <xf numFmtId="0" fontId="7" fillId="5" borderId="73" xfId="0" applyFont="1" applyFill="1" applyBorder="1" applyAlignment="1" applyProtection="1">
      <alignment horizontal="center" vertical="center"/>
      <protection locked="0"/>
    </xf>
    <xf numFmtId="0" fontId="7" fillId="5" borderId="74" xfId="0" applyFont="1" applyFill="1" applyBorder="1" applyAlignment="1" applyProtection="1">
      <alignment horizontal="center" vertical="center"/>
      <protection locked="0"/>
    </xf>
    <xf numFmtId="0" fontId="7" fillId="5" borderId="75" xfId="0" applyFont="1" applyFill="1" applyBorder="1" applyAlignment="1" applyProtection="1">
      <alignment horizontal="center" vertical="center"/>
      <protection locked="0"/>
    </xf>
    <xf numFmtId="0" fontId="9" fillId="4" borderId="75" xfId="0" applyFont="1" applyFill="1" applyBorder="1" applyAlignment="1" applyProtection="1">
      <alignment horizontal="center" vertical="center"/>
    </xf>
    <xf numFmtId="0" fontId="7" fillId="5" borderId="76" xfId="0" applyFont="1" applyFill="1" applyBorder="1" applyAlignment="1" applyProtection="1">
      <alignment horizontal="center" vertical="center"/>
      <protection locked="0"/>
    </xf>
    <xf numFmtId="0" fontId="7" fillId="5" borderId="77" xfId="0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 applyProtection="1">
      <alignment horizontal="right" vertical="center"/>
    </xf>
    <xf numFmtId="44" fontId="11" fillId="3" borderId="72" xfId="4" applyFont="1" applyFill="1" applyBorder="1" applyAlignment="1" applyProtection="1">
      <alignment horizontal="center" vertical="center" wrapText="1"/>
    </xf>
    <xf numFmtId="44" fontId="11" fillId="3" borderId="68" xfId="4" applyFont="1" applyFill="1" applyBorder="1" applyAlignment="1" applyProtection="1">
      <alignment horizontal="center" vertical="center" wrapText="1"/>
    </xf>
    <xf numFmtId="44" fontId="11" fillId="3" borderId="16" xfId="4" applyFont="1" applyFill="1" applyBorder="1" applyAlignment="1" applyProtection="1">
      <alignment horizontal="center" vertical="center" wrapText="1"/>
    </xf>
    <xf numFmtId="0" fontId="13" fillId="4" borderId="61" xfId="0" applyFont="1" applyFill="1" applyBorder="1" applyAlignment="1" applyProtection="1">
      <alignment horizontal="left" vertical="center"/>
    </xf>
    <xf numFmtId="0" fontId="11" fillId="4" borderId="1" xfId="0" applyFont="1" applyFill="1" applyBorder="1" applyAlignment="1" applyProtection="1">
      <alignment horizontal="left" vertical="center"/>
    </xf>
    <xf numFmtId="0" fontId="14" fillId="5" borderId="35" xfId="2" applyFont="1" applyFill="1" applyBorder="1" applyAlignment="1" applyProtection="1">
      <alignment horizontal="left" vertical="center"/>
      <protection locked="0"/>
    </xf>
    <xf numFmtId="0" fontId="9" fillId="5" borderId="1" xfId="0" applyFont="1" applyFill="1" applyBorder="1" applyAlignment="1" applyProtection="1">
      <alignment horizontal="left" vertical="center"/>
      <protection locked="0"/>
    </xf>
    <xf numFmtId="0" fontId="9" fillId="5" borderId="2" xfId="0" applyFont="1" applyFill="1" applyBorder="1" applyAlignment="1" applyProtection="1">
      <alignment horizontal="left" vertical="center"/>
      <protection locked="0"/>
    </xf>
    <xf numFmtId="0" fontId="9" fillId="5" borderId="3" xfId="0" applyFont="1" applyFill="1" applyBorder="1" applyAlignment="1" applyProtection="1">
      <alignment horizontal="left" vertical="center"/>
      <protection locked="0"/>
    </xf>
    <xf numFmtId="0" fontId="10" fillId="2" borderId="1" xfId="2" applyFont="1" applyFill="1" applyBorder="1" applyAlignment="1" applyProtection="1">
      <alignment horizontal="left" vertical="center"/>
    </xf>
    <xf numFmtId="0" fontId="10" fillId="2" borderId="2" xfId="2" applyFont="1" applyFill="1" applyBorder="1" applyAlignment="1" applyProtection="1">
      <alignment horizontal="left" vertical="center"/>
    </xf>
    <xf numFmtId="0" fontId="14" fillId="5" borderId="7" xfId="2" applyFont="1" applyFill="1" applyBorder="1" applyAlignment="1" applyProtection="1">
      <alignment horizontal="left" vertical="center"/>
      <protection locked="0"/>
    </xf>
    <xf numFmtId="0" fontId="14" fillId="5" borderId="10" xfId="2" applyFont="1" applyFill="1" applyBorder="1" applyAlignment="1" applyProtection="1">
      <alignment horizontal="left" vertical="center"/>
      <protection locked="0"/>
    </xf>
    <xf numFmtId="0" fontId="14" fillId="4" borderId="32" xfId="0" applyFont="1" applyFill="1" applyBorder="1" applyAlignment="1" applyProtection="1">
      <alignment horizontal="center" vertical="center" wrapText="1"/>
    </xf>
    <xf numFmtId="0" fontId="14" fillId="4" borderId="32" xfId="0" applyFont="1" applyFill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left" vertical="center"/>
    </xf>
    <xf numFmtId="0" fontId="17" fillId="2" borderId="62" xfId="0" applyFont="1" applyFill="1" applyBorder="1" applyAlignment="1" applyProtection="1">
      <alignment horizontal="left" vertical="center"/>
    </xf>
    <xf numFmtId="0" fontId="11" fillId="4" borderId="1" xfId="0" applyFont="1" applyFill="1" applyBorder="1" applyAlignment="1" applyProtection="1">
      <alignment horizontal="right" vertical="center" wrapText="1"/>
    </xf>
    <xf numFmtId="0" fontId="11" fillId="4" borderId="56" xfId="0" applyFont="1" applyFill="1" applyBorder="1" applyAlignment="1" applyProtection="1">
      <alignment horizontal="right" vertical="center" wrapText="1"/>
    </xf>
    <xf numFmtId="44" fontId="11" fillId="4" borderId="64" xfId="4" applyFont="1" applyFill="1" applyBorder="1" applyAlignment="1" applyProtection="1">
      <alignment horizontal="left" vertical="center" wrapText="1"/>
    </xf>
    <xf numFmtId="44" fontId="11" fillId="4" borderId="0" xfId="4" applyFont="1" applyFill="1" applyBorder="1" applyAlignment="1" applyProtection="1">
      <alignment horizontal="left" vertical="center" wrapText="1"/>
    </xf>
    <xf numFmtId="0" fontId="14" fillId="4" borderId="55" xfId="0" applyFont="1" applyFill="1" applyBorder="1" applyAlignment="1" applyProtection="1">
      <alignment horizontal="center" vertical="center" wrapText="1"/>
    </xf>
    <xf numFmtId="0" fontId="14" fillId="4" borderId="55" xfId="0" applyFont="1" applyFill="1" applyBorder="1" applyAlignment="1" applyProtection="1">
      <alignment horizontal="center" vertical="center"/>
    </xf>
  </cellXfs>
  <cellStyles count="5">
    <cellStyle name="Moneda" xfId="4" builtinId="4"/>
    <cellStyle name="Normal" xfId="0" builtinId="0"/>
    <cellStyle name="Normal 2" xfId="2"/>
    <cellStyle name="Percentatge" xfId="1" builtinId="5"/>
    <cellStyle name="Percentatge 2" xfId="3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>
    <pageSetUpPr fitToPage="1"/>
  </sheetPr>
  <dimension ref="A1:D12"/>
  <sheetViews>
    <sheetView tabSelected="1" zoomScale="120" zoomScaleNormal="120" workbookViewId="0">
      <selection activeCell="E23" sqref="E23"/>
    </sheetView>
  </sheetViews>
  <sheetFormatPr defaultColWidth="9.1796875" defaultRowHeight="14.5" x14ac:dyDescent="0.35"/>
  <cols>
    <col min="1" max="1" width="2.81640625" style="2" customWidth="1"/>
    <col min="2" max="2" width="35.7265625" style="2" customWidth="1"/>
    <col min="3" max="3" width="6.1796875" style="2" customWidth="1"/>
    <col min="4" max="4" width="14.7265625" style="2" customWidth="1"/>
    <col min="5" max="5" width="9.1796875" style="2"/>
    <col min="6" max="6" width="5" style="2" customWidth="1"/>
    <col min="7" max="7" width="9" style="2" customWidth="1"/>
    <col min="8" max="9" width="9.1796875" style="2"/>
    <col min="10" max="10" width="29.1796875" style="2" customWidth="1"/>
    <col min="11" max="16384" width="9.1796875" style="2"/>
  </cols>
  <sheetData>
    <row r="1" spans="1:4" ht="18.5" x14ac:dyDescent="0.45">
      <c r="A1" s="1" t="s">
        <v>71</v>
      </c>
    </row>
    <row r="2" spans="1:4" ht="12.75" customHeight="1" x14ac:dyDescent="0.45">
      <c r="A2" s="1"/>
    </row>
    <row r="3" spans="1:4" ht="15.5" x14ac:dyDescent="0.35">
      <c r="A3" s="3" t="s">
        <v>0</v>
      </c>
    </row>
    <row r="5" spans="1:4" s="168" customFormat="1" x14ac:dyDescent="0.35">
      <c r="A5" s="168" t="s">
        <v>1</v>
      </c>
      <c r="B5" s="169" t="s">
        <v>73</v>
      </c>
      <c r="D5" s="170" t="s">
        <v>74</v>
      </c>
    </row>
    <row r="6" spans="1:4" s="168" customFormat="1" ht="7.5" customHeight="1" x14ac:dyDescent="0.35"/>
    <row r="7" spans="1:4" s="168" customFormat="1" x14ac:dyDescent="0.35">
      <c r="A7" s="168" t="s">
        <v>2</v>
      </c>
      <c r="B7" s="168" t="s">
        <v>72</v>
      </c>
    </row>
    <row r="8" spans="1:4" s="168" customFormat="1" ht="7.5" customHeight="1" x14ac:dyDescent="0.35"/>
    <row r="9" spans="1:4" s="168" customFormat="1" x14ac:dyDescent="0.35">
      <c r="A9" s="168" t="s">
        <v>3</v>
      </c>
      <c r="B9" s="168" t="s">
        <v>75</v>
      </c>
    </row>
    <row r="10" spans="1:4" s="168" customFormat="1" ht="9.75" customHeight="1" x14ac:dyDescent="0.35"/>
    <row r="11" spans="1:4" s="168" customFormat="1" x14ac:dyDescent="0.35">
      <c r="A11" s="168" t="s">
        <v>4</v>
      </c>
      <c r="B11" s="168" t="s">
        <v>76</v>
      </c>
    </row>
    <row r="12" spans="1:4" s="168" customFormat="1" x14ac:dyDescent="0.35">
      <c r="B12" s="168" t="s">
        <v>77</v>
      </c>
    </row>
  </sheetData>
  <sheetProtection algorithmName="SHA-512" hashValue="zbZpq8mXs+4WZnECezcN1Ux80SKl069jSdtTYqWHJm3yOPovgfBnS8yMxklgoWcReQ51FLHrv7WoMXgYjc8teg==" saltValue="w2mnRvbJ2DuK4H557dyFMQ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>
    <tabColor theme="9" tint="0.39997558519241921"/>
    <pageSetUpPr fitToPage="1"/>
  </sheetPr>
  <dimension ref="B1:P109"/>
  <sheetViews>
    <sheetView zoomScale="90" zoomScaleNormal="90" workbookViewId="0">
      <selection activeCell="C2" sqref="C2:E2"/>
    </sheetView>
  </sheetViews>
  <sheetFormatPr defaultColWidth="9.1796875" defaultRowHeight="12.5" x14ac:dyDescent="0.35"/>
  <cols>
    <col min="1" max="1" width="1.1796875" style="6" customWidth="1"/>
    <col min="2" max="2" width="57.7265625" style="6" customWidth="1"/>
    <col min="3" max="3" width="55.26953125" style="6" customWidth="1"/>
    <col min="4" max="4" width="22.54296875" style="8" customWidth="1"/>
    <col min="5" max="5" width="18.7265625" style="6" customWidth="1"/>
    <col min="6" max="6" width="18.81640625" style="9" customWidth="1"/>
    <col min="7" max="7" width="19.81640625" style="9" customWidth="1"/>
    <col min="8" max="8" width="19.7265625" style="9" customWidth="1"/>
    <col min="9" max="9" width="18.26953125" style="9" customWidth="1"/>
    <col min="10" max="10" width="17.453125" style="9" customWidth="1"/>
    <col min="11" max="16384" width="9.1796875" style="6"/>
  </cols>
  <sheetData>
    <row r="1" spans="2:16" ht="23.25" customHeight="1" thickBot="1" x14ac:dyDescent="0.4">
      <c r="B1" s="76" t="s">
        <v>39</v>
      </c>
      <c r="C1" s="4"/>
      <c r="D1" s="5"/>
      <c r="E1" s="4"/>
      <c r="F1" s="4"/>
      <c r="G1" s="33" t="s">
        <v>18</v>
      </c>
      <c r="H1" s="4"/>
      <c r="I1" s="4"/>
      <c r="J1" s="4"/>
    </row>
    <row r="2" spans="2:16" ht="16.5" customHeight="1" thickBot="1" x14ac:dyDescent="0.4">
      <c r="B2" s="7" t="s">
        <v>5</v>
      </c>
      <c r="C2" s="185"/>
      <c r="D2" s="186"/>
      <c r="E2" s="187"/>
      <c r="F2" s="4"/>
      <c r="G2" s="34" t="s">
        <v>19</v>
      </c>
      <c r="H2" s="4"/>
      <c r="I2" s="4"/>
      <c r="J2" s="4"/>
    </row>
    <row r="3" spans="2:16" ht="12" customHeight="1" thickBot="1" x14ac:dyDescent="0.4">
      <c r="F3" s="4"/>
      <c r="G3" s="4"/>
      <c r="H3" s="4"/>
      <c r="I3" s="4"/>
    </row>
    <row r="4" spans="2:16" s="52" customFormat="1" ht="12" thickBot="1" x14ac:dyDescent="0.4">
      <c r="B4" s="57" t="s">
        <v>79</v>
      </c>
      <c r="C4" s="188" t="s">
        <v>6</v>
      </c>
      <c r="D4" s="189"/>
      <c r="E4" s="189"/>
      <c r="F4" s="58" t="s">
        <v>7</v>
      </c>
      <c r="G4" s="59" t="s">
        <v>9</v>
      </c>
      <c r="H4" s="59" t="s">
        <v>8</v>
      </c>
      <c r="I4" s="54"/>
      <c r="J4" s="54"/>
      <c r="K4" s="54"/>
      <c r="L4" s="54"/>
      <c r="M4" s="54"/>
      <c r="N4" s="54"/>
      <c r="O4" s="54"/>
      <c r="P4" s="54"/>
    </row>
    <row r="5" spans="2:16" s="52" customFormat="1" ht="13" customHeight="1" x14ac:dyDescent="0.35">
      <c r="B5" s="60" t="s">
        <v>44</v>
      </c>
      <c r="C5" s="190"/>
      <c r="D5" s="190"/>
      <c r="E5" s="190"/>
      <c r="F5" s="61"/>
      <c r="G5" s="62">
        <v>0</v>
      </c>
      <c r="H5" s="77">
        <v>0</v>
      </c>
      <c r="I5" s="63"/>
      <c r="J5" s="54"/>
      <c r="K5" s="54"/>
      <c r="L5" s="54"/>
      <c r="M5" s="54"/>
      <c r="N5" s="54"/>
      <c r="O5" s="54"/>
      <c r="P5" s="54"/>
    </row>
    <row r="6" spans="2:16" s="52" customFormat="1" ht="13" customHeight="1" x14ac:dyDescent="0.35">
      <c r="B6" s="64" t="s">
        <v>45</v>
      </c>
      <c r="C6" s="191"/>
      <c r="D6" s="191"/>
      <c r="E6" s="191"/>
      <c r="F6" s="65"/>
      <c r="G6" s="66">
        <v>0</v>
      </c>
      <c r="H6" s="78">
        <v>0</v>
      </c>
      <c r="I6" s="63"/>
      <c r="J6" s="54"/>
      <c r="K6" s="54"/>
      <c r="L6" s="54"/>
      <c r="M6" s="54"/>
      <c r="N6" s="54"/>
      <c r="O6" s="54"/>
      <c r="P6" s="54"/>
    </row>
    <row r="7" spans="2:16" s="52" customFormat="1" ht="13" customHeight="1" x14ac:dyDescent="0.35">
      <c r="B7" s="64" t="s">
        <v>46</v>
      </c>
      <c r="C7" s="191"/>
      <c r="D7" s="191"/>
      <c r="E7" s="191"/>
      <c r="F7" s="65"/>
      <c r="G7" s="67">
        <v>0</v>
      </c>
      <c r="H7" s="79">
        <v>0</v>
      </c>
      <c r="I7" s="63"/>
      <c r="J7" s="54"/>
      <c r="K7" s="54"/>
      <c r="L7" s="54"/>
      <c r="M7" s="54"/>
      <c r="N7" s="54"/>
      <c r="O7" s="54"/>
      <c r="P7" s="54"/>
    </row>
    <row r="8" spans="2:16" s="52" customFormat="1" ht="13" customHeight="1" thickBot="1" x14ac:dyDescent="0.4">
      <c r="B8" s="68" t="s">
        <v>47</v>
      </c>
      <c r="C8" s="184"/>
      <c r="D8" s="184"/>
      <c r="E8" s="184"/>
      <c r="F8" s="69"/>
      <c r="G8" s="70">
        <v>0</v>
      </c>
      <c r="H8" s="80">
        <v>0</v>
      </c>
      <c r="I8" s="63"/>
      <c r="J8" s="54"/>
      <c r="K8" s="54"/>
      <c r="L8" s="54"/>
      <c r="M8" s="54"/>
      <c r="N8" s="54"/>
      <c r="O8" s="54"/>
      <c r="P8" s="54"/>
    </row>
    <row r="9" spans="2:16" s="52" customFormat="1" ht="13" customHeight="1" x14ac:dyDescent="0.35">
      <c r="B9" s="81"/>
      <c r="C9" s="82"/>
      <c r="D9" s="82"/>
      <c r="E9" s="82"/>
      <c r="F9" s="83"/>
      <c r="G9" s="85">
        <f>SUM(G5:G8)</f>
        <v>0</v>
      </c>
      <c r="H9" s="84">
        <f>SUM(H5:H8)</f>
        <v>0</v>
      </c>
      <c r="I9" s="63"/>
      <c r="J9" s="54"/>
      <c r="K9" s="54"/>
      <c r="L9" s="54"/>
      <c r="M9" s="54"/>
      <c r="N9" s="54"/>
      <c r="O9" s="54"/>
      <c r="P9" s="54"/>
    </row>
    <row r="10" spans="2:16" ht="4.5" customHeight="1" thickBot="1" x14ac:dyDescent="0.4">
      <c r="F10" s="4"/>
      <c r="G10" s="4"/>
      <c r="H10" s="4"/>
      <c r="I10" s="4"/>
    </row>
    <row r="11" spans="2:16" s="52" customFormat="1" ht="12" thickBot="1" x14ac:dyDescent="0.4">
      <c r="B11" s="57" t="s">
        <v>80</v>
      </c>
      <c r="C11" s="188" t="s">
        <v>6</v>
      </c>
      <c r="D11" s="189"/>
      <c r="E11" s="189"/>
      <c r="F11" s="58" t="s">
        <v>7</v>
      </c>
      <c r="G11" s="59" t="s">
        <v>9</v>
      </c>
      <c r="H11" s="59" t="s">
        <v>8</v>
      </c>
      <c r="I11" s="54"/>
      <c r="J11" s="54"/>
      <c r="K11" s="54"/>
      <c r="L11" s="54"/>
      <c r="M11" s="54"/>
      <c r="N11" s="54"/>
      <c r="O11" s="54"/>
      <c r="P11" s="54"/>
    </row>
    <row r="12" spans="2:16" s="52" customFormat="1" ht="13" customHeight="1" x14ac:dyDescent="0.35">
      <c r="B12" s="60" t="s">
        <v>48</v>
      </c>
      <c r="C12" s="190"/>
      <c r="D12" s="190"/>
      <c r="E12" s="190"/>
      <c r="F12" s="61"/>
      <c r="G12" s="62">
        <v>0</v>
      </c>
      <c r="H12" s="77">
        <v>0</v>
      </c>
      <c r="I12" s="63"/>
      <c r="J12" s="54"/>
      <c r="K12" s="54"/>
      <c r="L12" s="54"/>
      <c r="M12" s="54"/>
      <c r="N12" s="54"/>
      <c r="O12" s="54"/>
      <c r="P12" s="54"/>
    </row>
    <row r="13" spans="2:16" s="52" customFormat="1" ht="13" customHeight="1" x14ac:dyDescent="0.35">
      <c r="B13" s="64" t="s">
        <v>49</v>
      </c>
      <c r="C13" s="191"/>
      <c r="D13" s="191"/>
      <c r="E13" s="191"/>
      <c r="F13" s="65"/>
      <c r="G13" s="66">
        <v>0</v>
      </c>
      <c r="H13" s="78">
        <v>0</v>
      </c>
      <c r="I13" s="63"/>
      <c r="J13" s="54"/>
      <c r="K13" s="54"/>
      <c r="L13" s="54"/>
      <c r="M13" s="54"/>
      <c r="N13" s="54"/>
      <c r="O13" s="54"/>
      <c r="P13" s="54"/>
    </row>
    <row r="14" spans="2:16" s="52" customFormat="1" ht="13" customHeight="1" x14ac:dyDescent="0.35">
      <c r="B14" s="64" t="s">
        <v>50</v>
      </c>
      <c r="C14" s="191"/>
      <c r="D14" s="191"/>
      <c r="E14" s="191"/>
      <c r="F14" s="65"/>
      <c r="G14" s="67">
        <v>0</v>
      </c>
      <c r="H14" s="79">
        <v>0</v>
      </c>
      <c r="I14" s="63"/>
      <c r="J14" s="54"/>
      <c r="K14" s="54"/>
      <c r="L14" s="54"/>
      <c r="M14" s="54"/>
      <c r="N14" s="54"/>
      <c r="O14" s="54"/>
      <c r="P14" s="54"/>
    </row>
    <row r="15" spans="2:16" s="52" customFormat="1" ht="13" customHeight="1" thickBot="1" x14ac:dyDescent="0.4">
      <c r="B15" s="68" t="s">
        <v>51</v>
      </c>
      <c r="C15" s="184"/>
      <c r="D15" s="184"/>
      <c r="E15" s="184"/>
      <c r="F15" s="69"/>
      <c r="G15" s="70">
        <v>0</v>
      </c>
      <c r="H15" s="80">
        <v>0</v>
      </c>
      <c r="I15" s="63"/>
      <c r="J15" s="54"/>
      <c r="K15" s="54"/>
      <c r="L15" s="54"/>
      <c r="M15" s="54"/>
      <c r="N15" s="54"/>
      <c r="O15" s="54"/>
      <c r="P15" s="54"/>
    </row>
    <row r="16" spans="2:16" s="52" customFormat="1" ht="12.75" customHeight="1" x14ac:dyDescent="0.35">
      <c r="B16" s="55"/>
      <c r="C16" s="56"/>
      <c r="D16" s="56"/>
      <c r="E16" s="56"/>
      <c r="F16" s="56"/>
      <c r="G16" s="85">
        <f>SUM(G12:G15)</f>
        <v>0</v>
      </c>
      <c r="H16" s="84">
        <f>SUM(H12:H15)</f>
        <v>0</v>
      </c>
      <c r="I16" s="53"/>
      <c r="J16" s="56"/>
      <c r="K16" s="56"/>
      <c r="L16" s="56"/>
      <c r="M16" s="56"/>
      <c r="N16" s="54"/>
      <c r="O16" s="54"/>
      <c r="P16" s="54"/>
    </row>
    <row r="17" spans="2:16" s="52" customFormat="1" ht="6" customHeight="1" thickBot="1" x14ac:dyDescent="0.4">
      <c r="B17" s="55"/>
      <c r="C17" s="56"/>
      <c r="D17" s="56"/>
      <c r="E17" s="56"/>
      <c r="F17" s="56"/>
      <c r="G17" s="85"/>
      <c r="H17" s="56"/>
      <c r="I17" s="53"/>
      <c r="J17" s="56"/>
      <c r="K17" s="56"/>
      <c r="L17" s="56"/>
      <c r="M17" s="56"/>
      <c r="N17" s="54"/>
      <c r="O17" s="54"/>
      <c r="P17" s="54"/>
    </row>
    <row r="18" spans="2:16" ht="16.5" customHeight="1" thickBot="1" x14ac:dyDescent="0.4">
      <c r="C18" s="12" t="s">
        <v>10</v>
      </c>
      <c r="D18" s="13">
        <f>G9+G16</f>
        <v>0</v>
      </c>
      <c r="E18" s="196" t="s">
        <v>34</v>
      </c>
      <c r="F18" s="197"/>
      <c r="G18" s="75"/>
      <c r="I18" s="14"/>
      <c r="J18" s="15"/>
    </row>
    <row r="19" spans="2:16" ht="16.5" customHeight="1" thickBot="1" x14ac:dyDescent="0.4">
      <c r="C19" s="183" t="s">
        <v>81</v>
      </c>
      <c r="D19" s="16">
        <f>G9</f>
        <v>0</v>
      </c>
      <c r="F19" s="6"/>
      <c r="H19" s="10"/>
      <c r="I19" s="11"/>
    </row>
    <row r="20" spans="2:16" ht="6" customHeight="1" thickBot="1" x14ac:dyDescent="0.4">
      <c r="D20" s="6"/>
      <c r="E20" s="8"/>
      <c r="F20" s="6"/>
      <c r="H20" s="10"/>
      <c r="I20" s="11"/>
    </row>
    <row r="21" spans="2:16" s="105" customFormat="1" ht="30.75" customHeight="1" thickBot="1" x14ac:dyDescent="0.4">
      <c r="C21" s="106" t="s">
        <v>54</v>
      </c>
      <c r="D21" s="115"/>
      <c r="E21" s="98" t="str">
        <f>IF(D21="","",D21/D19)</f>
        <v/>
      </c>
      <c r="F21" s="198"/>
      <c r="G21" s="199"/>
      <c r="H21" s="107"/>
      <c r="I21" s="107"/>
      <c r="J21" s="107"/>
    </row>
    <row r="22" spans="2:16" s="105" customFormat="1" ht="13" hidden="1" customHeight="1" thickBot="1" x14ac:dyDescent="0.4">
      <c r="D22" s="116" t="s">
        <v>55</v>
      </c>
      <c r="F22" s="107"/>
      <c r="G22" s="107"/>
      <c r="H22" s="107"/>
      <c r="I22" s="107"/>
      <c r="J22" s="107"/>
    </row>
    <row r="23" spans="2:16" s="105" customFormat="1" ht="13" hidden="1" thickBot="1" x14ac:dyDescent="0.4">
      <c r="B23" s="109" t="s">
        <v>38</v>
      </c>
      <c r="C23" s="110" t="str">
        <f>IF(G18="","",IF((IF((G18="CATALÀ"),
IF((D19*0.6)&gt;800000,800000,
(D19*0.6)),
IF((D19*0.5)&gt;500000,500000,
(D19*0.5)))),
(IF((G18="CATALÀ"),
IF((D19*0.6)&gt;800000,800000,
(D19*0.6)),
IF((D19*0.5)&gt;500000,500000,(D19*0.5))))))</f>
        <v/>
      </c>
      <c r="G23" s="107"/>
      <c r="H23" s="107"/>
      <c r="I23" s="107"/>
      <c r="J23" s="111"/>
    </row>
    <row r="24" spans="2:16" s="105" customFormat="1" ht="16.5" hidden="1" customHeight="1" thickBot="1" x14ac:dyDescent="0.4">
      <c r="B24" s="112" t="s">
        <v>30</v>
      </c>
      <c r="C24" s="113" t="str">
        <f>IF(G18="","",IF(D21&gt;C23,C23,D21))</f>
        <v/>
      </c>
      <c r="D24" s="107"/>
      <c r="E24" s="107"/>
      <c r="F24" s="107"/>
      <c r="G24" s="107"/>
      <c r="H24" s="107"/>
      <c r="I24" s="107"/>
      <c r="J24" s="111"/>
    </row>
    <row r="25" spans="2:16" s="105" customFormat="1" ht="8.25" customHeight="1" thickBot="1" x14ac:dyDescent="0.4">
      <c r="D25" s="108"/>
      <c r="E25" s="108"/>
    </row>
    <row r="26" spans="2:16" s="105" customFormat="1" ht="54.75" customHeight="1" thickBot="1" x14ac:dyDescent="0.4">
      <c r="B26" s="166" t="s">
        <v>69</v>
      </c>
      <c r="C26" s="114" t="s">
        <v>52</v>
      </c>
      <c r="D26" s="114" t="s">
        <v>11</v>
      </c>
      <c r="E26" s="179" t="s">
        <v>42</v>
      </c>
      <c r="F26" s="180" t="s">
        <v>41</v>
      </c>
      <c r="G26" s="114" t="s">
        <v>43</v>
      </c>
      <c r="H26" s="181" t="s">
        <v>53</v>
      </c>
    </row>
    <row r="27" spans="2:16" ht="13" customHeight="1" thickBot="1" x14ac:dyDescent="0.4">
      <c r="B27" s="122" t="s">
        <v>12</v>
      </c>
      <c r="C27" s="134"/>
      <c r="D27" s="124">
        <f>SUM(D28:D35)</f>
        <v>0</v>
      </c>
      <c r="E27" s="125" t="e">
        <f>SUM(E28:E35)</f>
        <v>#DIV/0!</v>
      </c>
      <c r="F27" s="171"/>
      <c r="G27" s="126">
        <f>SUM(G28:G35)</f>
        <v>0</v>
      </c>
      <c r="H27" s="127">
        <f>SUM(H28:H35)</f>
        <v>0</v>
      </c>
      <c r="I27" s="6"/>
      <c r="J27" s="6"/>
    </row>
    <row r="28" spans="2:16" ht="13" customHeight="1" x14ac:dyDescent="0.35">
      <c r="B28" s="192" t="s">
        <v>70</v>
      </c>
      <c r="C28" s="121"/>
      <c r="D28" s="49">
        <v>0</v>
      </c>
      <c r="E28" s="17" t="e">
        <f t="shared" ref="E28:E35" si="0">IF(($D$18=""),"",D28/$D$18)</f>
        <v>#DIV/0!</v>
      </c>
      <c r="F28" s="172"/>
      <c r="G28" s="22">
        <f>IF(F28="SÍ",D28,0)</f>
        <v>0</v>
      </c>
      <c r="H28" s="45">
        <f t="shared" ref="H28:H35" si="1">IF(F28="Sí",D28/$D$18,0%)</f>
        <v>0</v>
      </c>
      <c r="I28" s="6"/>
      <c r="J28" s="6"/>
    </row>
    <row r="29" spans="2:16" ht="13" customHeight="1" x14ac:dyDescent="0.35">
      <c r="B29" s="193"/>
      <c r="C29" s="87"/>
      <c r="D29" s="48">
        <v>0</v>
      </c>
      <c r="E29" s="19" t="e">
        <f t="shared" si="0"/>
        <v>#DIV/0!</v>
      </c>
      <c r="F29" s="173"/>
      <c r="G29" s="20">
        <f t="shared" ref="G29:G35" si="2">IF(F29="SÍ",D29,0)</f>
        <v>0</v>
      </c>
      <c r="H29" s="39">
        <f t="shared" si="1"/>
        <v>0</v>
      </c>
      <c r="I29" s="6"/>
      <c r="J29" s="6"/>
    </row>
    <row r="30" spans="2:16" ht="13" customHeight="1" x14ac:dyDescent="0.35">
      <c r="B30" s="193"/>
      <c r="C30" s="87"/>
      <c r="D30" s="49">
        <v>0</v>
      </c>
      <c r="E30" s="17" t="e">
        <f t="shared" si="0"/>
        <v>#DIV/0!</v>
      </c>
      <c r="F30" s="173"/>
      <c r="G30" s="20">
        <f t="shared" si="2"/>
        <v>0</v>
      </c>
      <c r="H30" s="39">
        <f t="shared" si="1"/>
        <v>0</v>
      </c>
      <c r="I30" s="6"/>
      <c r="J30" s="6"/>
    </row>
    <row r="31" spans="2:16" ht="13" customHeight="1" x14ac:dyDescent="0.35">
      <c r="B31" s="193"/>
      <c r="C31" s="87"/>
      <c r="D31" s="49">
        <v>0</v>
      </c>
      <c r="E31" s="17" t="e">
        <f t="shared" si="0"/>
        <v>#DIV/0!</v>
      </c>
      <c r="F31" s="173"/>
      <c r="G31" s="20">
        <f t="shared" si="2"/>
        <v>0</v>
      </c>
      <c r="H31" s="39">
        <f t="shared" si="1"/>
        <v>0</v>
      </c>
      <c r="I31" s="6"/>
      <c r="J31" s="6"/>
    </row>
    <row r="32" spans="2:16" ht="13" customHeight="1" x14ac:dyDescent="0.35">
      <c r="B32" s="193"/>
      <c r="C32" s="88"/>
      <c r="D32" s="48">
        <v>0</v>
      </c>
      <c r="E32" s="19" t="e">
        <f t="shared" si="0"/>
        <v>#DIV/0!</v>
      </c>
      <c r="F32" s="173"/>
      <c r="G32" s="20">
        <f t="shared" si="2"/>
        <v>0</v>
      </c>
      <c r="H32" s="41">
        <f t="shared" si="1"/>
        <v>0</v>
      </c>
      <c r="I32" s="6"/>
      <c r="J32" s="6"/>
    </row>
    <row r="33" spans="2:10" ht="13" customHeight="1" x14ac:dyDescent="0.35">
      <c r="B33" s="193"/>
      <c r="C33" s="88"/>
      <c r="D33" s="48">
        <v>0</v>
      </c>
      <c r="E33" s="19" t="e">
        <f t="shared" si="0"/>
        <v>#DIV/0!</v>
      </c>
      <c r="F33" s="173"/>
      <c r="G33" s="20">
        <f t="shared" si="2"/>
        <v>0</v>
      </c>
      <c r="H33" s="41">
        <f t="shared" si="1"/>
        <v>0</v>
      </c>
      <c r="I33" s="6"/>
      <c r="J33" s="6"/>
    </row>
    <row r="34" spans="2:10" ht="13" customHeight="1" x14ac:dyDescent="0.35">
      <c r="B34" s="193"/>
      <c r="C34" s="88"/>
      <c r="D34" s="48">
        <v>0</v>
      </c>
      <c r="E34" s="19" t="e">
        <f t="shared" si="0"/>
        <v>#DIV/0!</v>
      </c>
      <c r="F34" s="173"/>
      <c r="G34" s="20">
        <f t="shared" si="2"/>
        <v>0</v>
      </c>
      <c r="H34" s="41">
        <f t="shared" si="1"/>
        <v>0</v>
      </c>
      <c r="I34" s="6"/>
      <c r="J34" s="6"/>
    </row>
    <row r="35" spans="2:10" ht="13" customHeight="1" thickBot="1" x14ac:dyDescent="0.4">
      <c r="B35" s="193"/>
      <c r="C35" s="128"/>
      <c r="D35" s="129">
        <v>0</v>
      </c>
      <c r="E35" s="130" t="e">
        <f t="shared" si="0"/>
        <v>#DIV/0!</v>
      </c>
      <c r="F35" s="174"/>
      <c r="G35" s="131">
        <f t="shared" si="2"/>
        <v>0</v>
      </c>
      <c r="H35" s="132">
        <f t="shared" si="1"/>
        <v>0</v>
      </c>
      <c r="I35" s="6"/>
      <c r="J35" s="6"/>
    </row>
    <row r="36" spans="2:10" ht="13" customHeight="1" thickBot="1" x14ac:dyDescent="0.4">
      <c r="B36" s="122" t="s">
        <v>65</v>
      </c>
      <c r="C36" s="134"/>
      <c r="D36" s="124">
        <f>SUM(D37:D41)</f>
        <v>0</v>
      </c>
      <c r="E36" s="125" t="e">
        <f>SUM(E37:E41)</f>
        <v>#DIV/0!</v>
      </c>
      <c r="F36" s="171"/>
      <c r="G36" s="126">
        <f>SUM(G37:G41)</f>
        <v>0</v>
      </c>
      <c r="H36" s="127">
        <f>SUM(H37:H41)</f>
        <v>0</v>
      </c>
      <c r="I36" s="6"/>
      <c r="J36" s="6"/>
    </row>
    <row r="37" spans="2:10" ht="13" customHeight="1" x14ac:dyDescent="0.35">
      <c r="B37" s="193" t="s">
        <v>64</v>
      </c>
      <c r="C37" s="118"/>
      <c r="D37" s="49">
        <v>0</v>
      </c>
      <c r="E37" s="17" t="e">
        <f>IF(($D$18=""),"",D37/$D$18)</f>
        <v>#DIV/0!</v>
      </c>
      <c r="F37" s="172"/>
      <c r="G37" s="22">
        <f t="shared" ref="G37:G41" si="3">IF(F37="SÍ",D37,0)</f>
        <v>0</v>
      </c>
      <c r="H37" s="40">
        <f>IF(F37="Sí",D37/$D$18,0%)</f>
        <v>0</v>
      </c>
      <c r="I37" s="6"/>
      <c r="J37" s="6"/>
    </row>
    <row r="38" spans="2:10" ht="13" customHeight="1" x14ac:dyDescent="0.35">
      <c r="B38" s="193"/>
      <c r="C38" s="87"/>
      <c r="D38" s="49">
        <v>0</v>
      </c>
      <c r="E38" s="17" t="e">
        <f>IF(($D$18=""),"",D38/$D$18)</f>
        <v>#DIV/0!</v>
      </c>
      <c r="F38" s="173"/>
      <c r="G38" s="20">
        <f t="shared" si="3"/>
        <v>0</v>
      </c>
      <c r="H38" s="41">
        <f>IF(F38="Sí",D38/$D$18,0%)</f>
        <v>0</v>
      </c>
      <c r="I38" s="6"/>
      <c r="J38" s="6"/>
    </row>
    <row r="39" spans="2:10" ht="13" customHeight="1" x14ac:dyDescent="0.35">
      <c r="B39" s="193"/>
      <c r="C39" s="87"/>
      <c r="D39" s="49">
        <v>0</v>
      </c>
      <c r="E39" s="17" t="e">
        <f>IF(($D$18=""),"",D39/$D$18)</f>
        <v>#DIV/0!</v>
      </c>
      <c r="F39" s="173"/>
      <c r="G39" s="20">
        <f t="shared" si="3"/>
        <v>0</v>
      </c>
      <c r="H39" s="41">
        <f>IF(F39="Sí",D39/$D$18,0%)</f>
        <v>0</v>
      </c>
      <c r="I39" s="6"/>
      <c r="J39" s="6"/>
    </row>
    <row r="40" spans="2:10" ht="13" customHeight="1" x14ac:dyDescent="0.35">
      <c r="B40" s="193"/>
      <c r="C40" s="87"/>
      <c r="D40" s="49">
        <v>0</v>
      </c>
      <c r="E40" s="17" t="e">
        <f>IF(($D$18=""),"",D40/$D$18)</f>
        <v>#DIV/0!</v>
      </c>
      <c r="F40" s="173"/>
      <c r="G40" s="20">
        <f t="shared" si="3"/>
        <v>0</v>
      </c>
      <c r="H40" s="41">
        <f>IF(F40="Sí",D40/$D$18,0%)</f>
        <v>0</v>
      </c>
      <c r="I40" s="6"/>
      <c r="J40" s="6"/>
    </row>
    <row r="41" spans="2:10" ht="13" customHeight="1" thickBot="1" x14ac:dyDescent="0.4">
      <c r="B41" s="193"/>
      <c r="C41" s="89"/>
      <c r="D41" s="129">
        <v>0</v>
      </c>
      <c r="E41" s="130" t="e">
        <f>IF(($D$18=""),"",D41/$D$18)</f>
        <v>#DIV/0!</v>
      </c>
      <c r="F41" s="174"/>
      <c r="G41" s="131">
        <f t="shared" si="3"/>
        <v>0</v>
      </c>
      <c r="H41" s="132">
        <f>IF(F41="Sí",D41/$D$18,0%)</f>
        <v>0</v>
      </c>
      <c r="I41" s="6"/>
      <c r="J41" s="6"/>
    </row>
    <row r="42" spans="2:10" ht="13" customHeight="1" thickBot="1" x14ac:dyDescent="0.4">
      <c r="B42" s="122" t="s">
        <v>67</v>
      </c>
      <c r="C42" s="134"/>
      <c r="D42" s="124">
        <f>SUM(D43:D48)</f>
        <v>0</v>
      </c>
      <c r="E42" s="125" t="e">
        <f>SUM(E43:E48)</f>
        <v>#DIV/0!</v>
      </c>
      <c r="F42" s="171"/>
      <c r="G42" s="126">
        <f>SUM(G43:G48)</f>
        <v>0</v>
      </c>
      <c r="H42" s="127">
        <f>SUM(H43:H48)</f>
        <v>0</v>
      </c>
      <c r="I42" s="6"/>
      <c r="J42" s="6"/>
    </row>
    <row r="43" spans="2:10" ht="13" customHeight="1" x14ac:dyDescent="0.35">
      <c r="B43" s="201" t="s">
        <v>66</v>
      </c>
      <c r="C43" s="182" t="s">
        <v>13</v>
      </c>
      <c r="D43" s="133">
        <f>IF(D21="",0,D21)</f>
        <v>0</v>
      </c>
      <c r="E43" s="17" t="e">
        <f t="shared" ref="E43:E48" si="4">IF(($D$18=""),"",D43/$D$18)</f>
        <v>#DIV/0!</v>
      </c>
      <c r="F43" s="175" t="s">
        <v>14</v>
      </c>
      <c r="G43" s="131">
        <f t="shared" ref="G43" si="5">IF(F43="SÍ",D43,0)</f>
        <v>0</v>
      </c>
      <c r="H43" s="132">
        <f t="shared" ref="H43" si="6">IF(F43="Sí",D43/$D$18,0%)</f>
        <v>0</v>
      </c>
      <c r="I43" s="6"/>
      <c r="J43" s="6"/>
    </row>
    <row r="44" spans="2:10" ht="13" customHeight="1" x14ac:dyDescent="0.35">
      <c r="B44" s="193"/>
      <c r="C44" s="87"/>
      <c r="D44" s="49">
        <v>0</v>
      </c>
      <c r="E44" s="17" t="e">
        <f t="shared" si="4"/>
        <v>#DIV/0!</v>
      </c>
      <c r="F44" s="173"/>
      <c r="G44" s="20">
        <f t="shared" ref="G44:G47" si="7">IF(F44="SÍ",D44,0)</f>
        <v>0</v>
      </c>
      <c r="H44" s="41">
        <f t="shared" ref="H44:H47" si="8">IF(F44="Sí",D44/$D$18,0%)</f>
        <v>0</v>
      </c>
      <c r="I44" s="6"/>
      <c r="J44" s="6"/>
    </row>
    <row r="45" spans="2:10" ht="13" customHeight="1" x14ac:dyDescent="0.35">
      <c r="B45" s="193"/>
      <c r="C45" s="87"/>
      <c r="D45" s="49">
        <v>0</v>
      </c>
      <c r="E45" s="17" t="e">
        <f t="shared" si="4"/>
        <v>#DIV/0!</v>
      </c>
      <c r="F45" s="173"/>
      <c r="G45" s="20">
        <f t="shared" si="7"/>
        <v>0</v>
      </c>
      <c r="H45" s="41">
        <f t="shared" si="8"/>
        <v>0</v>
      </c>
      <c r="I45" s="6"/>
      <c r="J45" s="6"/>
    </row>
    <row r="46" spans="2:10" ht="13" customHeight="1" x14ac:dyDescent="0.35">
      <c r="B46" s="193"/>
      <c r="C46" s="87"/>
      <c r="D46" s="49">
        <v>0</v>
      </c>
      <c r="E46" s="17" t="e">
        <f t="shared" si="4"/>
        <v>#DIV/0!</v>
      </c>
      <c r="F46" s="173"/>
      <c r="G46" s="20">
        <f t="shared" si="7"/>
        <v>0</v>
      </c>
      <c r="H46" s="41">
        <f t="shared" si="8"/>
        <v>0</v>
      </c>
      <c r="I46" s="6"/>
      <c r="J46" s="6"/>
    </row>
    <row r="47" spans="2:10" ht="13" customHeight="1" x14ac:dyDescent="0.35">
      <c r="B47" s="193"/>
      <c r="C47" s="89"/>
      <c r="D47" s="49">
        <v>0</v>
      </c>
      <c r="E47" s="17" t="e">
        <f t="shared" si="4"/>
        <v>#DIV/0!</v>
      </c>
      <c r="F47" s="173"/>
      <c r="G47" s="20">
        <f t="shared" si="7"/>
        <v>0</v>
      </c>
      <c r="H47" s="41">
        <f t="shared" si="8"/>
        <v>0</v>
      </c>
      <c r="I47" s="6"/>
      <c r="J47" s="6"/>
    </row>
    <row r="48" spans="2:10" ht="13" customHeight="1" thickBot="1" x14ac:dyDescent="0.4">
      <c r="B48" s="193"/>
      <c r="C48" s="89"/>
      <c r="D48" s="49">
        <v>0</v>
      </c>
      <c r="E48" s="17" t="e">
        <f t="shared" si="4"/>
        <v>#DIV/0!</v>
      </c>
      <c r="F48" s="173"/>
      <c r="G48" s="20">
        <f t="shared" ref="G48" si="9">IF(F48="SÍ",D48,0)</f>
        <v>0</v>
      </c>
      <c r="H48" s="41">
        <f t="shared" ref="H48" si="10">IF(F48="Sí",D48/$D$18,0%)</f>
        <v>0</v>
      </c>
      <c r="I48" s="6"/>
      <c r="J48" s="6"/>
    </row>
    <row r="49" spans="2:10" ht="13" customHeight="1" thickBot="1" x14ac:dyDescent="0.4">
      <c r="B49" s="122" t="s">
        <v>31</v>
      </c>
      <c r="C49" s="134"/>
      <c r="D49" s="124">
        <f>SUM(D50:D52)</f>
        <v>0</v>
      </c>
      <c r="E49" s="125" t="e">
        <f>SUM(E50:E52)</f>
        <v>#DIV/0!</v>
      </c>
      <c r="F49" s="171"/>
      <c r="G49" s="126">
        <f>SUM(G50:G52)</f>
        <v>0</v>
      </c>
      <c r="H49" s="127">
        <f>SUM(H50:H52)</f>
        <v>0</v>
      </c>
      <c r="I49" s="6"/>
      <c r="J49" s="6"/>
    </row>
    <row r="50" spans="2:10" ht="13" customHeight="1" x14ac:dyDescent="0.35">
      <c r="B50" s="200" t="s">
        <v>16</v>
      </c>
      <c r="C50" s="117"/>
      <c r="D50" s="47">
        <v>0</v>
      </c>
      <c r="E50" s="24" t="e">
        <f>IF(($D$18=""),0%,D50/$D$18)</f>
        <v>#DIV/0!</v>
      </c>
      <c r="F50" s="176"/>
      <c r="G50" s="18">
        <f t="shared" ref="G50:G58" si="11">IF(F50="SÍ",D50,0)</f>
        <v>0</v>
      </c>
      <c r="H50" s="43">
        <f>IF(F50="Sí",D50/$D$18,0%)</f>
        <v>0</v>
      </c>
      <c r="I50" s="6"/>
      <c r="J50" s="6"/>
    </row>
    <row r="51" spans="2:10" ht="13" customHeight="1" x14ac:dyDescent="0.35">
      <c r="B51" s="192"/>
      <c r="C51" s="87"/>
      <c r="D51" s="49">
        <v>0</v>
      </c>
      <c r="E51" s="17" t="e">
        <f>IF(($D$18=""),0%,D51/$D$18)</f>
        <v>#DIV/0!</v>
      </c>
      <c r="F51" s="173"/>
      <c r="G51" s="20">
        <f t="shared" ref="G51:G52" si="12">IF(F51="SÍ",D51,0)</f>
        <v>0</v>
      </c>
      <c r="H51" s="41">
        <f>IF(F51="Sí",D51/$D$18,0%)</f>
        <v>0</v>
      </c>
      <c r="I51" s="6"/>
      <c r="J51" s="6"/>
    </row>
    <row r="52" spans="2:10" ht="13" customHeight="1" thickBot="1" x14ac:dyDescent="0.4">
      <c r="B52" s="192"/>
      <c r="C52" s="89"/>
      <c r="D52" s="119">
        <v>0</v>
      </c>
      <c r="E52" s="120" t="e">
        <f>IF(($D$18=""),0%,D52/$D$18)</f>
        <v>#DIV/0!</v>
      </c>
      <c r="F52" s="174"/>
      <c r="G52" s="131">
        <f t="shared" si="12"/>
        <v>0</v>
      </c>
      <c r="H52" s="132">
        <f>IF(F52="Sí",D52/$D$18,0%)</f>
        <v>0</v>
      </c>
      <c r="I52" s="6"/>
      <c r="J52" s="6"/>
    </row>
    <row r="53" spans="2:10" ht="13" customHeight="1" thickBot="1" x14ac:dyDescent="0.4">
      <c r="B53" s="122" t="s">
        <v>32</v>
      </c>
      <c r="C53" s="134"/>
      <c r="D53" s="124">
        <f>SUM(D54:D58)</f>
        <v>0</v>
      </c>
      <c r="E53" s="125" t="e">
        <f>SUM(E54:E58)</f>
        <v>#DIV/0!</v>
      </c>
      <c r="F53" s="171"/>
      <c r="G53" s="126">
        <f>SUM(G54:G58)</f>
        <v>0</v>
      </c>
      <c r="H53" s="135">
        <f>SUM(H54:H58)</f>
        <v>0</v>
      </c>
      <c r="I53" s="6"/>
      <c r="J53" s="6"/>
    </row>
    <row r="54" spans="2:10" ht="13" customHeight="1" x14ac:dyDescent="0.35">
      <c r="B54" s="201" t="s">
        <v>29</v>
      </c>
      <c r="C54" s="118"/>
      <c r="D54" s="49">
        <v>0</v>
      </c>
      <c r="E54" s="17" t="e">
        <f>IF(($D$18=""),"",D54/$D$18)</f>
        <v>#DIV/0!</v>
      </c>
      <c r="F54" s="172"/>
      <c r="G54" s="22">
        <f t="shared" si="11"/>
        <v>0</v>
      </c>
      <c r="H54" s="40">
        <f>IF(F54="Sí",D54/$D$18,0%)</f>
        <v>0</v>
      </c>
      <c r="I54" s="6"/>
      <c r="J54" s="6"/>
    </row>
    <row r="55" spans="2:10" ht="13" customHeight="1" x14ac:dyDescent="0.35">
      <c r="B55" s="193"/>
      <c r="C55" s="87"/>
      <c r="D55" s="49">
        <v>0</v>
      </c>
      <c r="E55" s="17" t="e">
        <f>IF(($D$18=""),"",D55/$D$18)</f>
        <v>#DIV/0!</v>
      </c>
      <c r="F55" s="173"/>
      <c r="G55" s="20">
        <f t="shared" si="11"/>
        <v>0</v>
      </c>
      <c r="H55" s="41">
        <f>IF(F55="Sí",D55/$D$18,0%)</f>
        <v>0</v>
      </c>
      <c r="I55" s="6"/>
      <c r="J55" s="6"/>
    </row>
    <row r="56" spans="2:10" ht="13" customHeight="1" x14ac:dyDescent="0.35">
      <c r="B56" s="193"/>
      <c r="C56" s="87"/>
      <c r="D56" s="49">
        <v>0</v>
      </c>
      <c r="E56" s="17" t="e">
        <f>IF(($D$18=""),"",D56/$D$18)</f>
        <v>#DIV/0!</v>
      </c>
      <c r="F56" s="173"/>
      <c r="G56" s="20">
        <f t="shared" si="11"/>
        <v>0</v>
      </c>
      <c r="H56" s="41">
        <f>IF(F56="Sí",D56/$D$18,0%)</f>
        <v>0</v>
      </c>
      <c r="I56" s="6"/>
      <c r="J56" s="6"/>
    </row>
    <row r="57" spans="2:10" ht="13" customHeight="1" x14ac:dyDescent="0.35">
      <c r="B57" s="193"/>
      <c r="C57" s="87"/>
      <c r="D57" s="49">
        <v>0</v>
      </c>
      <c r="E57" s="17" t="e">
        <f>IF(($D$18=""),"",D57/$D$18)</f>
        <v>#DIV/0!</v>
      </c>
      <c r="F57" s="173"/>
      <c r="G57" s="20">
        <f t="shared" si="11"/>
        <v>0</v>
      </c>
      <c r="H57" s="41">
        <f>IF(F57="Sí",D57/$D$18,0%)</f>
        <v>0</v>
      </c>
      <c r="I57" s="6"/>
      <c r="J57" s="6"/>
    </row>
    <row r="58" spans="2:10" ht="13" customHeight="1" thickBot="1" x14ac:dyDescent="0.4">
      <c r="B58" s="193"/>
      <c r="C58" s="89"/>
      <c r="D58" s="119">
        <v>0</v>
      </c>
      <c r="E58" s="120" t="e">
        <f>IF(($D$18=""),"",D58/$D$18)</f>
        <v>#DIV/0!</v>
      </c>
      <c r="F58" s="174"/>
      <c r="G58" s="131">
        <f t="shared" si="11"/>
        <v>0</v>
      </c>
      <c r="H58" s="132">
        <f>IF(F58="Sí",D58/$D$18,0%)</f>
        <v>0</v>
      </c>
      <c r="I58" s="6"/>
      <c r="J58" s="6"/>
    </row>
    <row r="59" spans="2:10" ht="13" customHeight="1" thickBot="1" x14ac:dyDescent="0.4">
      <c r="B59" s="122" t="s">
        <v>33</v>
      </c>
      <c r="C59" s="134"/>
      <c r="D59" s="124">
        <f>SUM(D60:D62)</f>
        <v>0</v>
      </c>
      <c r="E59" s="125" t="e">
        <f>SUM(E60:E62)</f>
        <v>#DIV/0!</v>
      </c>
      <c r="F59" s="171"/>
      <c r="G59" s="126">
        <f>SUM(G60:G62)</f>
        <v>0</v>
      </c>
      <c r="H59" s="127">
        <f>SUM(H60:H62)</f>
        <v>0</v>
      </c>
      <c r="I59" s="6"/>
      <c r="J59" s="6"/>
    </row>
    <row r="60" spans="2:10" ht="13" customHeight="1" x14ac:dyDescent="0.35">
      <c r="B60" s="201" t="s">
        <v>17</v>
      </c>
      <c r="C60" s="117"/>
      <c r="D60" s="47">
        <v>0</v>
      </c>
      <c r="E60" s="24" t="e">
        <f>IF(($D$18=""),0%,D60/$D$18)</f>
        <v>#DIV/0!</v>
      </c>
      <c r="F60" s="176"/>
      <c r="G60" s="18">
        <f>IF(F60="SÍ",D60,0)</f>
        <v>0</v>
      </c>
      <c r="H60" s="43">
        <f>IF(F60="Sí",D60/$D$18,0%)</f>
        <v>0</v>
      </c>
      <c r="I60" s="6"/>
      <c r="J60" s="6"/>
    </row>
    <row r="61" spans="2:10" ht="13" customHeight="1" x14ac:dyDescent="0.35">
      <c r="B61" s="193"/>
      <c r="C61" s="90"/>
      <c r="D61" s="49">
        <v>0</v>
      </c>
      <c r="E61" s="17" t="e">
        <f>IF(($D$18=""),0%,D61/$D$18)</f>
        <v>#DIV/0!</v>
      </c>
      <c r="F61" s="173"/>
      <c r="G61" s="20">
        <f>IF(F61="SÍ",D61,0)</f>
        <v>0</v>
      </c>
      <c r="H61" s="41">
        <f>IF(F61="Sí",D61/$D$18,0%)</f>
        <v>0</v>
      </c>
      <c r="I61" s="6"/>
      <c r="J61" s="6"/>
    </row>
    <row r="62" spans="2:10" ht="13" customHeight="1" thickBot="1" x14ac:dyDescent="0.4">
      <c r="B62" s="193"/>
      <c r="C62" s="91"/>
      <c r="D62" s="51">
        <v>0</v>
      </c>
      <c r="E62" s="25" t="e">
        <f>IF(($D$18=""),0%,D62/$D$18)</f>
        <v>#DIV/0!</v>
      </c>
      <c r="F62" s="177"/>
      <c r="G62" s="21">
        <f t="shared" ref="G62" si="13">IF(F62="SÍ",D62,0)</f>
        <v>0</v>
      </c>
      <c r="H62" s="42">
        <f>IF(F62="Sí",D62/$D$18,0%)</f>
        <v>0</v>
      </c>
      <c r="I62" s="6"/>
      <c r="J62" s="6"/>
    </row>
    <row r="63" spans="2:10" s="30" customFormat="1" ht="14.5" thickBot="1" x14ac:dyDescent="0.4">
      <c r="B63" s="26"/>
      <c r="C63" s="31" t="s">
        <v>40</v>
      </c>
      <c r="D63" s="27">
        <f>D59+D53+D42+D36+D49+D27</f>
        <v>0</v>
      </c>
      <c r="E63" s="28" t="e">
        <f>E59+E53+E42+E36+E49+E27</f>
        <v>#DIV/0!</v>
      </c>
      <c r="F63" s="178" t="s">
        <v>59</v>
      </c>
      <c r="G63" s="29">
        <f>G59+G53+G42+G36+G49+G27</f>
        <v>0</v>
      </c>
      <c r="H63" s="44">
        <f>H59+H53+H42+H36+H49+H27</f>
        <v>0</v>
      </c>
    </row>
    <row r="64" spans="2:10" s="30" customFormat="1" ht="14.25" customHeight="1" thickBot="1" x14ac:dyDescent="0.4"/>
    <row r="65" spans="2:10" s="30" customFormat="1" ht="24" customHeight="1" thickBot="1" x14ac:dyDescent="0.4">
      <c r="B65" s="194" t="s">
        <v>57</v>
      </c>
      <c r="C65" s="195"/>
      <c r="D65" s="86">
        <f>G16</f>
        <v>0</v>
      </c>
      <c r="E65" s="28" t="e">
        <f>IF(($D$18=""),"",D65/$D$18)</f>
        <v>#DIV/0!</v>
      </c>
      <c r="F65" s="167" t="str">
        <f>IF(C12="","","SÍ")</f>
        <v/>
      </c>
      <c r="G65" s="29">
        <f t="shared" ref="G65" si="14">IF(F65="SÍ",D65,0)</f>
        <v>0</v>
      </c>
      <c r="H65" s="32">
        <f>IF(F65="Sí",D65/$D$18,0%)</f>
        <v>0</v>
      </c>
    </row>
    <row r="66" spans="2:10" s="30" customFormat="1" ht="46.5" thickBot="1" x14ac:dyDescent="0.4">
      <c r="B66" s="103" t="s">
        <v>68</v>
      </c>
      <c r="C66" s="38" t="s">
        <v>52</v>
      </c>
      <c r="D66" s="38" t="s">
        <v>11</v>
      </c>
      <c r="E66" s="179" t="s">
        <v>42</v>
      </c>
      <c r="F66" s="180" t="s">
        <v>41</v>
      </c>
      <c r="G66" s="114" t="s">
        <v>43</v>
      </c>
      <c r="H66" s="181" t="s">
        <v>53</v>
      </c>
    </row>
    <row r="67" spans="2:10" ht="13" customHeight="1" thickBot="1" x14ac:dyDescent="0.4">
      <c r="B67" s="122" t="s">
        <v>12</v>
      </c>
      <c r="C67" s="123"/>
      <c r="D67" s="124">
        <f>SUM(D68:D75)</f>
        <v>0</v>
      </c>
      <c r="E67" s="125" t="e">
        <f>SUM(E68:E75)</f>
        <v>#DIV/0!</v>
      </c>
      <c r="F67" s="171"/>
      <c r="G67" s="126">
        <f>SUM(G68:G75)</f>
        <v>0</v>
      </c>
      <c r="H67" s="127">
        <f>SUM(H68:H75)</f>
        <v>0</v>
      </c>
      <c r="I67" s="6"/>
      <c r="J67" s="6"/>
    </row>
    <row r="68" spans="2:10" ht="13" customHeight="1" x14ac:dyDescent="0.35">
      <c r="B68" s="192" t="s">
        <v>70</v>
      </c>
      <c r="C68" s="121"/>
      <c r="D68" s="49">
        <v>0</v>
      </c>
      <c r="E68" s="17" t="e">
        <f t="shared" ref="E68:E75" si="15">IF(($D$18=""),"",D68/$D$18)</f>
        <v>#DIV/0!</v>
      </c>
      <c r="F68" s="172"/>
      <c r="G68" s="22">
        <f>IF(F68="SÍ",D68,0)</f>
        <v>0</v>
      </c>
      <c r="H68" s="45">
        <f t="shared" ref="H68:H75" si="16">IF(F68="Sí",D68/$D$18,0%)</f>
        <v>0</v>
      </c>
      <c r="I68" s="6"/>
      <c r="J68" s="6"/>
    </row>
    <row r="69" spans="2:10" ht="13" customHeight="1" x14ac:dyDescent="0.35">
      <c r="B69" s="193"/>
      <c r="C69" s="87"/>
      <c r="D69" s="48">
        <v>0</v>
      </c>
      <c r="E69" s="19" t="e">
        <f t="shared" si="15"/>
        <v>#DIV/0!</v>
      </c>
      <c r="F69" s="173"/>
      <c r="G69" s="20">
        <f t="shared" ref="G69:G75" si="17">IF(F69="SÍ",D69,0)</f>
        <v>0</v>
      </c>
      <c r="H69" s="39">
        <f t="shared" si="16"/>
        <v>0</v>
      </c>
      <c r="I69" s="6"/>
      <c r="J69" s="6"/>
    </row>
    <row r="70" spans="2:10" ht="13" customHeight="1" x14ac:dyDescent="0.35">
      <c r="B70" s="193"/>
      <c r="C70" s="87"/>
      <c r="D70" s="48">
        <v>0</v>
      </c>
      <c r="E70" s="19" t="e">
        <f t="shared" si="15"/>
        <v>#DIV/0!</v>
      </c>
      <c r="F70" s="173"/>
      <c r="G70" s="20">
        <f t="shared" si="17"/>
        <v>0</v>
      </c>
      <c r="H70" s="39">
        <f t="shared" si="16"/>
        <v>0</v>
      </c>
      <c r="I70" s="6"/>
      <c r="J70" s="6"/>
    </row>
    <row r="71" spans="2:10" ht="13" customHeight="1" x14ac:dyDescent="0.35">
      <c r="B71" s="193"/>
      <c r="C71" s="87"/>
      <c r="D71" s="48">
        <v>0</v>
      </c>
      <c r="E71" s="19" t="e">
        <f t="shared" si="15"/>
        <v>#DIV/0!</v>
      </c>
      <c r="F71" s="173"/>
      <c r="G71" s="20">
        <f t="shared" si="17"/>
        <v>0</v>
      </c>
      <c r="H71" s="39">
        <f t="shared" si="16"/>
        <v>0</v>
      </c>
      <c r="I71" s="6"/>
      <c r="J71" s="6"/>
    </row>
    <row r="72" spans="2:10" ht="13" customHeight="1" x14ac:dyDescent="0.35">
      <c r="B72" s="193"/>
      <c r="C72" s="87"/>
      <c r="D72" s="48">
        <v>0</v>
      </c>
      <c r="E72" s="19" t="e">
        <f t="shared" si="15"/>
        <v>#DIV/0!</v>
      </c>
      <c r="F72" s="173"/>
      <c r="G72" s="20">
        <f t="shared" si="17"/>
        <v>0</v>
      </c>
      <c r="H72" s="39">
        <f t="shared" si="16"/>
        <v>0</v>
      </c>
      <c r="I72" s="6"/>
      <c r="J72" s="6"/>
    </row>
    <row r="73" spans="2:10" ht="13" customHeight="1" x14ac:dyDescent="0.35">
      <c r="B73" s="193"/>
      <c r="C73" s="87"/>
      <c r="D73" s="48">
        <v>0</v>
      </c>
      <c r="E73" s="19" t="e">
        <f t="shared" si="15"/>
        <v>#DIV/0!</v>
      </c>
      <c r="F73" s="173"/>
      <c r="G73" s="20">
        <f t="shared" si="17"/>
        <v>0</v>
      </c>
      <c r="H73" s="39">
        <f t="shared" si="16"/>
        <v>0</v>
      </c>
      <c r="I73" s="6"/>
      <c r="J73" s="6"/>
    </row>
    <row r="74" spans="2:10" ht="13" customHeight="1" x14ac:dyDescent="0.35">
      <c r="B74" s="193"/>
      <c r="C74" s="87"/>
      <c r="D74" s="48">
        <v>0</v>
      </c>
      <c r="E74" s="19" t="e">
        <f t="shared" si="15"/>
        <v>#DIV/0!</v>
      </c>
      <c r="F74" s="173"/>
      <c r="G74" s="20">
        <f t="shared" si="17"/>
        <v>0</v>
      </c>
      <c r="H74" s="39">
        <f t="shared" si="16"/>
        <v>0</v>
      </c>
      <c r="I74" s="6"/>
      <c r="J74" s="6"/>
    </row>
    <row r="75" spans="2:10" ht="13" customHeight="1" thickBot="1" x14ac:dyDescent="0.4">
      <c r="B75" s="193"/>
      <c r="C75" s="128"/>
      <c r="D75" s="129">
        <v>0</v>
      </c>
      <c r="E75" s="130" t="e">
        <f t="shared" si="15"/>
        <v>#DIV/0!</v>
      </c>
      <c r="F75" s="174"/>
      <c r="G75" s="131">
        <f t="shared" si="17"/>
        <v>0</v>
      </c>
      <c r="H75" s="132">
        <f t="shared" si="16"/>
        <v>0</v>
      </c>
      <c r="I75" s="6"/>
      <c r="J75" s="6"/>
    </row>
    <row r="76" spans="2:10" ht="13" customHeight="1" thickBot="1" x14ac:dyDescent="0.4">
      <c r="B76" s="122" t="s">
        <v>65</v>
      </c>
      <c r="C76" s="134"/>
      <c r="D76" s="124">
        <f>SUM(D77:D81)</f>
        <v>0</v>
      </c>
      <c r="E76" s="125" t="e">
        <f>SUM(E77:E81)</f>
        <v>#DIV/0!</v>
      </c>
      <c r="F76" s="171"/>
      <c r="G76" s="126">
        <f>SUM(G77:G81)</f>
        <v>0</v>
      </c>
      <c r="H76" s="127">
        <f>SUM(H77:H81)</f>
        <v>0</v>
      </c>
      <c r="I76" s="6"/>
      <c r="J76" s="6"/>
    </row>
    <row r="77" spans="2:10" ht="13" customHeight="1" x14ac:dyDescent="0.35">
      <c r="B77" s="193" t="s">
        <v>64</v>
      </c>
      <c r="C77" s="50"/>
      <c r="D77" s="49">
        <v>0</v>
      </c>
      <c r="E77" s="17" t="e">
        <f>IF(($D$18=""),"",D77/$D$18)</f>
        <v>#DIV/0!</v>
      </c>
      <c r="F77" s="172"/>
      <c r="G77" s="22">
        <f t="shared" ref="G77:G81" si="18">IF(F77="SÍ",D77,0)</f>
        <v>0</v>
      </c>
      <c r="H77" s="40">
        <f>IF(F77="Sí",D77/$D$18,0%)</f>
        <v>0</v>
      </c>
      <c r="I77" s="6"/>
      <c r="J77" s="6"/>
    </row>
    <row r="78" spans="2:10" ht="13" customHeight="1" x14ac:dyDescent="0.35">
      <c r="B78" s="193"/>
      <c r="C78" s="71"/>
      <c r="D78" s="49">
        <v>0</v>
      </c>
      <c r="E78" s="17" t="e">
        <f>IF(($D$18=""),"",D78/$D$18)</f>
        <v>#DIV/0!</v>
      </c>
      <c r="F78" s="173"/>
      <c r="G78" s="20">
        <f t="shared" si="18"/>
        <v>0</v>
      </c>
      <c r="H78" s="41">
        <f>IF(F78="Sí",D78/$D$18,0%)</f>
        <v>0</v>
      </c>
      <c r="I78" s="6"/>
      <c r="J78" s="6"/>
    </row>
    <row r="79" spans="2:10" ht="13" customHeight="1" x14ac:dyDescent="0.35">
      <c r="B79" s="193"/>
      <c r="C79" s="71"/>
      <c r="D79" s="49">
        <v>0</v>
      </c>
      <c r="E79" s="17" t="e">
        <f>IF(($D$18=""),"",D79/$D$18)</f>
        <v>#DIV/0!</v>
      </c>
      <c r="F79" s="173"/>
      <c r="G79" s="20">
        <f t="shared" si="18"/>
        <v>0</v>
      </c>
      <c r="H79" s="41">
        <f>IF(F79="Sí",D79/$D$18,0%)</f>
        <v>0</v>
      </c>
      <c r="I79" s="6"/>
      <c r="J79" s="6"/>
    </row>
    <row r="80" spans="2:10" ht="13" customHeight="1" x14ac:dyDescent="0.35">
      <c r="B80" s="193"/>
      <c r="C80" s="71"/>
      <c r="D80" s="49">
        <v>0</v>
      </c>
      <c r="E80" s="17" t="e">
        <f>IF(($D$18=""),"",D80/$D$18)</f>
        <v>#DIV/0!</v>
      </c>
      <c r="F80" s="173"/>
      <c r="G80" s="20">
        <f t="shared" si="18"/>
        <v>0</v>
      </c>
      <c r="H80" s="41">
        <f>IF(F80="Sí",D80/$D$18,0%)</f>
        <v>0</v>
      </c>
      <c r="I80" s="6"/>
      <c r="J80" s="6"/>
    </row>
    <row r="81" spans="2:10" ht="13" customHeight="1" thickBot="1" x14ac:dyDescent="0.4">
      <c r="B81" s="193"/>
      <c r="C81" s="72"/>
      <c r="D81" s="129">
        <v>0</v>
      </c>
      <c r="E81" s="130" t="e">
        <f>IF(($D$18=""),"",D81/$D$18)</f>
        <v>#DIV/0!</v>
      </c>
      <c r="F81" s="174"/>
      <c r="G81" s="131">
        <f t="shared" si="18"/>
        <v>0</v>
      </c>
      <c r="H81" s="132">
        <f>IF(F81="Sí",D81/$D$18,0%)</f>
        <v>0</v>
      </c>
      <c r="I81" s="6"/>
      <c r="J81" s="6"/>
    </row>
    <row r="82" spans="2:10" ht="13" customHeight="1" thickBot="1" x14ac:dyDescent="0.4">
      <c r="B82" s="122" t="s">
        <v>67</v>
      </c>
      <c r="C82" s="134"/>
      <c r="D82" s="124">
        <f>SUM(D83:D88)</f>
        <v>0</v>
      </c>
      <c r="E82" s="125" t="e">
        <f>SUM(E83:E88)</f>
        <v>#DIV/0!</v>
      </c>
      <c r="F82" s="171"/>
      <c r="G82" s="126">
        <f>SUM(G83:G88)</f>
        <v>0</v>
      </c>
      <c r="H82" s="127">
        <f>SUM(H83:H88)</f>
        <v>0</v>
      </c>
      <c r="I82" s="6"/>
      <c r="J82" s="6"/>
    </row>
    <row r="83" spans="2:10" ht="13" customHeight="1" x14ac:dyDescent="0.35">
      <c r="B83" s="201" t="s">
        <v>66</v>
      </c>
      <c r="C83" s="46"/>
      <c r="D83" s="47">
        <v>0</v>
      </c>
      <c r="E83" s="24" t="e">
        <f t="shared" ref="E83:E88" si="19">IF(($D$18=""),"",D83/$D$18)</f>
        <v>#DIV/0!</v>
      </c>
      <c r="F83" s="176"/>
      <c r="G83" s="18">
        <f t="shared" ref="G83:G88" si="20">IF(F83="SÍ",D83,0)</f>
        <v>0</v>
      </c>
      <c r="H83" s="43">
        <f t="shared" ref="H83:H88" si="21">IF(F83="Sí",D83/$D$18,0%)</f>
        <v>0</v>
      </c>
      <c r="I83" s="6"/>
      <c r="J83" s="6"/>
    </row>
    <row r="84" spans="2:10" ht="13" customHeight="1" x14ac:dyDescent="0.35">
      <c r="B84" s="193"/>
      <c r="C84" s="71"/>
      <c r="D84" s="49">
        <v>0</v>
      </c>
      <c r="E84" s="17" t="e">
        <f t="shared" si="19"/>
        <v>#DIV/0!</v>
      </c>
      <c r="F84" s="173"/>
      <c r="G84" s="20">
        <f t="shared" si="20"/>
        <v>0</v>
      </c>
      <c r="H84" s="41">
        <f t="shared" si="21"/>
        <v>0</v>
      </c>
      <c r="I84" s="6"/>
      <c r="J84" s="6"/>
    </row>
    <row r="85" spans="2:10" ht="13" customHeight="1" x14ac:dyDescent="0.35">
      <c r="B85" s="193"/>
      <c r="C85" s="71"/>
      <c r="D85" s="49">
        <v>0</v>
      </c>
      <c r="E85" s="17" t="e">
        <f t="shared" si="19"/>
        <v>#DIV/0!</v>
      </c>
      <c r="F85" s="173"/>
      <c r="G85" s="20">
        <f t="shared" si="20"/>
        <v>0</v>
      </c>
      <c r="H85" s="41">
        <f t="shared" si="21"/>
        <v>0</v>
      </c>
      <c r="I85" s="6"/>
      <c r="J85" s="6"/>
    </row>
    <row r="86" spans="2:10" ht="13" customHeight="1" x14ac:dyDescent="0.35">
      <c r="B86" s="193"/>
      <c r="C86" s="71"/>
      <c r="D86" s="49">
        <v>0</v>
      </c>
      <c r="E86" s="17" t="e">
        <f t="shared" si="19"/>
        <v>#DIV/0!</v>
      </c>
      <c r="F86" s="173"/>
      <c r="G86" s="20">
        <f t="shared" si="20"/>
        <v>0</v>
      </c>
      <c r="H86" s="41">
        <f t="shared" si="21"/>
        <v>0</v>
      </c>
      <c r="I86" s="6"/>
      <c r="J86" s="6"/>
    </row>
    <row r="87" spans="2:10" ht="13" customHeight="1" x14ac:dyDescent="0.35">
      <c r="B87" s="193"/>
      <c r="C87" s="72"/>
      <c r="D87" s="49">
        <v>0</v>
      </c>
      <c r="E87" s="17" t="e">
        <f t="shared" si="19"/>
        <v>#DIV/0!</v>
      </c>
      <c r="F87" s="173"/>
      <c r="G87" s="20">
        <f t="shared" si="20"/>
        <v>0</v>
      </c>
      <c r="H87" s="41">
        <f t="shared" si="21"/>
        <v>0</v>
      </c>
      <c r="I87" s="6"/>
      <c r="J87" s="6"/>
    </row>
    <row r="88" spans="2:10" ht="13" customHeight="1" thickBot="1" x14ac:dyDescent="0.4">
      <c r="B88" s="193"/>
      <c r="C88" s="136"/>
      <c r="D88" s="129">
        <v>0</v>
      </c>
      <c r="E88" s="130" t="e">
        <f t="shared" si="19"/>
        <v>#DIV/0!</v>
      </c>
      <c r="F88" s="174"/>
      <c r="G88" s="131">
        <f t="shared" si="20"/>
        <v>0</v>
      </c>
      <c r="H88" s="132">
        <f t="shared" si="21"/>
        <v>0</v>
      </c>
      <c r="I88" s="6"/>
      <c r="J88" s="6"/>
    </row>
    <row r="89" spans="2:10" ht="13" customHeight="1" thickBot="1" x14ac:dyDescent="0.4">
      <c r="B89" s="122" t="s">
        <v>31</v>
      </c>
      <c r="C89" s="134"/>
      <c r="D89" s="124">
        <f>SUM(D90:D92)</f>
        <v>0</v>
      </c>
      <c r="E89" s="125" t="e">
        <f>SUM(E90:E92)</f>
        <v>#DIV/0!</v>
      </c>
      <c r="F89" s="171"/>
      <c r="G89" s="126">
        <f>SUM(G90:G92)</f>
        <v>0</v>
      </c>
      <c r="H89" s="127">
        <f>SUM(H90:H92)</f>
        <v>0</v>
      </c>
      <c r="I89" s="6"/>
      <c r="J89" s="6"/>
    </row>
    <row r="90" spans="2:10" ht="13" customHeight="1" x14ac:dyDescent="0.35">
      <c r="B90" s="200" t="s">
        <v>16</v>
      </c>
      <c r="C90" s="46"/>
      <c r="D90" s="47">
        <v>0</v>
      </c>
      <c r="E90" s="24" t="e">
        <f>IF(($D$18=""),0%,D90/$D$18)</f>
        <v>#DIV/0!</v>
      </c>
      <c r="F90" s="176"/>
      <c r="G90" s="18">
        <f t="shared" ref="G90:G92" si="22">IF(F90="SÍ",D90,0)</f>
        <v>0</v>
      </c>
      <c r="H90" s="43">
        <f>IF(F90="Sí",D90/$D$18,0%)</f>
        <v>0</v>
      </c>
      <c r="I90" s="6"/>
      <c r="J90" s="6"/>
    </row>
    <row r="91" spans="2:10" ht="13" customHeight="1" x14ac:dyDescent="0.35">
      <c r="B91" s="192"/>
      <c r="C91" s="71"/>
      <c r="D91" s="49">
        <v>0</v>
      </c>
      <c r="E91" s="17" t="e">
        <f>IF(($D$18=""),0%,D91/$D$18)</f>
        <v>#DIV/0!</v>
      </c>
      <c r="F91" s="173"/>
      <c r="G91" s="20">
        <f t="shared" si="22"/>
        <v>0</v>
      </c>
      <c r="H91" s="41">
        <f>IF(F91="Sí",D91/$D$18,0%)</f>
        <v>0</v>
      </c>
      <c r="I91" s="6"/>
      <c r="J91" s="6"/>
    </row>
    <row r="92" spans="2:10" ht="13" customHeight="1" thickBot="1" x14ac:dyDescent="0.4">
      <c r="B92" s="192"/>
      <c r="C92" s="72"/>
      <c r="D92" s="119">
        <v>0</v>
      </c>
      <c r="E92" s="120" t="e">
        <f>IF(($D$18=""),0%,D92/$D$18)</f>
        <v>#DIV/0!</v>
      </c>
      <c r="F92" s="174"/>
      <c r="G92" s="131">
        <f t="shared" si="22"/>
        <v>0</v>
      </c>
      <c r="H92" s="132">
        <f>IF(F92="Sí",D92/$D$18,0%)</f>
        <v>0</v>
      </c>
      <c r="I92" s="6"/>
      <c r="J92" s="6"/>
    </row>
    <row r="93" spans="2:10" ht="13" customHeight="1" thickBot="1" x14ac:dyDescent="0.4">
      <c r="B93" s="122" t="s">
        <v>32</v>
      </c>
      <c r="C93" s="134"/>
      <c r="D93" s="124">
        <f>SUM(D94:D98)</f>
        <v>0</v>
      </c>
      <c r="E93" s="125" t="e">
        <f>SUM(E94:E98)</f>
        <v>#DIV/0!</v>
      </c>
      <c r="F93" s="171"/>
      <c r="G93" s="126">
        <f>SUM(G94:G98)</f>
        <v>0</v>
      </c>
      <c r="H93" s="135">
        <f>SUM(H94:H98)</f>
        <v>0</v>
      </c>
      <c r="I93" s="6"/>
      <c r="J93" s="6"/>
    </row>
    <row r="94" spans="2:10" ht="13" customHeight="1" x14ac:dyDescent="0.35">
      <c r="B94" s="201" t="s">
        <v>29</v>
      </c>
      <c r="C94" s="50"/>
      <c r="D94" s="49">
        <v>0</v>
      </c>
      <c r="E94" s="17" t="e">
        <f>IF(($D$18=""),"",D94/$D$18)</f>
        <v>#DIV/0!</v>
      </c>
      <c r="F94" s="172"/>
      <c r="G94" s="22">
        <f t="shared" ref="G94:G98" si="23">IF(F94="SÍ",D94,0)</f>
        <v>0</v>
      </c>
      <c r="H94" s="40">
        <f>IF(F94="Sí",D94/$D$18,0%)</f>
        <v>0</v>
      </c>
      <c r="I94" s="6"/>
      <c r="J94" s="6"/>
    </row>
    <row r="95" spans="2:10" ht="13" customHeight="1" x14ac:dyDescent="0.35">
      <c r="B95" s="193"/>
      <c r="C95" s="71"/>
      <c r="D95" s="49">
        <v>0</v>
      </c>
      <c r="E95" s="17" t="e">
        <f>IF(($D$18=""),"",D95/$D$18)</f>
        <v>#DIV/0!</v>
      </c>
      <c r="F95" s="173"/>
      <c r="G95" s="20">
        <f t="shared" si="23"/>
        <v>0</v>
      </c>
      <c r="H95" s="41">
        <f>IF(F95="Sí",D95/$D$18,0%)</f>
        <v>0</v>
      </c>
      <c r="I95" s="6"/>
      <c r="J95" s="6"/>
    </row>
    <row r="96" spans="2:10" ht="13" customHeight="1" x14ac:dyDescent="0.35">
      <c r="B96" s="193"/>
      <c r="C96" s="71"/>
      <c r="D96" s="49">
        <v>0</v>
      </c>
      <c r="E96" s="17" t="e">
        <f>IF(($D$18=""),"",D96/$D$18)</f>
        <v>#DIV/0!</v>
      </c>
      <c r="F96" s="173"/>
      <c r="G96" s="20">
        <f t="shared" si="23"/>
        <v>0</v>
      </c>
      <c r="H96" s="41">
        <f>IF(F96="Sí",D96/$D$18,0%)</f>
        <v>0</v>
      </c>
      <c r="I96" s="6"/>
      <c r="J96" s="6"/>
    </row>
    <row r="97" spans="2:10" ht="13" customHeight="1" x14ac:dyDescent="0.35">
      <c r="B97" s="193"/>
      <c r="C97" s="71"/>
      <c r="D97" s="49">
        <v>0</v>
      </c>
      <c r="E97" s="17" t="e">
        <f>IF(($D$18=""),"",D97/$D$18)</f>
        <v>#DIV/0!</v>
      </c>
      <c r="F97" s="173"/>
      <c r="G97" s="20">
        <f t="shared" si="23"/>
        <v>0</v>
      </c>
      <c r="H97" s="41">
        <f>IF(F97="Sí",D97/$D$18,0%)</f>
        <v>0</v>
      </c>
      <c r="I97" s="6"/>
      <c r="J97" s="6"/>
    </row>
    <row r="98" spans="2:10" ht="13" customHeight="1" thickBot="1" x14ac:dyDescent="0.4">
      <c r="B98" s="193"/>
      <c r="C98" s="72"/>
      <c r="D98" s="119">
        <v>0</v>
      </c>
      <c r="E98" s="120" t="e">
        <f>IF(($D$18=""),"",D98/$D$18)</f>
        <v>#DIV/0!</v>
      </c>
      <c r="F98" s="174"/>
      <c r="G98" s="131">
        <f t="shared" si="23"/>
        <v>0</v>
      </c>
      <c r="H98" s="132">
        <f>IF(F98="Sí",D98/$D$18,0%)</f>
        <v>0</v>
      </c>
      <c r="I98" s="6"/>
      <c r="J98" s="6"/>
    </row>
    <row r="99" spans="2:10" ht="13" customHeight="1" thickBot="1" x14ac:dyDescent="0.4">
      <c r="B99" s="122" t="s">
        <v>33</v>
      </c>
      <c r="C99" s="134"/>
      <c r="D99" s="124">
        <f>SUM(D100:D102)</f>
        <v>0</v>
      </c>
      <c r="E99" s="125" t="e">
        <f>SUM(E100:E102)</f>
        <v>#DIV/0!</v>
      </c>
      <c r="F99" s="171"/>
      <c r="G99" s="126">
        <f>SUM(G100:G102)</f>
        <v>0</v>
      </c>
      <c r="H99" s="127">
        <f>SUM(H100:H102)</f>
        <v>0</v>
      </c>
      <c r="I99" s="6"/>
      <c r="J99" s="6"/>
    </row>
    <row r="100" spans="2:10" ht="13" customHeight="1" x14ac:dyDescent="0.35">
      <c r="B100" s="201" t="s">
        <v>17</v>
      </c>
      <c r="C100" s="46"/>
      <c r="D100" s="47">
        <v>0</v>
      </c>
      <c r="E100" s="24" t="e">
        <f>IF(($D$18=""),0%,D100/$D$18)</f>
        <v>#DIV/0!</v>
      </c>
      <c r="F100" s="176"/>
      <c r="G100" s="18">
        <f>IF(F100="SÍ",D100,0)</f>
        <v>0</v>
      </c>
      <c r="H100" s="43">
        <f>IF(F100="Sí",D100/$D$18,0%)</f>
        <v>0</v>
      </c>
      <c r="I100" s="6"/>
      <c r="J100" s="6"/>
    </row>
    <row r="101" spans="2:10" ht="13" customHeight="1" x14ac:dyDescent="0.35">
      <c r="B101" s="193"/>
      <c r="C101" s="73"/>
      <c r="D101" s="49">
        <v>0</v>
      </c>
      <c r="E101" s="17" t="e">
        <f>IF(($D$18=""),0%,D101/$D$18)</f>
        <v>#DIV/0!</v>
      </c>
      <c r="F101" s="173"/>
      <c r="G101" s="20">
        <f>IF(F101="SÍ",D101,0)</f>
        <v>0</v>
      </c>
      <c r="H101" s="41">
        <f>IF(F101="Sí",D101/$D$18,0%)</f>
        <v>0</v>
      </c>
      <c r="I101" s="6"/>
      <c r="J101" s="6"/>
    </row>
    <row r="102" spans="2:10" ht="13" customHeight="1" thickBot="1" x14ac:dyDescent="0.4">
      <c r="B102" s="193"/>
      <c r="C102" s="74"/>
      <c r="D102" s="51">
        <v>0</v>
      </c>
      <c r="E102" s="25" t="e">
        <f>IF(($D$18=""),0%,D102/$D$18)</f>
        <v>#DIV/0!</v>
      </c>
      <c r="F102" s="177"/>
      <c r="G102" s="21">
        <f t="shared" ref="G102" si="24">IF(F102="SÍ",D102,0)</f>
        <v>0</v>
      </c>
      <c r="H102" s="42">
        <f>IF(F102="Sí",D102/$D$18,0%)</f>
        <v>0</v>
      </c>
      <c r="I102" s="6"/>
      <c r="J102" s="6"/>
    </row>
    <row r="103" spans="2:10" s="30" customFormat="1" ht="18" customHeight="1" thickBot="1" x14ac:dyDescent="0.4">
      <c r="B103" s="26"/>
      <c r="C103" s="31" t="s">
        <v>56</v>
      </c>
      <c r="D103" s="27">
        <f>D99+D93+D82+D76+D89+D67</f>
        <v>0</v>
      </c>
      <c r="E103" s="28" t="e">
        <f>E99+E93+E82+E76+E89+E67</f>
        <v>#DIV/0!</v>
      </c>
      <c r="F103" s="178" t="s">
        <v>59</v>
      </c>
      <c r="G103" s="29">
        <f>G99+G93+G82+G76+G89+G67</f>
        <v>0</v>
      </c>
      <c r="H103" s="44">
        <f>H99+H93+H82+H76+H89+H67</f>
        <v>0</v>
      </c>
    </row>
    <row r="104" spans="2:10" s="30" customFormat="1" ht="18" customHeight="1" thickBot="1" x14ac:dyDescent="0.4"/>
    <row r="105" spans="2:10" s="30" customFormat="1" ht="16" thickBot="1" x14ac:dyDescent="0.4">
      <c r="B105" s="137"/>
      <c r="C105" s="138" t="s">
        <v>58</v>
      </c>
      <c r="D105" s="139">
        <f>D63+D65</f>
        <v>0</v>
      </c>
      <c r="E105" s="140" t="e">
        <f>E63+E65</f>
        <v>#DIV/0!</v>
      </c>
      <c r="F105" s="143" t="s">
        <v>59</v>
      </c>
      <c r="G105" s="141">
        <f>G63+G65</f>
        <v>0</v>
      </c>
      <c r="H105" s="142">
        <f>H63+H65</f>
        <v>0</v>
      </c>
    </row>
    <row r="106" spans="2:10" s="30" customFormat="1" ht="8.25" customHeight="1" x14ac:dyDescent="0.35">
      <c r="B106" s="92"/>
      <c r="C106" s="93"/>
      <c r="D106" s="94"/>
      <c r="E106" s="95"/>
      <c r="F106" s="96"/>
      <c r="G106" s="94"/>
      <c r="H106" s="97"/>
    </row>
    <row r="107" spans="2:10" ht="13" thickBot="1" x14ac:dyDescent="0.4">
      <c r="C107" s="99"/>
      <c r="D107" s="100"/>
      <c r="E107" s="100"/>
      <c r="F107" s="23"/>
      <c r="G107" s="23"/>
    </row>
    <row r="108" spans="2:10" ht="16" thickBot="1" x14ac:dyDescent="0.4">
      <c r="C108" s="101"/>
      <c r="D108" s="102" t="s">
        <v>78</v>
      </c>
      <c r="E108" s="104">
        <f>H105</f>
        <v>0</v>
      </c>
      <c r="F108" s="104" t="str">
        <f>IF(E108&gt;=INFO!C9,"SÍ","NO")</f>
        <v>NO</v>
      </c>
      <c r="G108" s="23"/>
    </row>
    <row r="109" spans="2:10" x14ac:dyDescent="0.35">
      <c r="C109" s="99"/>
      <c r="D109" s="100"/>
      <c r="E109" s="99"/>
      <c r="F109" s="23"/>
      <c r="G109" s="23"/>
    </row>
  </sheetData>
  <sheetProtection algorithmName="SHA-512" hashValue="T0t3Or35rMQYWrEvGNy/3Jh6GV+0j8RLGDSXWpv0gfzTssJGH3kBGj5cgdC/uVAFME6nSZ414SbsWlFD1SDmYQ==" saltValue="CmM56OXO+fbWuAqU3MXf4w==" spinCount="100000" sheet="1" formatCells="0"/>
  <dataConsolidate/>
  <mergeCells count="26">
    <mergeCell ref="B77:B81"/>
    <mergeCell ref="B83:B88"/>
    <mergeCell ref="B90:B92"/>
    <mergeCell ref="B94:B98"/>
    <mergeCell ref="B100:B102"/>
    <mergeCell ref="B68:B75"/>
    <mergeCell ref="B65:C65"/>
    <mergeCell ref="B28:B35"/>
    <mergeCell ref="E18:F18"/>
    <mergeCell ref="F21:G21"/>
    <mergeCell ref="B37:B41"/>
    <mergeCell ref="B50:B52"/>
    <mergeCell ref="B54:B58"/>
    <mergeCell ref="B60:B62"/>
    <mergeCell ref="B43:B48"/>
    <mergeCell ref="C11:E11"/>
    <mergeCell ref="C12:E12"/>
    <mergeCell ref="C13:E13"/>
    <mergeCell ref="C14:E14"/>
    <mergeCell ref="C15:E15"/>
    <mergeCell ref="C8:E8"/>
    <mergeCell ref="C2:E2"/>
    <mergeCell ref="C4:E4"/>
    <mergeCell ref="C5:E5"/>
    <mergeCell ref="C6:E6"/>
    <mergeCell ref="C7:E7"/>
  </mergeCells>
  <conditionalFormatting sqref="D18">
    <cfRule type="cellIs" dxfId="28" priority="87" operator="equal">
      <formula>0</formula>
    </cfRule>
  </conditionalFormatting>
  <conditionalFormatting sqref="E106">
    <cfRule type="cellIs" dxfId="27" priority="85" operator="greaterThan">
      <formula>100%</formula>
    </cfRule>
  </conditionalFormatting>
  <conditionalFormatting sqref="E65">
    <cfRule type="cellIs" dxfId="26" priority="80" operator="greaterThan">
      <formula>100%</formula>
    </cfRule>
  </conditionalFormatting>
  <conditionalFormatting sqref="E106">
    <cfRule type="cellIs" dxfId="25" priority="76" operator="greaterThan">
      <formula>1</formula>
    </cfRule>
  </conditionalFormatting>
  <conditionalFormatting sqref="F108">
    <cfRule type="containsText" dxfId="24" priority="27" operator="containsText" text="NO">
      <formula>NOT(ISERROR(SEARCH("NO",F108)))</formula>
    </cfRule>
    <cfRule type="containsText" dxfId="23" priority="28" operator="containsText" text="SÍ">
      <formula>NOT(ISERROR(SEARCH("SÍ",F108)))</formula>
    </cfRule>
  </conditionalFormatting>
  <conditionalFormatting sqref="D22">
    <cfRule type="expression" dxfId="22" priority="26">
      <formula>$D$21&gt;$C$23</formula>
    </cfRule>
  </conditionalFormatting>
  <conditionalFormatting sqref="D21">
    <cfRule type="cellIs" dxfId="21" priority="25" operator="greaterThan">
      <formula>$C$23</formula>
    </cfRule>
  </conditionalFormatting>
  <conditionalFormatting sqref="D43">
    <cfRule type="cellIs" dxfId="20" priority="22" operator="greaterThan">
      <formula>$C$23</formula>
    </cfRule>
  </conditionalFormatting>
  <conditionalFormatting sqref="G94:H98 G54:H58 G53 G93">
    <cfRule type="expression" dxfId="19" priority="102">
      <formula>$H$93&gt;10%</formula>
    </cfRule>
    <cfRule type="expression" dxfId="18" priority="103">
      <formula>$H$53&gt;10%</formula>
    </cfRule>
    <cfRule type="expression" dxfId="17" priority="104">
      <formula>IF(($H$53+$H$93)&gt;10%,TRUE,FALSE)</formula>
    </cfRule>
  </conditionalFormatting>
  <conditionalFormatting sqref="D105">
    <cfRule type="cellIs" dxfId="16" priority="20" operator="notEqual">
      <formula>$D$18</formula>
    </cfRule>
  </conditionalFormatting>
  <conditionalFormatting sqref="E105">
    <cfRule type="cellIs" dxfId="15" priority="6" operator="greaterThan">
      <formula>1</formula>
    </cfRule>
  </conditionalFormatting>
  <conditionalFormatting sqref="H9">
    <cfRule type="expression" dxfId="14" priority="5">
      <formula>($H$9+$H$16)&gt;100%</formula>
    </cfRule>
  </conditionalFormatting>
  <conditionalFormatting sqref="H16">
    <cfRule type="expression" dxfId="13" priority="4">
      <formula>($H$9+$H$16)&gt;100%</formula>
    </cfRule>
  </conditionalFormatting>
  <conditionalFormatting sqref="D63">
    <cfRule type="cellIs" dxfId="12" priority="3" operator="notEqual">
      <formula>$G$9</formula>
    </cfRule>
  </conditionalFormatting>
  <conditionalFormatting sqref="D103">
    <cfRule type="cellIs" dxfId="11" priority="1" operator="greaterThan">
      <formula>$G$16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  <headerFooter>
    <oddFooter>&amp;R&amp;F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7054E8D8-81C0-4179-9811-C58CD991B1B3}">
            <xm:f>IF(($H$49+$H$89)&gt;INFO!$C$10,TRUE,FALSE)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8" operator="greaterThan" id="{33A39222-0133-4D04-A4BD-5621EE24B96D}">
            <xm:f>INFO!$C$10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H49</xm:sqref>
        </x14:conditionalFormatting>
        <x14:conditionalFormatting xmlns:xm="http://schemas.microsoft.com/office/excel/2006/main">
          <x14:cfRule type="expression" priority="16" id="{345B0007-B243-4728-9A19-B597E1714C86}">
            <xm:f>IF(($H$53+$H$93)&gt;INFO!$C$11,TRUE,FALSE)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5" operator="greaterThan" id="{0BEC1968-BFB6-42A6-BC77-9195ADC1C145}">
            <xm:f>INFO!$C$11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H53</xm:sqref>
        </x14:conditionalFormatting>
        <x14:conditionalFormatting xmlns:xm="http://schemas.microsoft.com/office/excel/2006/main">
          <x14:cfRule type="expression" priority="14" id="{BAD42443-5DFE-41DC-8E9C-42FB7AAB0007}">
            <xm:f>IF(($H$49+$H$89)&gt;INFO!$C$10,TRUE,FALSE)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3" operator="greaterThan" id="{29695D64-3EEF-4ABD-9E27-FF4843E80EA4}">
            <xm:f>INFO!$C$10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H89</xm:sqref>
        </x14:conditionalFormatting>
        <x14:conditionalFormatting xmlns:xm="http://schemas.microsoft.com/office/excel/2006/main">
          <x14:cfRule type="expression" priority="12" id="{3DDE668D-225A-4367-A928-40C38B3631EA}">
            <xm:f>IF(($H$53+$H$93)&gt;INFO!$C$11,TRUE,FALSE)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1" operator="greaterThan" id="{CD49D8B1-DBFA-49C6-A4A0-C4C322D63982}">
            <xm:f>INFO!$C$11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H93</xm:sqref>
        </x14:conditionalFormatting>
        <x14:conditionalFormatting xmlns:xm="http://schemas.microsoft.com/office/excel/2006/main">
          <x14:cfRule type="expression" priority="10" id="{584F28F6-6A18-4694-BF70-4A64788876AB}">
            <xm:f>IF(AND($G$18="CASTELLÀ",$E$21&gt;INFO!$C$8),TRUE,FALSE)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9" id="{F29B38AB-13BD-4A28-8F54-9204AE319DC1}">
            <xm:f>IF(AND($G$18="ALTRES",$E$21&gt;INFO!$C$8),TRUE,FALSE)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8" id="{D4A3C36F-8E72-4CA4-9436-AD4C663E03C7}">
            <xm:f>IF(AND($G$18="CATALÀ",$E$21&gt;INFO!$C$7),TRUE,FALSE)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E21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INFO!$B$3:$B$4</xm:f>
          </x14:formula1>
          <xm:sqref>F28:F35 F54:F62 F44:F52 F68:F75 F77:F81 F37:F41 F83:F92 F94:F102</xm:sqref>
        </x14:dataValidation>
        <x14:dataValidation type="list" allowBlank="1" showInputMessage="1" showErrorMessage="1">
          <x14:formula1>
            <xm:f>INFO!$A$14:$A$16</xm:f>
          </x14:formula1>
          <xm:sqref>G18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3">
    <tabColor theme="9" tint="0.39997558519241921"/>
    <pageSetUpPr fitToPage="1"/>
  </sheetPr>
  <dimension ref="A1:D16"/>
  <sheetViews>
    <sheetView zoomScaleNormal="100" workbookViewId="0">
      <selection activeCell="A9" sqref="A9"/>
    </sheetView>
  </sheetViews>
  <sheetFormatPr defaultColWidth="9.1796875" defaultRowHeight="14.5" x14ac:dyDescent="0.35"/>
  <cols>
    <col min="1" max="1" width="31.26953125" style="36" customWidth="1"/>
    <col min="2" max="2" width="15.7265625" style="36" customWidth="1"/>
    <col min="3" max="3" width="4.54296875" style="36" bestFit="1" customWidth="1"/>
    <col min="4" max="8" width="9.1796875" style="36"/>
    <col min="9" max="9" width="22.26953125" style="36" customWidth="1"/>
    <col min="10" max="16384" width="9.1796875" style="36"/>
  </cols>
  <sheetData>
    <row r="1" spans="1:4" x14ac:dyDescent="0.35">
      <c r="A1" s="35" t="s">
        <v>61</v>
      </c>
    </row>
    <row r="2" spans="1:4" x14ac:dyDescent="0.35">
      <c r="A2" s="144" t="s">
        <v>20</v>
      </c>
      <c r="B2" s="145"/>
      <c r="C2" s="146"/>
      <c r="D2" s="2"/>
    </row>
    <row r="3" spans="1:4" x14ac:dyDescent="0.35">
      <c r="A3" s="147" t="s">
        <v>22</v>
      </c>
      <c r="B3" s="148" t="s">
        <v>21</v>
      </c>
      <c r="C3" s="149"/>
      <c r="D3" s="2"/>
    </row>
    <row r="4" spans="1:4" x14ac:dyDescent="0.35">
      <c r="A4" s="149"/>
      <c r="B4" s="150" t="s">
        <v>14</v>
      </c>
      <c r="C4" s="149"/>
      <c r="D4" s="2"/>
    </row>
    <row r="5" spans="1:4" ht="15.5" x14ac:dyDescent="0.35">
      <c r="A5" s="151" t="s">
        <v>23</v>
      </c>
      <c r="B5" s="149"/>
      <c r="C5" s="149"/>
      <c r="D5" s="2"/>
    </row>
    <row r="6" spans="1:4" x14ac:dyDescent="0.35">
      <c r="A6" s="165" t="s">
        <v>28</v>
      </c>
      <c r="B6" s="152"/>
      <c r="C6" s="152"/>
      <c r="D6" s="2"/>
    </row>
    <row r="7" spans="1:4" x14ac:dyDescent="0.35">
      <c r="A7" s="153" t="s">
        <v>62</v>
      </c>
      <c r="B7" s="154">
        <v>800000</v>
      </c>
      <c r="C7" s="155">
        <v>0.6</v>
      </c>
      <c r="D7" s="2"/>
    </row>
    <row r="8" spans="1:4" x14ac:dyDescent="0.35">
      <c r="A8" s="153" t="s">
        <v>63</v>
      </c>
      <c r="B8" s="154">
        <v>500000</v>
      </c>
      <c r="C8" s="155">
        <v>0.5</v>
      </c>
      <c r="D8" s="2"/>
    </row>
    <row r="9" spans="1:4" x14ac:dyDescent="0.35">
      <c r="A9" s="156" t="s">
        <v>24</v>
      </c>
      <c r="B9" s="157"/>
      <c r="C9" s="158">
        <v>0.3</v>
      </c>
      <c r="D9" s="37" t="s">
        <v>25</v>
      </c>
    </row>
    <row r="10" spans="1:4" x14ac:dyDescent="0.35">
      <c r="A10" s="159" t="s">
        <v>15</v>
      </c>
      <c r="B10" s="160" t="s">
        <v>26</v>
      </c>
      <c r="C10" s="161">
        <v>0.1</v>
      </c>
      <c r="D10" s="2"/>
    </row>
    <row r="11" spans="1:4" x14ac:dyDescent="0.35">
      <c r="A11" s="147" t="s">
        <v>27</v>
      </c>
      <c r="B11" s="162" t="s">
        <v>26</v>
      </c>
      <c r="C11" s="163">
        <v>0.1</v>
      </c>
      <c r="D11" s="2"/>
    </row>
    <row r="12" spans="1:4" x14ac:dyDescent="0.35">
      <c r="A12" s="152"/>
      <c r="B12" s="152"/>
      <c r="C12" s="152"/>
    </row>
    <row r="13" spans="1:4" x14ac:dyDescent="0.35">
      <c r="A13" s="164" t="s">
        <v>35</v>
      </c>
      <c r="B13" s="152"/>
      <c r="C13" s="152"/>
    </row>
    <row r="14" spans="1:4" x14ac:dyDescent="0.35">
      <c r="A14" s="152" t="s">
        <v>36</v>
      </c>
      <c r="B14" s="152"/>
      <c r="C14" s="152"/>
    </row>
    <row r="15" spans="1:4" x14ac:dyDescent="0.35">
      <c r="A15" s="152" t="s">
        <v>60</v>
      </c>
      <c r="B15" s="152"/>
      <c r="C15" s="152"/>
    </row>
    <row r="16" spans="1:4" x14ac:dyDescent="0.35">
      <c r="A16" s="152" t="s">
        <v>37</v>
      </c>
      <c r="B16" s="152"/>
      <c r="C16" s="152"/>
    </row>
  </sheetData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INSTRUCCIONS</vt:lpstr>
      <vt:lpstr>PLA DE FINANÇAMENT</vt:lpstr>
      <vt:lpstr>INFO</vt:lpstr>
    </vt:vector>
  </TitlesOfParts>
  <Company>T-Systems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Plaza Martinez, Ainara</dc:creator>
  <cp:lastModifiedBy>Gomez Manzano, Margarita</cp:lastModifiedBy>
  <dcterms:created xsi:type="dcterms:W3CDTF">2022-04-21T09:59:03Z</dcterms:created>
  <dcterms:modified xsi:type="dcterms:W3CDTF">2025-06-03T09:10:19Z</dcterms:modified>
</cp:coreProperties>
</file>