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9sGLqiFrLJLSHwKty7zllBYPPBmC79PZcL/Z5/tMSDwC3KSb6VuBhcXbE0TcVB6IeinMDJ5rFDT5D3kjK/u1Sg==" workbookSaltValue="c1V16Tqweae5bpTDrEJDlA==" workbookSpinCount="100000" lockStructure="1"/>
  <bookViews>
    <workbookView xWindow="0" yWindow="0" windowWidth="22260" windowHeight="12650" tabRatio="574" activeTab="1"/>
  </bookViews>
  <sheets>
    <sheet name="INSTRUCCIONS" sheetId="14" r:id="rId1"/>
    <sheet name="VAL TRAJECT. EMP. ANIMACIÓ" sheetId="13" r:id="rId2"/>
    <sheet name="INFORMACIÓ" sheetId="15" state="hidden" r:id="rId3"/>
  </sheets>
  <definedNames>
    <definedName name="_xlnm.Print_Area" localSheetId="1">'VAL TRAJECT. EMP. ANIMACIÓ'!$A$1:$N$82</definedName>
    <definedName name="TIPUSCOPR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3" l="1"/>
  <c r="I49" i="13" l="1"/>
  <c r="I48" i="13"/>
  <c r="I46" i="13"/>
  <c r="I45" i="13"/>
  <c r="I43" i="13"/>
  <c r="I36" i="13"/>
  <c r="I42" i="13" l="1"/>
  <c r="I41" i="13"/>
  <c r="I40" i="13"/>
  <c r="I38" i="13"/>
  <c r="I35" i="13"/>
  <c r="I33" i="13"/>
  <c r="I32" i="13"/>
  <c r="I31" i="13"/>
  <c r="I27" i="13"/>
  <c r="I29" i="13"/>
  <c r="L65" i="13" l="1"/>
  <c r="L64" i="13"/>
  <c r="L63" i="13"/>
  <c r="L62" i="13"/>
  <c r="L61" i="13"/>
  <c r="L60" i="13"/>
  <c r="L59" i="13"/>
  <c r="L58" i="13"/>
  <c r="L57" i="13"/>
  <c r="L56" i="13"/>
  <c r="L55" i="13"/>
  <c r="L54" i="13"/>
  <c r="J47" i="13" l="1"/>
  <c r="J44" i="13"/>
  <c r="J39" i="13"/>
  <c r="J37" i="13"/>
  <c r="J34" i="13"/>
  <c r="J30" i="13"/>
  <c r="J28" i="13"/>
  <c r="J26" i="13"/>
  <c r="E52" i="13"/>
  <c r="E69" i="13"/>
  <c r="L72" i="13"/>
  <c r="E76" i="13"/>
  <c r="E24" i="13"/>
  <c r="L66" i="13" l="1"/>
  <c r="J50" i="13"/>
  <c r="H78" i="13" l="1"/>
</calcChain>
</file>

<file path=xl/sharedStrings.xml><?xml version="1.0" encoding="utf-8"?>
<sst xmlns="http://schemas.openxmlformats.org/spreadsheetml/2006/main" count="186" uniqueCount="145">
  <si>
    <t>Any de producció</t>
  </si>
  <si>
    <t>TOTAL</t>
  </si>
  <si>
    <t>Any de Producció</t>
  </si>
  <si>
    <t>Categoria</t>
  </si>
  <si>
    <t>Secció</t>
  </si>
  <si>
    <t>País/Països  Coproductor/s</t>
  </si>
  <si>
    <t xml:space="preserve">Data estrena </t>
  </si>
  <si>
    <t>Títol del projecte:</t>
  </si>
  <si>
    <t>NOM</t>
  </si>
  <si>
    <t>MÀXIM</t>
  </si>
  <si>
    <t xml:space="preserve">Data qualificació </t>
  </si>
  <si>
    <t>MAX</t>
  </si>
  <si>
    <t>Tipologia de projecte</t>
  </si>
  <si>
    <t>Data resolució aprovació coproducció internacional</t>
  </si>
  <si>
    <t>NO</t>
  </si>
  <si>
    <t>*Només es poden omplir les caselles en gris</t>
  </si>
  <si>
    <t>*Guardar i enviar en format EXCEL</t>
  </si>
  <si>
    <t>1.</t>
  </si>
  <si>
    <t>2.</t>
  </si>
  <si>
    <t>3.</t>
  </si>
  <si>
    <t>la productora que en sigui el soci majoritari o la que n'ostenti el càrrec d'administrador.</t>
  </si>
  <si>
    <t>AIE</t>
  </si>
  <si>
    <r>
      <rPr>
        <u/>
        <sz val="11"/>
        <color theme="1"/>
        <rFont val="Calibri"/>
        <family val="2"/>
        <scheme val="minor"/>
      </rPr>
      <t xml:space="preserve">Només es poden omplir les caselles en </t>
    </r>
    <r>
      <rPr>
        <b/>
        <u/>
        <sz val="11"/>
        <color theme="1"/>
        <rFont val="Calibri"/>
        <family val="2"/>
        <scheme val="minor"/>
      </rPr>
      <t>GRIS</t>
    </r>
  </si>
  <si>
    <r>
      <rPr>
        <b/>
        <sz val="11"/>
        <color theme="1"/>
        <rFont val="Calibri"/>
        <family val="2"/>
        <scheme val="minor"/>
      </rPr>
      <t xml:space="preserve">AIE. </t>
    </r>
    <r>
      <rPr>
        <sz val="11"/>
        <color theme="1"/>
        <rFont val="Calibri"/>
        <family val="2"/>
        <scheme val="minor"/>
      </rPr>
      <t>En cas de productores que tinguin la forma jurídica d'AIE, s'haurà de donar la informació de</t>
    </r>
  </si>
  <si>
    <t>Valoració de la trajectòria empresarial de l'empresa productora sol·licitant</t>
  </si>
  <si>
    <t>1 Llarg cinematogràfic animació</t>
  </si>
  <si>
    <t>1 Sèrie animació mín. 90 minuts</t>
  </si>
  <si>
    <t>3 Curtmetratges animació</t>
  </si>
  <si>
    <t>2.1</t>
  </si>
  <si>
    <t>2.2</t>
  </si>
  <si>
    <t>TRAJECTÒRIA EMPRESARIAL ANIMACIÓ</t>
  </si>
  <si>
    <t>Produccions des de</t>
  </si>
  <si>
    <t>2 Llarg cinematogràfic ficció/docum.</t>
  </si>
  <si>
    <t>(NO animació)</t>
  </si>
  <si>
    <t>4 Curtmetratges ficció/docum.</t>
  </si>
  <si>
    <t>2 Llarg televisius ficció (NO animació)</t>
  </si>
  <si>
    <t>1 Sèrie audiovisual ficció (NO animació)</t>
  </si>
  <si>
    <t>NOMINACIÓ</t>
  </si>
  <si>
    <t>PREMI</t>
  </si>
  <si>
    <t>Llargmetratge televisiu d'animació</t>
  </si>
  <si>
    <t>Sèrie audiovisual d'animació</t>
  </si>
  <si>
    <t>Minisèrie televisiva d'animació</t>
  </si>
  <si>
    <t>Llargmetratge cinematogràfic d'animació</t>
  </si>
  <si>
    <t>Curtmetratge cinematogràfic d'animació</t>
  </si>
  <si>
    <t>INFORMACIÓ</t>
  </si>
  <si>
    <t>NOMINACIÓ / PREMI</t>
  </si>
  <si>
    <t>FESTIVALS</t>
  </si>
  <si>
    <t>Nominació</t>
  </si>
  <si>
    <t>Coproducció /AIE</t>
  </si>
  <si>
    <t>SÍ</t>
  </si>
  <si>
    <t>Premi</t>
  </si>
  <si>
    <t>Sol·licitant, etc</t>
  </si>
  <si>
    <t>ANYS PRODUCCIÓ</t>
  </si>
  <si>
    <t>Punts
(no acumulables)</t>
  </si>
  <si>
    <r>
      <t>Festival/Premi</t>
    </r>
    <r>
      <rPr>
        <b/>
        <sz val="11"/>
        <color rgb="FFFF0000"/>
        <rFont val="Calibri"/>
        <family val="2"/>
        <scheme val="minor"/>
      </rPr>
      <t xml:space="preserve"> </t>
    </r>
  </si>
  <si>
    <t>Punts
(acumulables)</t>
  </si>
  <si>
    <t>CCAA / PAÍS</t>
  </si>
  <si>
    <t>SOL·LICITANT</t>
  </si>
  <si>
    <t>Coproductora 4</t>
  </si>
  <si>
    <t>Coproductora 5</t>
  </si>
  <si>
    <t>AIE SÍ / NO</t>
  </si>
  <si>
    <t>NOVA CREACIÓ SÍ / NO</t>
  </si>
  <si>
    <t>PUNTUACIONS</t>
  </si>
  <si>
    <t>Títol del projecte</t>
  </si>
  <si>
    <t>Coproductora 1</t>
  </si>
  <si>
    <t>Coproductora 2</t>
  </si>
  <si>
    <t>Coproductora 3</t>
  </si>
  <si>
    <t>2 Documentals televisius</t>
  </si>
  <si>
    <t xml:space="preserve">Festival Internacional de Cinema de Canes </t>
  </si>
  <si>
    <t xml:space="preserve">Internationale Filmfestspiele Berlin. Berlinale </t>
  </si>
  <si>
    <t xml:space="preserve">La Biennale di Venezia / Mostra Internazionale d'Arte Cinematografica </t>
  </si>
  <si>
    <t xml:space="preserve">Festival Internacional de Cinema de Sant Sebastià / Donostia Zinemaldia </t>
  </si>
  <si>
    <t xml:space="preserve">Festival de Cinema Espanyol de Màlaga </t>
  </si>
  <si>
    <t xml:space="preserve">Setmana Internacional de Cinema de Valladolid (Seminci) </t>
  </si>
  <si>
    <t xml:space="preserve">Festival International du Film d'Animation d'Annecy </t>
  </si>
  <si>
    <t xml:space="preserve">Stuttgart Festival Animated Films (ITFS) </t>
  </si>
  <si>
    <t xml:space="preserve">Festival Internacional du Court Métrage de Clermont Ferrand </t>
  </si>
  <si>
    <t>Nominació / Premi</t>
  </si>
  <si>
    <t>TIPUS DE PROJECTES</t>
  </si>
  <si>
    <t>TIPUS DE PROJECTES COPROD INTERNAC.</t>
  </si>
  <si>
    <t>TOTAL EMPRESA / PRODUCTOR/A EXECUTIU/VA A VALORAR</t>
  </si>
  <si>
    <t>*En cas de coproducció, escollir només la designada com a productora-administradora</t>
  </si>
  <si>
    <t>TVs/plataformes d'emissió</t>
  </si>
  <si>
    <t>4.</t>
  </si>
  <si>
    <r>
      <t xml:space="preserve">S'ha de </t>
    </r>
    <r>
      <rPr>
        <b/>
        <sz val="11"/>
        <color theme="1"/>
        <rFont val="Calibri"/>
        <family val="2"/>
        <scheme val="minor"/>
      </rPr>
      <t xml:space="preserve">guardar el document en el format original </t>
    </r>
    <r>
      <rPr>
        <sz val="11"/>
        <color theme="1"/>
        <rFont val="Calibri"/>
        <family val="2"/>
        <scheme val="minor"/>
      </rPr>
      <t>(excel).</t>
    </r>
  </si>
  <si>
    <t>Chilemonos Festival Internacional d’Animació</t>
  </si>
  <si>
    <t>Bucheon International Animation Festival (BIAF)</t>
  </si>
  <si>
    <t>Ottawa International Animation Festival (OIAF)</t>
  </si>
  <si>
    <t>International Animation Film Festival (IAFF) Golden Kuker</t>
  </si>
  <si>
    <t>Animafest Zagreb</t>
  </si>
  <si>
    <t>Manchester Animation Festival (MAF)</t>
  </si>
  <si>
    <t>Taiwan International Children's Film Festival (TICFF)</t>
  </si>
  <si>
    <t>New York Int'l Children's Film Festival (NYICFF)</t>
  </si>
  <si>
    <t>Chicago International Children's Film Festival (CICFF)l</t>
  </si>
  <si>
    <t>Sitges, Festival Internacional de Cinema Fantàstic de Catalunya</t>
  </si>
  <si>
    <t>Pixelatl</t>
  </si>
  <si>
    <t>Weird Festival – International Animation Short Film Festival</t>
  </si>
  <si>
    <t>Mecal: Barcelona International Short and Animation Film Festival</t>
  </si>
  <si>
    <t>Animac / Muestra Internacional de Cinema de Animación de Cataluña</t>
  </si>
  <si>
    <t>Non-Stop Barcelona Animació</t>
  </si>
  <si>
    <t>Animayo International Film Festival</t>
  </si>
  <si>
    <t>Premis Goya</t>
  </si>
  <si>
    <t>Festival Internacional de Cine de Guadalajara (secció animació)</t>
  </si>
  <si>
    <t>Premis Gaudí</t>
  </si>
  <si>
    <t>Premis Quirino</t>
  </si>
  <si>
    <t>Premis Ondas</t>
  </si>
  <si>
    <t>Broadcast Film Critics Association Awards / Critics Choice Television Awards</t>
  </si>
  <si>
    <t>Premis Emmy</t>
  </si>
  <si>
    <t>Emile Awards: European Animation Awards</t>
  </si>
  <si>
    <t>Kidscreen Awards</t>
  </si>
  <si>
    <t>Cinekids Awards</t>
  </si>
  <si>
    <t>Prix Jeunesse International</t>
  </si>
  <si>
    <t>Pulcinella Awards (Cartoons on the Bay)</t>
  </si>
  <si>
    <t>Premis del Cinema Europeu EFA (Acadèmia de Cine Europeu) / European Film Awards EFA (European Film Academy)</t>
  </si>
  <si>
    <t>Premis Iris (categoria “Programa Infantil” Acadèmia de las Ciències i les Arts de Televisió d’Espanya)</t>
  </si>
  <si>
    <t>International Annie Awards</t>
  </si>
  <si>
    <t>Premis Oscar de l'Acadèmia de Hollywood</t>
  </si>
  <si>
    <t>TV / plataforma</t>
  </si>
  <si>
    <t>Data emissió TV</t>
  </si>
  <si>
    <t>TV o plataforma emissió</t>
  </si>
  <si>
    <t>Any de participació i/o obtenció del premi</t>
  </si>
  <si>
    <t>2) Participació en festivals i/o obtenció de premis</t>
  </si>
  <si>
    <t>Data qualificació (només per llargs i curts)</t>
  </si>
  <si>
    <t xml:space="preserve">Data estrena o emissió per tv </t>
  </si>
  <si>
    <t>EMPRESA o PRODUCTOR/A EXECUTIU/VA A VALORAR</t>
  </si>
  <si>
    <r>
      <rPr>
        <b/>
        <sz val="11"/>
        <rFont val="Calibri"/>
        <family val="2"/>
        <scheme val="minor"/>
      </rPr>
      <t>PRODUCTORES DEL PROJECTE</t>
    </r>
    <r>
      <rPr>
        <b/>
        <sz val="11"/>
        <color rgb="FFFF0000"/>
        <rFont val="Calibri"/>
        <family val="2"/>
        <scheme val="minor"/>
      </rPr>
      <t xml:space="preserve"> (productores independents, no canals TV ni plataformes)</t>
    </r>
  </si>
  <si>
    <t>L'empresa sol·licitant a valorar és AIE?</t>
  </si>
  <si>
    <t>L'empresa sol·licitant a valorar és de nova creació?</t>
  </si>
  <si>
    <t>EMPRESA A VALORAR DE L'AIE</t>
  </si>
  <si>
    <t>Empresa sol·licitant a valorar</t>
  </si>
  <si>
    <t>NOM EMPRESA o PRODUCTOR/A EXECUTIU/VA A VALORAR</t>
  </si>
  <si>
    <t xml:space="preserve">*INTRODUIR NOM </t>
  </si>
  <si>
    <t>1) Punts per experiència en la producció cinematogràfica i/o televisiva:</t>
  </si>
  <si>
    <t>3) Projectes en coproducció internacional</t>
  </si>
  <si>
    <t>SÍ/NO</t>
  </si>
  <si>
    <t>Subvencions per a la producció d'obres audiovisuals d'animació 2025</t>
  </si>
  <si>
    <t>En aquest cas s'ha d'omplir la casella C15 amb un "SÍ"</t>
  </si>
  <si>
    <r>
      <rPr>
        <b/>
        <sz val="11"/>
        <color theme="1"/>
        <rFont val="Calibri"/>
        <family val="2"/>
        <scheme val="minor"/>
      </rPr>
      <t xml:space="preserve">Empreses de nova creació. </t>
    </r>
    <r>
      <rPr>
        <sz val="11"/>
        <color theme="1"/>
        <rFont val="Calibri"/>
        <family val="2"/>
        <scheme val="minor"/>
      </rPr>
      <t>En cas d'empreses de nova creació, l'empresa pot optar per presentar l'historial de la mateixa</t>
    </r>
  </si>
  <si>
    <t>o l'historial de la persona física que realitza la producció executiva, sempre i quan tingui participació en el capital social de l'empresa</t>
  </si>
  <si>
    <t xml:space="preserve">amb un percentatge mínim del 10% o bé hagi participat en qualitat de productor/a executiu/va en les darreres dues obres audiovisuals </t>
  </si>
  <si>
    <t>produïdes per l'empresa. En aquest cas s'ha d'omplir la casella C18 amb un "SÍ"</t>
  </si>
  <si>
    <r>
      <t>S'ha d'</t>
    </r>
    <r>
      <rPr>
        <b/>
        <sz val="11"/>
        <color theme="1"/>
        <rFont val="Calibri"/>
        <family val="2"/>
        <scheme val="minor"/>
      </rPr>
      <t xml:space="preserve">omplir obligatòriament el NOM de les totes les productores </t>
    </r>
    <r>
      <rPr>
        <sz val="11"/>
        <color theme="1"/>
        <rFont val="Calibri"/>
        <family val="2"/>
        <scheme val="minor"/>
      </rPr>
      <t>independents, sol·licitants i no sol·licitants</t>
    </r>
  </si>
  <si>
    <t>Es valorarà la trajectòria de l'empresa en els darrers 8 anys exclòs el de publicació de la convocatòria.</t>
  </si>
  <si>
    <t>Punts 
(acumulables)</t>
  </si>
  <si>
    <r>
      <t xml:space="preserve">4) Empresa productora domiciliada o amb establiment operatiu a Catalunya  </t>
    </r>
    <r>
      <rPr>
        <b/>
        <sz val="9"/>
        <color rgb="FFFF0000"/>
        <rFont val="Calibri"/>
        <family val="2"/>
        <scheme val="minor"/>
      </rPr>
      <t xml:space="preserve">(*Si és una AIE tenir en compte el domicili social o establiment operatiu de l'AIE) </t>
    </r>
    <r>
      <rPr>
        <b/>
        <sz val="13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</si>
</sst>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0"/>
      <name val="Arial"/>
      <family val="2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indexed="64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/>
      <right/>
      <top style="thin">
        <color theme="0" tint="-0.1498764000366222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1499069185460982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24994659260841701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24994659260841701"/>
      </left>
      <right/>
      <top style="thin">
        <color theme="0" tint="-0.14990691854609822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14990691854609822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97">
    <xf numFmtId="0" fontId="0" fillId="0" borderId="0" xfId="0"/>
    <xf numFmtId="0" fontId="6" fillId="3" borderId="0" xfId="0" applyFont="1" applyFill="1"/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7" fillId="3" borderId="0" xfId="0" applyFont="1" applyFill="1"/>
    <xf numFmtId="0" fontId="4" fillId="0" borderId="0" xfId="0" applyFont="1"/>
    <xf numFmtId="0" fontId="11" fillId="2" borderId="3" xfId="3" applyFont="1" applyFill="1" applyBorder="1" applyAlignment="1" applyProtection="1">
      <alignment vertical="center" wrapText="1"/>
    </xf>
    <xf numFmtId="0" fontId="0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horizontal="left" vertical="center"/>
    </xf>
    <xf numFmtId="0" fontId="12" fillId="3" borderId="0" xfId="2" applyFont="1" applyFill="1" applyAlignment="1" applyProtection="1">
      <alignment horizontal="center" vertical="center"/>
    </xf>
    <xf numFmtId="0" fontId="0" fillId="3" borderId="0" xfId="2" applyFont="1" applyFill="1" applyAlignment="1" applyProtection="1">
      <alignment vertical="center"/>
    </xf>
    <xf numFmtId="0" fontId="13" fillId="3" borderId="0" xfId="2" applyFont="1" applyFill="1" applyAlignment="1" applyProtection="1">
      <alignment horizontal="center" vertical="center"/>
    </xf>
    <xf numFmtId="0" fontId="13" fillId="3" borderId="0" xfId="2" applyFont="1" applyFill="1" applyAlignment="1" applyProtection="1">
      <alignment horizontal="left" vertical="center"/>
    </xf>
    <xf numFmtId="0" fontId="13" fillId="3" borderId="0" xfId="2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12" fillId="3" borderId="15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vertical="center" wrapText="1"/>
    </xf>
    <xf numFmtId="0" fontId="13" fillId="2" borderId="0" xfId="0" applyFont="1" applyFill="1" applyBorder="1" applyAlignment="1" applyProtection="1">
      <alignment vertical="center"/>
    </xf>
    <xf numFmtId="14" fontId="13" fillId="2" borderId="0" xfId="0" applyNumberFormat="1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left" vertical="center"/>
    </xf>
    <xf numFmtId="1" fontId="13" fillId="4" borderId="44" xfId="0" applyNumberFormat="1" applyFont="1" applyFill="1" applyBorder="1" applyAlignment="1" applyProtection="1">
      <alignment horizontal="center" vertical="center"/>
      <protection locked="0"/>
    </xf>
    <xf numFmtId="14" fontId="13" fillId="4" borderId="44" xfId="0" applyNumberFormat="1" applyFont="1" applyFill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/>
    </xf>
    <xf numFmtId="14" fontId="12" fillId="3" borderId="1" xfId="0" applyNumberFormat="1" applyFont="1" applyFill="1" applyBorder="1" applyAlignment="1" applyProtection="1">
      <alignment horizontal="center" vertical="center" wrapText="1"/>
    </xf>
    <xf numFmtId="1" fontId="13" fillId="4" borderId="21" xfId="0" applyNumberFormat="1" applyFont="1" applyFill="1" applyBorder="1" applyAlignment="1" applyProtection="1">
      <alignment horizontal="center" vertical="center"/>
      <protection locked="0"/>
    </xf>
    <xf numFmtId="14" fontId="13" fillId="4" borderId="25" xfId="0" applyNumberFormat="1" applyFont="1" applyFill="1" applyBorder="1" applyAlignment="1" applyProtection="1">
      <alignment horizontal="center" vertical="center"/>
      <protection locked="0"/>
    </xf>
    <xf numFmtId="14" fontId="13" fillId="4" borderId="21" xfId="0" applyNumberFormat="1" applyFont="1" applyFill="1" applyBorder="1" applyAlignment="1" applyProtection="1">
      <alignment horizontal="center" vertical="center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 applyProtection="1">
      <alignment horizontal="center" vertical="center"/>
    </xf>
    <xf numFmtId="1" fontId="13" fillId="4" borderId="25" xfId="0" applyNumberFormat="1" applyFont="1" applyFill="1" applyBorder="1" applyAlignment="1" applyProtection="1">
      <alignment horizontal="center" vertical="center"/>
      <protection locked="0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3" fillId="3" borderId="24" xfId="0" applyFont="1" applyFill="1" applyBorder="1" applyAlignment="1" applyProtection="1">
      <alignment horizontal="center" vertical="center"/>
    </xf>
    <xf numFmtId="1" fontId="13" fillId="4" borderId="22" xfId="0" applyNumberFormat="1" applyFont="1" applyFill="1" applyBorder="1" applyAlignment="1" applyProtection="1">
      <alignment horizontal="center" vertical="center"/>
      <protection locked="0"/>
    </xf>
    <xf numFmtId="14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13" fillId="4" borderId="28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horizontal="center" vertical="center"/>
    </xf>
    <xf numFmtId="1" fontId="13" fillId="4" borderId="29" xfId="0" applyNumberFormat="1" applyFont="1" applyFill="1" applyBorder="1" applyAlignment="1" applyProtection="1">
      <alignment horizontal="center" vertical="center"/>
      <protection locked="0"/>
    </xf>
    <xf numFmtId="14" fontId="13" fillId="4" borderId="29" xfId="0" applyNumberFormat="1" applyFont="1" applyFill="1" applyBorder="1" applyAlignment="1" applyProtection="1">
      <alignment horizontal="center" vertical="center"/>
      <protection locked="0"/>
    </xf>
    <xf numFmtId="0" fontId="13" fillId="4" borderId="29" xfId="0" applyNumberFormat="1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</xf>
    <xf numFmtId="1" fontId="13" fillId="4" borderId="45" xfId="0" applyNumberFormat="1" applyFont="1" applyFill="1" applyBorder="1" applyAlignment="1" applyProtection="1">
      <alignment horizontal="center" vertical="center"/>
      <protection locked="0"/>
    </xf>
    <xf numFmtId="14" fontId="13" fillId="4" borderId="45" xfId="0" applyNumberFormat="1" applyFont="1" applyFill="1" applyBorder="1" applyAlignment="1" applyProtection="1">
      <alignment horizontal="center" vertical="center"/>
      <protection locked="0"/>
    </xf>
    <xf numFmtId="0" fontId="13" fillId="4" borderId="45" xfId="0" applyNumberFormat="1" applyFont="1" applyFill="1" applyBorder="1" applyAlignment="1" applyProtection="1">
      <alignment horizontal="center" vertical="center"/>
      <protection locked="0"/>
    </xf>
    <xf numFmtId="1" fontId="13" fillId="4" borderId="46" xfId="0" applyNumberFormat="1" applyFont="1" applyFill="1" applyBorder="1" applyAlignment="1" applyProtection="1">
      <alignment horizontal="center" vertical="center"/>
      <protection locked="0"/>
    </xf>
    <xf numFmtId="14" fontId="13" fillId="4" borderId="46" xfId="0" applyNumberFormat="1" applyFont="1" applyFill="1" applyBorder="1" applyAlignment="1" applyProtection="1">
      <alignment horizontal="center" vertical="center"/>
      <protection locked="0"/>
    </xf>
    <xf numFmtId="0" fontId="13" fillId="4" borderId="47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vertical="center"/>
    </xf>
    <xf numFmtId="0" fontId="0" fillId="3" borderId="0" xfId="2" applyFont="1" applyFill="1" applyAlignment="1" applyProtection="1">
      <alignment horizontal="left" vertical="center"/>
    </xf>
    <xf numFmtId="9" fontId="0" fillId="3" borderId="0" xfId="1" applyFont="1" applyFill="1" applyAlignment="1" applyProtection="1">
      <alignment horizontal="center" vertical="center"/>
    </xf>
    <xf numFmtId="0" fontId="4" fillId="3" borderId="9" xfId="0" applyFont="1" applyFill="1" applyBorder="1" applyAlignment="1" applyProtection="1">
      <alignment vertical="center" wrapText="1"/>
    </xf>
    <xf numFmtId="0" fontId="4" fillId="3" borderId="15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1" fontId="19" fillId="4" borderId="32" xfId="0" applyNumberFormat="1" applyFont="1" applyFill="1" applyBorder="1" applyAlignment="1" applyProtection="1">
      <alignment horizontal="center" vertical="center"/>
      <protection locked="0"/>
    </xf>
    <xf numFmtId="0" fontId="0" fillId="4" borderId="34" xfId="0" applyFont="1" applyFill="1" applyBorder="1" applyAlignment="1" applyProtection="1">
      <alignment vertical="center"/>
      <protection locked="0"/>
    </xf>
    <xf numFmtId="164" fontId="0" fillId="4" borderId="32" xfId="0" applyNumberFormat="1" applyFont="1" applyFill="1" applyBorder="1" applyAlignment="1" applyProtection="1">
      <alignment horizontal="center" vertical="center"/>
      <protection locked="0"/>
    </xf>
    <xf numFmtId="1" fontId="19" fillId="4" borderId="33" xfId="0" applyNumberFormat="1" applyFont="1" applyFill="1" applyBorder="1" applyAlignment="1" applyProtection="1">
      <alignment horizontal="center" vertical="center"/>
      <protection locked="0"/>
    </xf>
    <xf numFmtId="0" fontId="0" fillId="4" borderId="35" xfId="0" applyFont="1" applyFill="1" applyBorder="1" applyAlignment="1" applyProtection="1">
      <alignment vertical="center"/>
      <protection locked="0"/>
    </xf>
    <xf numFmtId="164" fontId="0" fillId="4" borderId="33" xfId="0" applyNumberFormat="1" applyFont="1" applyFill="1" applyBorder="1" applyAlignment="1" applyProtection="1">
      <alignment horizontal="center" vertical="center"/>
      <protection locked="0"/>
    </xf>
    <xf numFmtId="1" fontId="19" fillId="4" borderId="38" xfId="0" applyNumberFormat="1" applyFont="1" applyFill="1" applyBorder="1" applyAlignment="1" applyProtection="1">
      <alignment horizontal="center" vertical="center"/>
      <protection locked="0"/>
    </xf>
    <xf numFmtId="0" fontId="0" fillId="4" borderId="39" xfId="0" applyFont="1" applyFill="1" applyBorder="1" applyAlignment="1" applyProtection="1">
      <alignment vertical="center"/>
      <protection locked="0"/>
    </xf>
    <xf numFmtId="164" fontId="0" fillId="4" borderId="38" xfId="0" applyNumberFormat="1" applyFont="1" applyFill="1" applyBorder="1" applyAlignment="1" applyProtection="1">
      <alignment horizontal="center" vertical="center"/>
      <protection locked="0"/>
    </xf>
    <xf numFmtId="1" fontId="0" fillId="4" borderId="41" xfId="0" applyNumberFormat="1" applyFont="1" applyFill="1" applyBorder="1" applyAlignment="1" applyProtection="1">
      <alignment horizontal="center" vertical="center"/>
      <protection locked="0"/>
    </xf>
    <xf numFmtId="14" fontId="0" fillId="4" borderId="41" xfId="0" applyNumberFormat="1" applyFont="1" applyFill="1" applyBorder="1" applyAlignment="1" applyProtection="1">
      <alignment horizontal="center" vertical="center"/>
      <protection locked="0"/>
    </xf>
    <xf numFmtId="0" fontId="0" fillId="4" borderId="41" xfId="0" applyFont="1" applyFill="1" applyBorder="1" applyAlignment="1" applyProtection="1">
      <alignment vertical="center" wrapText="1"/>
      <protection locked="0"/>
    </xf>
    <xf numFmtId="14" fontId="19" fillId="4" borderId="41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vertical="center"/>
    </xf>
    <xf numFmtId="0" fontId="4" fillId="3" borderId="16" xfId="3" applyFont="1" applyFill="1" applyBorder="1" applyAlignment="1" applyProtection="1">
      <alignment vertical="center"/>
    </xf>
    <xf numFmtId="0" fontId="18" fillId="3" borderId="14" xfId="3" applyFont="1" applyFill="1" applyBorder="1" applyAlignment="1" applyProtection="1">
      <alignment vertical="center"/>
    </xf>
    <xf numFmtId="0" fontId="12" fillId="3" borderId="48" xfId="3" applyFont="1" applyFill="1" applyBorder="1" applyAlignment="1" applyProtection="1">
      <alignment horizontal="center" vertical="center"/>
    </xf>
    <xf numFmtId="0" fontId="12" fillId="3" borderId="16" xfId="3" applyFont="1" applyFill="1" applyBorder="1" applyAlignment="1" applyProtection="1">
      <alignment horizontal="center" vertical="center"/>
    </xf>
    <xf numFmtId="0" fontId="13" fillId="4" borderId="65" xfId="3" applyFont="1" applyFill="1" applyBorder="1" applyAlignment="1" applyProtection="1">
      <alignment vertical="center"/>
      <protection locked="0"/>
    </xf>
    <xf numFmtId="0" fontId="13" fillId="4" borderId="66" xfId="3" applyNumberFormat="1" applyFont="1" applyFill="1" applyBorder="1" applyAlignment="1" applyProtection="1">
      <alignment horizontal="center" vertical="center"/>
      <protection locked="0"/>
    </xf>
    <xf numFmtId="0" fontId="13" fillId="4" borderId="67" xfId="3" applyNumberFormat="1" applyFont="1" applyFill="1" applyBorder="1" applyAlignment="1" applyProtection="1">
      <alignment horizontal="center" vertical="center"/>
      <protection locked="0"/>
    </xf>
    <xf numFmtId="0" fontId="11" fillId="2" borderId="8" xfId="3" applyFont="1" applyFill="1" applyBorder="1" applyAlignment="1" applyProtection="1">
      <alignment horizontal="left" vertical="center" wrapText="1"/>
    </xf>
    <xf numFmtId="0" fontId="13" fillId="4" borderId="50" xfId="3" applyFont="1" applyFill="1" applyBorder="1" applyAlignment="1" applyProtection="1">
      <alignment vertical="center"/>
      <protection locked="0"/>
    </xf>
    <xf numFmtId="0" fontId="13" fillId="4" borderId="68" xfId="3" applyNumberFormat="1" applyFont="1" applyFill="1" applyBorder="1" applyAlignment="1" applyProtection="1">
      <alignment horizontal="center" vertical="center"/>
      <protection locked="0"/>
    </xf>
    <xf numFmtId="0" fontId="11" fillId="2" borderId="11" xfId="3" applyFont="1" applyFill="1" applyBorder="1" applyAlignment="1" applyProtection="1">
      <alignment horizontal="left" vertical="center" wrapText="1"/>
    </xf>
    <xf numFmtId="0" fontId="13" fillId="4" borderId="49" xfId="3" applyFont="1" applyFill="1" applyBorder="1" applyAlignment="1" applyProtection="1">
      <alignment vertical="center"/>
      <protection locked="0"/>
    </xf>
    <xf numFmtId="0" fontId="13" fillId="4" borderId="13" xfId="3" applyNumberFormat="1" applyFont="1" applyFill="1" applyBorder="1" applyAlignment="1" applyProtection="1">
      <alignment horizontal="center" vertical="center"/>
      <protection locked="0"/>
    </xf>
    <xf numFmtId="0" fontId="13" fillId="4" borderId="69" xfId="3" applyNumberFormat="1" applyFont="1" applyFill="1" applyBorder="1" applyAlignment="1" applyProtection="1">
      <alignment horizontal="center" vertical="center"/>
      <protection locked="0"/>
    </xf>
    <xf numFmtId="0" fontId="11" fillId="2" borderId="0" xfId="3" applyFont="1" applyFill="1" applyBorder="1" applyAlignment="1" applyProtection="1">
      <alignment horizontal="left" vertical="center" wrapText="1"/>
    </xf>
    <xf numFmtId="0" fontId="13" fillId="2" borderId="0" xfId="3" applyFont="1" applyFill="1" applyBorder="1" applyAlignment="1" applyProtection="1">
      <alignment horizontal="left" vertical="center"/>
    </xf>
    <xf numFmtId="0" fontId="13" fillId="2" borderId="0" xfId="3" applyFont="1" applyFill="1" applyBorder="1" applyAlignment="1" applyProtection="1">
      <alignment vertical="center"/>
    </xf>
    <xf numFmtId="0" fontId="13" fillId="2" borderId="0" xfId="3" applyNumberFormat="1" applyFont="1" applyFill="1" applyBorder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/>
    </xf>
    <xf numFmtId="0" fontId="23" fillId="3" borderId="0" xfId="2" applyFont="1" applyFill="1" applyAlignment="1" applyProtection="1">
      <alignment vertical="center"/>
    </xf>
    <xf numFmtId="0" fontId="12" fillId="3" borderId="16" xfId="2" applyFont="1" applyFill="1" applyBorder="1" applyAlignment="1" applyProtection="1">
      <alignment horizontal="left" vertical="center"/>
    </xf>
    <xf numFmtId="0" fontId="12" fillId="4" borderId="16" xfId="2" applyFont="1" applyFill="1" applyBorder="1" applyAlignment="1" applyProtection="1">
      <alignment horizontal="center" vertical="center"/>
      <protection locked="0"/>
    </xf>
    <xf numFmtId="0" fontId="12" fillId="3" borderId="0" xfId="2" applyFont="1" applyFill="1" applyBorder="1" applyAlignment="1" applyProtection="1">
      <alignment horizontal="left" vertical="center"/>
    </xf>
    <xf numFmtId="0" fontId="12" fillId="2" borderId="0" xfId="2" applyFont="1" applyFill="1" applyBorder="1" applyAlignment="1" applyProtection="1">
      <alignment horizontal="center" vertical="center"/>
    </xf>
    <xf numFmtId="0" fontId="24" fillId="5" borderId="3" xfId="2" applyFont="1" applyFill="1" applyBorder="1" applyAlignment="1" applyProtection="1">
      <alignment horizontal="center" vertical="center"/>
    </xf>
    <xf numFmtId="0" fontId="12" fillId="5" borderId="4" xfId="2" applyFont="1" applyFill="1" applyBorder="1" applyAlignment="1" applyProtection="1">
      <alignment horizontal="center" vertical="center"/>
    </xf>
    <xf numFmtId="0" fontId="24" fillId="5" borderId="4" xfId="2" applyFont="1" applyFill="1" applyBorder="1" applyAlignment="1" applyProtection="1">
      <alignment horizontal="center" vertical="center"/>
    </xf>
    <xf numFmtId="0" fontId="13" fillId="5" borderId="4" xfId="2" applyFont="1" applyFill="1" applyBorder="1" applyAlignment="1" applyProtection="1">
      <alignment vertical="center"/>
    </xf>
    <xf numFmtId="0" fontId="0" fillId="2" borderId="0" xfId="2" applyFont="1" applyFill="1" applyBorder="1" applyAlignment="1" applyProtection="1">
      <alignment vertical="center"/>
    </xf>
    <xf numFmtId="0" fontId="1" fillId="0" borderId="16" xfId="0" applyFont="1" applyBorder="1" applyAlignment="1">
      <alignment horizontal="justify" vertical="center" wrapText="1"/>
    </xf>
    <xf numFmtId="0" fontId="1" fillId="0" borderId="49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4" fillId="6" borderId="5" xfId="0" applyNumberFormat="1" applyFont="1" applyFill="1" applyBorder="1" applyAlignment="1" applyProtection="1">
      <alignment horizontal="center" vertical="center"/>
    </xf>
    <xf numFmtId="0" fontId="0" fillId="3" borderId="81" xfId="0" applyFont="1" applyFill="1" applyBorder="1" applyAlignment="1" applyProtection="1">
      <alignment vertical="center"/>
    </xf>
    <xf numFmtId="0" fontId="13" fillId="2" borderId="14" xfId="0" applyFont="1" applyFill="1" applyBorder="1" applyAlignment="1" applyProtection="1">
      <alignment vertical="center" wrapText="1"/>
    </xf>
    <xf numFmtId="0" fontId="0" fillId="2" borderId="81" xfId="0" applyFont="1" applyFill="1" applyBorder="1" applyAlignment="1" applyProtection="1">
      <alignment vertical="center"/>
    </xf>
    <xf numFmtId="0" fontId="12" fillId="3" borderId="82" xfId="0" applyFont="1" applyFill="1" applyBorder="1" applyAlignment="1" applyProtection="1">
      <alignment vertical="center"/>
    </xf>
    <xf numFmtId="0" fontId="13" fillId="3" borderId="14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left" vertical="center"/>
    </xf>
    <xf numFmtId="0" fontId="12" fillId="3" borderId="83" xfId="0" applyFont="1" applyFill="1" applyBorder="1" applyAlignment="1" applyProtection="1">
      <alignment vertical="center" wrapText="1"/>
    </xf>
    <xf numFmtId="0" fontId="12" fillId="3" borderId="84" xfId="0" applyFont="1" applyFill="1" applyBorder="1" applyAlignment="1" applyProtection="1">
      <alignment vertical="center" wrapText="1"/>
    </xf>
    <xf numFmtId="0" fontId="12" fillId="3" borderId="72" xfId="0" applyFont="1" applyFill="1" applyBorder="1" applyAlignment="1" applyProtection="1">
      <alignment vertical="center" wrapText="1"/>
    </xf>
    <xf numFmtId="0" fontId="12" fillId="3" borderId="14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0" fillId="3" borderId="14" xfId="0" applyFont="1" applyFill="1" applyBorder="1" applyAlignment="1" applyProtection="1">
      <alignment vertical="center"/>
    </xf>
    <xf numFmtId="0" fontId="17" fillId="3" borderId="86" xfId="0" applyFont="1" applyFill="1" applyBorder="1" applyAlignment="1" applyProtection="1">
      <alignment horizontal="center" vertical="center" wrapText="1"/>
    </xf>
    <xf numFmtId="0" fontId="4" fillId="3" borderId="82" xfId="0" applyFont="1" applyFill="1" applyBorder="1" applyAlignment="1" applyProtection="1">
      <alignment horizontal="center" vertical="center" wrapText="1"/>
    </xf>
    <xf numFmtId="0" fontId="4" fillId="3" borderId="86" xfId="0" applyFont="1" applyFill="1" applyBorder="1" applyAlignment="1" applyProtection="1">
      <alignment horizontal="center" vertical="center" wrapText="1"/>
    </xf>
    <xf numFmtId="0" fontId="0" fillId="4" borderId="87" xfId="0" applyFont="1" applyFill="1" applyBorder="1" applyAlignment="1" applyProtection="1">
      <alignment vertical="center"/>
      <protection locked="0"/>
    </xf>
    <xf numFmtId="0" fontId="0" fillId="3" borderId="88" xfId="0" applyFont="1" applyFill="1" applyBorder="1" applyAlignment="1" applyProtection="1">
      <alignment horizontal="center" vertical="center"/>
    </xf>
    <xf numFmtId="0" fontId="0" fillId="4" borderId="89" xfId="0" applyFont="1" applyFill="1" applyBorder="1" applyAlignment="1" applyProtection="1">
      <alignment vertical="center"/>
      <protection locked="0"/>
    </xf>
    <xf numFmtId="0" fontId="0" fillId="3" borderId="90" xfId="0" applyFont="1" applyFill="1" applyBorder="1" applyAlignment="1" applyProtection="1">
      <alignment horizontal="center" vertical="center"/>
    </xf>
    <xf numFmtId="0" fontId="0" fillId="4" borderId="91" xfId="0" applyFont="1" applyFill="1" applyBorder="1" applyAlignment="1" applyProtection="1">
      <alignment vertical="center"/>
      <protection locked="0"/>
    </xf>
    <xf numFmtId="0" fontId="0" fillId="3" borderId="92" xfId="0" applyFont="1" applyFill="1" applyBorder="1" applyAlignment="1" applyProtection="1">
      <alignment horizontal="center" vertical="center"/>
    </xf>
    <xf numFmtId="0" fontId="0" fillId="4" borderId="93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 wrapText="1"/>
    </xf>
    <xf numFmtId="0" fontId="0" fillId="5" borderId="5" xfId="2" applyFont="1" applyFill="1" applyBorder="1" applyAlignment="1" applyProtection="1">
      <alignment vertical="center"/>
    </xf>
    <xf numFmtId="0" fontId="27" fillId="9" borderId="0" xfId="0" applyFont="1" applyFill="1" applyBorder="1" applyAlignment="1" applyProtection="1">
      <alignment vertical="top"/>
    </xf>
    <xf numFmtId="0" fontId="28" fillId="9" borderId="0" xfId="0" applyFont="1" applyFill="1" applyAlignment="1" applyProtection="1">
      <alignment vertical="center"/>
    </xf>
    <xf numFmtId="0" fontId="29" fillId="9" borderId="0" xfId="0" applyFont="1" applyFill="1" applyAlignment="1" applyProtection="1">
      <alignment vertical="center"/>
    </xf>
    <xf numFmtId="0" fontId="27" fillId="9" borderId="0" xfId="0" applyFont="1" applyFill="1" applyBorder="1" applyAlignment="1" applyProtection="1">
      <alignment horizontal="center" vertical="top"/>
    </xf>
    <xf numFmtId="0" fontId="0" fillId="10" borderId="1" xfId="0" applyFill="1" applyBorder="1"/>
    <xf numFmtId="4" fontId="0" fillId="3" borderId="4" xfId="3" applyNumberFormat="1" applyFont="1" applyFill="1" applyBorder="1" applyAlignment="1" applyProtection="1">
      <alignment horizontal="left" vertical="center"/>
    </xf>
    <xf numFmtId="4" fontId="0" fillId="3" borderId="5" xfId="3" applyNumberFormat="1" applyFont="1" applyFill="1" applyBorder="1" applyAlignment="1" applyProtection="1">
      <alignment horizontal="left" vertical="center"/>
    </xf>
    <xf numFmtId="0" fontId="13" fillId="2" borderId="2" xfId="0" applyFont="1" applyFill="1" applyBorder="1" applyAlignment="1" applyProtection="1">
      <alignment horizontal="center" vertical="center"/>
    </xf>
    <xf numFmtId="0" fontId="20" fillId="2" borderId="6" xfId="3" applyFont="1" applyFill="1" applyBorder="1" applyAlignment="1" applyProtection="1">
      <alignment horizontal="left" vertical="center" wrapText="1"/>
    </xf>
    <xf numFmtId="0" fontId="4" fillId="2" borderId="95" xfId="2" applyFont="1" applyFill="1" applyBorder="1" applyAlignment="1" applyProtection="1">
      <alignment vertical="center"/>
    </xf>
    <xf numFmtId="0" fontId="0" fillId="2" borderId="94" xfId="2" applyFont="1" applyFill="1" applyBorder="1" applyAlignment="1" applyProtection="1">
      <alignment vertical="center"/>
    </xf>
    <xf numFmtId="0" fontId="4" fillId="6" borderId="16" xfId="2" applyFont="1" applyFill="1" applyBorder="1" applyAlignment="1" applyProtection="1">
      <alignment vertical="center"/>
    </xf>
    <xf numFmtId="0" fontId="12" fillId="3" borderId="10" xfId="0" applyFont="1" applyFill="1" applyBorder="1" applyAlignment="1" applyProtection="1">
      <alignment horizontal="left" vertical="center" wrapText="1"/>
    </xf>
    <xf numFmtId="0" fontId="4" fillId="2" borderId="0" xfId="2" applyFont="1" applyFill="1" applyBorder="1" applyAlignment="1" applyProtection="1">
      <alignment vertical="center"/>
    </xf>
    <xf numFmtId="0" fontId="0" fillId="2" borderId="81" xfId="2" applyFont="1" applyFill="1" applyBorder="1" applyAlignment="1" applyProtection="1">
      <alignment vertical="center"/>
    </xf>
    <xf numFmtId="0" fontId="4" fillId="2" borderId="96" xfId="2" applyFont="1" applyFill="1" applyBorder="1" applyAlignment="1" applyProtection="1">
      <alignment vertical="center"/>
    </xf>
    <xf numFmtId="0" fontId="20" fillId="2" borderId="0" xfId="2" applyFont="1" applyFill="1" applyBorder="1" applyAlignment="1" applyProtection="1">
      <alignment horizontal="left" vertical="center"/>
    </xf>
    <xf numFmtId="0" fontId="20" fillId="2" borderId="95" xfId="2" applyFont="1" applyFill="1" applyBorder="1" applyAlignment="1" applyProtection="1">
      <alignment horizontal="left" vertical="center"/>
    </xf>
    <xf numFmtId="0" fontId="4" fillId="7" borderId="95" xfId="0" applyFont="1" applyFill="1" applyBorder="1" applyAlignment="1" applyProtection="1">
      <alignment vertical="center"/>
    </xf>
    <xf numFmtId="0" fontId="4" fillId="7" borderId="95" xfId="2" applyFont="1" applyFill="1" applyBorder="1" applyAlignment="1" applyProtection="1">
      <alignment horizontal="right" vertical="center"/>
    </xf>
    <xf numFmtId="0" fontId="13" fillId="2" borderId="97" xfId="0" applyFont="1" applyFill="1" applyBorder="1" applyAlignment="1" applyProtection="1">
      <alignment vertical="center" wrapText="1"/>
    </xf>
    <xf numFmtId="0" fontId="12" fillId="2" borderId="100" xfId="0" applyFont="1" applyFill="1" applyBorder="1" applyAlignment="1" applyProtection="1">
      <alignment vertical="center" wrapText="1"/>
    </xf>
    <xf numFmtId="0" fontId="13" fillId="2" borderId="100" xfId="0" applyFont="1" applyFill="1" applyBorder="1" applyAlignment="1" applyProtection="1">
      <alignment vertical="center"/>
    </xf>
    <xf numFmtId="0" fontId="12" fillId="2" borderId="100" xfId="0" applyFont="1" applyFill="1" applyBorder="1" applyAlignment="1" applyProtection="1">
      <alignment horizontal="center" vertical="center" wrapText="1"/>
    </xf>
    <xf numFmtId="0" fontId="4" fillId="7" borderId="7" xfId="2" applyFont="1" applyFill="1" applyBorder="1" applyAlignment="1" applyProtection="1">
      <alignment horizontal="right" vertical="center"/>
    </xf>
    <xf numFmtId="0" fontId="4" fillId="7" borderId="7" xfId="2" applyFont="1" applyFill="1" applyBorder="1" applyAlignment="1" applyProtection="1">
      <alignment horizontal="center" vertical="center"/>
    </xf>
    <xf numFmtId="0" fontId="25" fillId="7" borderId="96" xfId="2" applyFont="1" applyFill="1" applyBorder="1" applyAlignment="1" applyProtection="1">
      <alignment vertical="center" wrapText="1"/>
    </xf>
    <xf numFmtId="0" fontId="4" fillId="7" borderId="101" xfId="0" applyFont="1" applyFill="1" applyBorder="1" applyAlignment="1" applyProtection="1">
      <alignment vertical="center"/>
    </xf>
    <xf numFmtId="0" fontId="0" fillId="4" borderId="36" xfId="0" applyNumberFormat="1" applyFont="1" applyFill="1" applyBorder="1" applyAlignment="1" applyProtection="1">
      <alignment horizontal="center" vertical="center"/>
      <protection locked="0"/>
    </xf>
    <xf numFmtId="0" fontId="0" fillId="4" borderId="37" xfId="0" applyNumberFormat="1" applyFont="1" applyFill="1" applyBorder="1" applyAlignment="1" applyProtection="1">
      <alignment horizontal="center" vertical="center"/>
      <protection locked="0"/>
    </xf>
    <xf numFmtId="0" fontId="0" fillId="4" borderId="40" xfId="0" applyNumberFormat="1" applyFont="1" applyFill="1" applyBorder="1" applyAlignment="1" applyProtection="1">
      <alignment horizontal="center" vertical="center"/>
      <protection locked="0"/>
    </xf>
    <xf numFmtId="0" fontId="4" fillId="3" borderId="82" xfId="0" applyFont="1" applyFill="1" applyBorder="1" applyAlignment="1" applyProtection="1">
      <alignment horizontal="left" vertical="center" wrapText="1"/>
    </xf>
    <xf numFmtId="0" fontId="25" fillId="7" borderId="6" xfId="2" applyFont="1" applyFill="1" applyBorder="1" applyAlignment="1" applyProtection="1">
      <alignment vertical="center" wrapText="1"/>
    </xf>
    <xf numFmtId="0" fontId="4" fillId="6" borderId="3" xfId="0" applyFont="1" applyFill="1" applyBorder="1" applyAlignment="1" applyProtection="1">
      <alignment horizontal="right" vertical="center"/>
    </xf>
    <xf numFmtId="0" fontId="4" fillId="6" borderId="5" xfId="0" applyFont="1" applyFill="1" applyBorder="1" applyAlignment="1" applyProtection="1">
      <alignment horizontal="center" vertical="center"/>
    </xf>
    <xf numFmtId="1" fontId="4" fillId="6" borderId="5" xfId="0" applyNumberFormat="1" applyFont="1" applyFill="1" applyBorder="1" applyAlignment="1" applyProtection="1">
      <alignment horizontal="center" vertical="center"/>
    </xf>
    <xf numFmtId="0" fontId="0" fillId="3" borderId="96" xfId="0" applyFont="1" applyFill="1" applyBorder="1" applyAlignment="1" applyProtection="1">
      <alignment vertical="center"/>
    </xf>
    <xf numFmtId="0" fontId="0" fillId="3" borderId="95" xfId="0" applyFont="1" applyFill="1" applyBorder="1" applyAlignment="1" applyProtection="1">
      <alignment vertical="center"/>
    </xf>
    <xf numFmtId="0" fontId="4" fillId="3" borderId="95" xfId="0" applyFont="1" applyFill="1" applyBorder="1" applyAlignment="1" applyProtection="1">
      <alignment horizontal="right" vertical="center"/>
    </xf>
    <xf numFmtId="0" fontId="4" fillId="3" borderId="94" xfId="0" applyFont="1" applyFill="1" applyBorder="1" applyAlignment="1" applyProtection="1">
      <alignment horizontal="right" vertical="center"/>
    </xf>
    <xf numFmtId="0" fontId="10" fillId="3" borderId="95" xfId="0" applyFont="1" applyFill="1" applyBorder="1" applyAlignment="1" applyProtection="1">
      <alignment vertical="center"/>
    </xf>
    <xf numFmtId="0" fontId="0" fillId="2" borderId="95" xfId="0" applyFont="1" applyFill="1" applyBorder="1" applyAlignment="1" applyProtection="1">
      <alignment vertical="center"/>
    </xf>
    <xf numFmtId="0" fontId="0" fillId="3" borderId="94" xfId="0" applyFont="1" applyFill="1" applyBorder="1" applyAlignment="1" applyProtection="1">
      <alignment vertical="center"/>
    </xf>
    <xf numFmtId="0" fontId="12" fillId="6" borderId="3" xfId="0" applyFont="1" applyFill="1" applyBorder="1" applyAlignment="1" applyProtection="1">
      <alignment horizontal="right" vertical="center"/>
    </xf>
    <xf numFmtId="0" fontId="12" fillId="6" borderId="5" xfId="0" applyFont="1" applyFill="1" applyBorder="1" applyAlignment="1" applyProtection="1">
      <alignment horizontal="center" vertical="center"/>
    </xf>
    <xf numFmtId="0" fontId="12" fillId="3" borderId="96" xfId="0" applyFont="1" applyFill="1" applyBorder="1" applyAlignment="1" applyProtection="1">
      <alignment vertical="center"/>
    </xf>
    <xf numFmtId="0" fontId="13" fillId="3" borderId="95" xfId="0" applyFont="1" applyFill="1" applyBorder="1" applyAlignment="1" applyProtection="1">
      <alignment vertical="center"/>
    </xf>
    <xf numFmtId="0" fontId="13" fillId="2" borderId="95" xfId="0" applyFont="1" applyFill="1" applyBorder="1" applyAlignment="1" applyProtection="1">
      <alignment vertical="center"/>
    </xf>
    <xf numFmtId="0" fontId="13" fillId="3" borderId="94" xfId="0" applyFont="1" applyFill="1" applyBorder="1" applyAlignment="1" applyProtection="1">
      <alignment vertical="center"/>
    </xf>
    <xf numFmtId="0" fontId="0" fillId="3" borderId="70" xfId="0" applyFont="1" applyFill="1" applyBorder="1" applyAlignment="1" applyProtection="1">
      <alignment vertical="center"/>
    </xf>
    <xf numFmtId="0" fontId="0" fillId="7" borderId="7" xfId="0" applyFont="1" applyFill="1" applyBorder="1" applyAlignment="1" applyProtection="1">
      <alignment vertical="center"/>
    </xf>
    <xf numFmtId="0" fontId="17" fillId="7" borderId="7" xfId="0" applyFont="1" applyFill="1" applyBorder="1" applyAlignment="1" applyProtection="1">
      <alignment horizontal="right" vertical="center"/>
    </xf>
    <xf numFmtId="0" fontId="17" fillId="7" borderId="98" xfId="0" applyFont="1" applyFill="1" applyBorder="1" applyAlignment="1" applyProtection="1">
      <alignment horizontal="right" vertical="center"/>
    </xf>
    <xf numFmtId="0" fontId="17" fillId="3" borderId="65" xfId="0" applyFont="1" applyFill="1" applyBorder="1" applyAlignment="1" applyProtection="1">
      <alignment horizontal="center" vertical="center" wrapText="1"/>
    </xf>
    <xf numFmtId="0" fontId="0" fillId="7" borderId="95" xfId="0" applyFont="1" applyFill="1" applyBorder="1" applyAlignment="1" applyProtection="1">
      <alignment vertical="center"/>
    </xf>
    <xf numFmtId="14" fontId="0" fillId="7" borderId="95" xfId="0" applyNumberFormat="1" applyFont="1" applyFill="1" applyBorder="1" applyAlignment="1" applyProtection="1">
      <alignment vertical="center"/>
    </xf>
    <xf numFmtId="0" fontId="25" fillId="2" borderId="14" xfId="2" applyFont="1" applyFill="1" applyBorder="1" applyAlignment="1" applyProtection="1">
      <alignment vertical="center" wrapText="1"/>
    </xf>
    <xf numFmtId="0" fontId="25" fillId="2" borderId="0" xfId="2" applyFont="1" applyFill="1" applyBorder="1" applyAlignment="1" applyProtection="1">
      <alignment vertical="center" wrapText="1"/>
    </xf>
    <xf numFmtId="0" fontId="4" fillId="6" borderId="70" xfId="0" applyFont="1" applyFill="1" applyBorder="1" applyAlignment="1" applyProtection="1">
      <alignment horizontal="right" vertical="center"/>
    </xf>
    <xf numFmtId="0" fontId="4" fillId="6" borderId="71" xfId="0" applyFont="1" applyFill="1" applyBorder="1" applyAlignment="1" applyProtection="1">
      <alignment horizontal="center" vertical="center"/>
    </xf>
    <xf numFmtId="0" fontId="11" fillId="3" borderId="102" xfId="0" applyFont="1" applyFill="1" applyBorder="1" applyAlignment="1" applyProtection="1">
      <alignment horizontal="center" vertical="center"/>
    </xf>
    <xf numFmtId="0" fontId="17" fillId="3" borderId="104" xfId="0" applyFont="1" applyFill="1" applyBorder="1" applyAlignment="1" applyProtection="1">
      <alignment horizontal="center" vertical="center" wrapText="1"/>
    </xf>
    <xf numFmtId="0" fontId="19" fillId="4" borderId="106" xfId="0" applyFont="1" applyFill="1" applyBorder="1" applyAlignment="1" applyProtection="1">
      <alignment horizontal="center" vertical="center"/>
      <protection locked="0"/>
    </xf>
    <xf numFmtId="0" fontId="17" fillId="3" borderId="107" xfId="0" applyFont="1" applyFill="1" applyBorder="1" applyAlignment="1" applyProtection="1">
      <alignment horizontal="center" vertical="center" wrapText="1"/>
    </xf>
    <xf numFmtId="0" fontId="15" fillId="3" borderId="86" xfId="0" applyFont="1" applyFill="1" applyBorder="1" applyAlignment="1" applyProtection="1">
      <alignment horizontal="center" vertical="center" wrapText="1"/>
    </xf>
    <xf numFmtId="0" fontId="12" fillId="3" borderId="110" xfId="0" applyFont="1" applyFill="1" applyBorder="1" applyAlignment="1" applyProtection="1">
      <alignment vertical="center" wrapText="1"/>
    </xf>
    <xf numFmtId="1" fontId="13" fillId="4" borderId="113" xfId="0" applyNumberFormat="1" applyFont="1" applyFill="1" applyBorder="1" applyAlignment="1" applyProtection="1">
      <alignment horizontal="center" vertical="center"/>
      <protection locked="0"/>
    </xf>
    <xf numFmtId="14" fontId="13" fillId="4" borderId="113" xfId="0" applyNumberFormat="1" applyFont="1" applyFill="1" applyBorder="1" applyAlignment="1" applyProtection="1">
      <alignment horizontal="center" vertical="center"/>
      <protection locked="0"/>
    </xf>
    <xf numFmtId="0" fontId="13" fillId="4" borderId="113" xfId="0" applyNumberFormat="1" applyFont="1" applyFill="1" applyBorder="1" applyAlignment="1" applyProtection="1">
      <alignment horizontal="center" vertical="center"/>
      <protection locked="0"/>
    </xf>
    <xf numFmtId="0" fontId="13" fillId="2" borderId="64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vertical="center" wrapText="1"/>
    </xf>
    <xf numFmtId="0" fontId="10" fillId="6" borderId="4" xfId="0" applyFont="1" applyFill="1" applyBorder="1" applyAlignment="1" applyProtection="1">
      <alignment vertical="center"/>
    </xf>
    <xf numFmtId="0" fontId="0" fillId="6" borderId="4" xfId="0" applyFont="1" applyFill="1" applyBorder="1" applyAlignment="1" applyProtection="1">
      <alignment vertical="center"/>
    </xf>
    <xf numFmtId="0" fontId="0" fillId="6" borderId="5" xfId="0" applyFont="1" applyFill="1" applyBorder="1" applyAlignment="1" applyProtection="1">
      <alignment vertical="center"/>
    </xf>
    <xf numFmtId="0" fontId="14" fillId="2" borderId="0" xfId="3" applyNumberFormat="1" applyFont="1" applyFill="1" applyBorder="1" applyAlignment="1" applyProtection="1">
      <alignment horizontal="center" vertical="center"/>
    </xf>
    <xf numFmtId="0" fontId="13" fillId="3" borderId="0" xfId="2" applyFont="1" applyFill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" fontId="4" fillId="2" borderId="81" xfId="0" applyNumberFormat="1" applyFont="1" applyFill="1" applyBorder="1" applyAlignment="1" applyProtection="1">
      <alignment horizontal="center" vertical="center"/>
    </xf>
    <xf numFmtId="0" fontId="0" fillId="4" borderId="62" xfId="0" applyFont="1" applyFill="1" applyBorder="1" applyAlignment="1" applyProtection="1">
      <alignment horizontal="left" vertical="center"/>
      <protection locked="0"/>
    </xf>
    <xf numFmtId="0" fontId="0" fillId="4" borderId="63" xfId="0" applyFont="1" applyFill="1" applyBorder="1" applyAlignment="1" applyProtection="1">
      <alignment horizontal="left" vertical="center"/>
      <protection locked="0"/>
    </xf>
    <xf numFmtId="0" fontId="13" fillId="2" borderId="85" xfId="0" applyFont="1" applyFill="1" applyBorder="1" applyAlignment="1" applyProtection="1">
      <alignment horizontal="center" vertical="center"/>
    </xf>
    <xf numFmtId="0" fontId="13" fillId="2" borderId="108" xfId="0" applyFont="1" applyFill="1" applyBorder="1" applyAlignment="1" applyProtection="1">
      <alignment horizontal="center" vertical="center"/>
    </xf>
    <xf numFmtId="0" fontId="13" fillId="3" borderId="85" xfId="0" applyFont="1" applyFill="1" applyBorder="1" applyAlignment="1" applyProtection="1">
      <alignment horizontal="center" vertical="center"/>
    </xf>
    <xf numFmtId="0" fontId="13" fillId="3" borderId="109" xfId="0" applyFont="1" applyFill="1" applyBorder="1" applyAlignment="1" applyProtection="1">
      <alignment horizontal="center" vertical="center"/>
    </xf>
    <xf numFmtId="0" fontId="13" fillId="3" borderId="108" xfId="0" applyFont="1" applyFill="1" applyBorder="1" applyAlignment="1" applyProtection="1">
      <alignment horizontal="center" vertical="center"/>
    </xf>
    <xf numFmtId="0" fontId="0" fillId="4" borderId="31" xfId="0" applyFont="1" applyFill="1" applyBorder="1" applyAlignment="1" applyProtection="1">
      <alignment horizontal="left" vertical="center"/>
      <protection locked="0"/>
    </xf>
    <xf numFmtId="0" fontId="0" fillId="4" borderId="59" xfId="0" applyFont="1" applyFill="1" applyBorder="1" applyAlignment="1" applyProtection="1">
      <alignment horizontal="left" vertical="center"/>
      <protection locked="0"/>
    </xf>
    <xf numFmtId="0" fontId="0" fillId="4" borderId="60" xfId="0" applyFont="1" applyFill="1" applyBorder="1" applyAlignment="1" applyProtection="1">
      <alignment horizontal="left" vertical="center"/>
      <protection locked="0"/>
    </xf>
    <xf numFmtId="0" fontId="0" fillId="4" borderId="61" xfId="0" applyFont="1" applyFill="1" applyBorder="1" applyAlignment="1" applyProtection="1">
      <alignment horizontal="left" vertical="center"/>
      <protection locked="0"/>
    </xf>
    <xf numFmtId="0" fontId="13" fillId="4" borderId="19" xfId="0" applyFont="1" applyFill="1" applyBorder="1" applyAlignment="1" applyProtection="1">
      <alignment horizontal="left" vertical="center"/>
      <protection locked="0"/>
    </xf>
    <xf numFmtId="0" fontId="13" fillId="4" borderId="57" xfId="0" applyFont="1" applyFill="1" applyBorder="1" applyAlignment="1" applyProtection="1">
      <alignment horizontal="left" vertical="center"/>
      <protection locked="0"/>
    </xf>
    <xf numFmtId="0" fontId="12" fillId="3" borderId="115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0" fillId="7" borderId="7" xfId="0" applyFont="1" applyFill="1" applyBorder="1" applyAlignment="1" applyProtection="1">
      <alignment horizontal="center" vertical="center"/>
    </xf>
    <xf numFmtId="0" fontId="0" fillId="7" borderId="98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left" vertical="center"/>
      <protection locked="0"/>
    </xf>
    <xf numFmtId="0" fontId="13" fillId="4" borderId="10" xfId="0" applyFont="1" applyFill="1" applyBorder="1" applyAlignment="1" applyProtection="1">
      <alignment horizontal="left" vertical="center"/>
      <protection locked="0"/>
    </xf>
    <xf numFmtId="0" fontId="13" fillId="4" borderId="17" xfId="0" applyFont="1" applyFill="1" applyBorder="1" applyAlignment="1" applyProtection="1">
      <alignment horizontal="left" vertical="center"/>
      <protection locked="0"/>
    </xf>
    <xf numFmtId="0" fontId="13" fillId="4" borderId="53" xfId="0" applyFont="1" applyFill="1" applyBorder="1" applyAlignment="1" applyProtection="1">
      <alignment horizontal="left" vertical="center"/>
      <protection locked="0"/>
    </xf>
    <xf numFmtId="0" fontId="13" fillId="4" borderId="55" xfId="0" applyFont="1" applyFill="1" applyBorder="1" applyAlignment="1" applyProtection="1">
      <alignment horizontal="left" vertical="center"/>
      <protection locked="0"/>
    </xf>
    <xf numFmtId="0" fontId="13" fillId="4" borderId="56" xfId="0" applyFont="1" applyFill="1" applyBorder="1" applyAlignment="1" applyProtection="1">
      <alignment horizontal="left" vertical="center"/>
      <protection locked="0"/>
    </xf>
    <xf numFmtId="0" fontId="0" fillId="4" borderId="30" xfId="0" applyFont="1" applyFill="1" applyBorder="1" applyAlignment="1" applyProtection="1">
      <alignment horizontal="left" vertical="center"/>
      <protection locked="0"/>
    </xf>
    <xf numFmtId="0" fontId="0" fillId="4" borderId="58" xfId="0" applyFont="1" applyFill="1" applyBorder="1" applyAlignment="1" applyProtection="1">
      <alignment horizontal="left" vertical="center"/>
      <protection locked="0"/>
    </xf>
    <xf numFmtId="0" fontId="13" fillId="4" borderId="23" xfId="0" applyFont="1" applyFill="1" applyBorder="1" applyAlignment="1" applyProtection="1">
      <alignment horizontal="left" vertical="center"/>
      <protection locked="0"/>
    </xf>
    <xf numFmtId="0" fontId="13" fillId="4" borderId="54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12" fillId="3" borderId="3" xfId="3" applyFont="1" applyFill="1" applyBorder="1" applyAlignment="1" applyProtection="1">
      <alignment horizontal="left" vertical="center"/>
    </xf>
    <xf numFmtId="0" fontId="12" fillId="3" borderId="4" xfId="3" applyFont="1" applyFill="1" applyBorder="1" applyAlignment="1" applyProtection="1">
      <alignment horizontal="left" vertical="center"/>
    </xf>
    <xf numFmtId="0" fontId="12" fillId="3" borderId="5" xfId="3" applyFont="1" applyFill="1" applyBorder="1" applyAlignment="1" applyProtection="1">
      <alignment horizontal="left" vertical="center"/>
    </xf>
    <xf numFmtId="0" fontId="13" fillId="4" borderId="6" xfId="3" applyFont="1" applyFill="1" applyBorder="1" applyAlignment="1" applyProtection="1">
      <alignment horizontal="left" vertical="center"/>
      <protection locked="0"/>
    </xf>
    <xf numFmtId="0" fontId="13" fillId="4" borderId="7" xfId="3" applyFont="1" applyFill="1" applyBorder="1" applyAlignment="1" applyProtection="1">
      <alignment horizontal="left" vertical="center"/>
      <protection locked="0"/>
    </xf>
    <xf numFmtId="0" fontId="13" fillId="4" borderId="42" xfId="3" applyFont="1" applyFill="1" applyBorder="1" applyAlignment="1" applyProtection="1">
      <alignment horizontal="left" vertical="center"/>
      <protection locked="0"/>
    </xf>
    <xf numFmtId="0" fontId="13" fillId="4" borderId="8" xfId="3" applyFont="1" applyFill="1" applyBorder="1" applyAlignment="1" applyProtection="1">
      <alignment horizontal="left" vertical="center"/>
      <protection locked="0"/>
    </xf>
    <xf numFmtId="0" fontId="13" fillId="4" borderId="10" xfId="3" applyFont="1" applyFill="1" applyBorder="1" applyAlignment="1" applyProtection="1">
      <alignment horizontal="left" vertical="center"/>
      <protection locked="0"/>
    </xf>
    <xf numFmtId="0" fontId="13" fillId="4" borderId="51" xfId="3" applyFont="1" applyFill="1" applyBorder="1" applyAlignment="1" applyProtection="1">
      <alignment horizontal="left" vertical="center"/>
      <protection locked="0"/>
    </xf>
    <xf numFmtId="0" fontId="13" fillId="4" borderId="11" xfId="3" applyFont="1" applyFill="1" applyBorder="1" applyAlignment="1" applyProtection="1">
      <alignment horizontal="left" vertical="center"/>
      <protection locked="0"/>
    </xf>
    <xf numFmtId="0" fontId="13" fillId="4" borderId="12" xfId="3" applyFont="1" applyFill="1" applyBorder="1" applyAlignment="1" applyProtection="1">
      <alignment horizontal="left" vertical="center"/>
      <protection locked="0"/>
    </xf>
    <xf numFmtId="0" fontId="13" fillId="4" borderId="43" xfId="3" applyFont="1" applyFill="1" applyBorder="1" applyAlignment="1" applyProtection="1">
      <alignment horizontal="left" vertical="center"/>
      <protection locked="0"/>
    </xf>
    <xf numFmtId="0" fontId="23" fillId="3" borderId="0" xfId="2" applyFont="1" applyFill="1" applyAlignment="1" applyProtection="1">
      <alignment horizontal="center" wrapText="1"/>
    </xf>
    <xf numFmtId="0" fontId="14" fillId="2" borderId="0" xfId="2" applyFont="1" applyFill="1" applyBorder="1" applyAlignment="1" applyProtection="1">
      <alignment horizontal="left" vertical="center"/>
      <protection locked="0"/>
    </xf>
    <xf numFmtId="0" fontId="3" fillId="6" borderId="3" xfId="2" applyFont="1" applyFill="1" applyBorder="1" applyAlignment="1" applyProtection="1">
      <alignment horizontal="center" vertical="center" wrapText="1"/>
    </xf>
    <xf numFmtId="0" fontId="3" fillId="6" borderId="4" xfId="2" applyFont="1" applyFill="1" applyBorder="1" applyAlignment="1" applyProtection="1">
      <alignment horizontal="center" vertical="center" wrapText="1"/>
    </xf>
    <xf numFmtId="0" fontId="26" fillId="2" borderId="0" xfId="2" applyFont="1" applyFill="1" applyAlignment="1" applyProtection="1">
      <alignment horizontal="center" vertical="center" wrapText="1"/>
    </xf>
    <xf numFmtId="0" fontId="0" fillId="4" borderId="75" xfId="0" applyFont="1" applyFill="1" applyBorder="1" applyAlignment="1" applyProtection="1">
      <alignment horizontal="left" vertical="center"/>
      <protection locked="0"/>
    </xf>
    <xf numFmtId="0" fontId="0" fillId="4" borderId="76" xfId="0" applyFont="1" applyFill="1" applyBorder="1" applyAlignment="1" applyProtection="1">
      <alignment horizontal="left" vertical="center"/>
      <protection locked="0"/>
    </xf>
    <xf numFmtId="0" fontId="0" fillId="4" borderId="77" xfId="0" applyFont="1" applyFill="1" applyBorder="1" applyAlignment="1" applyProtection="1">
      <alignment horizontal="left" vertical="center"/>
      <protection locked="0"/>
    </xf>
    <xf numFmtId="0" fontId="0" fillId="4" borderId="78" xfId="0" applyFont="1" applyFill="1" applyBorder="1" applyAlignment="1" applyProtection="1">
      <alignment horizontal="left" vertical="center"/>
      <protection locked="0"/>
    </xf>
    <xf numFmtId="0" fontId="23" fillId="3" borderId="0" xfId="2" applyFont="1" applyFill="1" applyAlignment="1" applyProtection="1">
      <alignment horizontal="center" vertical="center"/>
    </xf>
    <xf numFmtId="0" fontId="13" fillId="3" borderId="114" xfId="0" applyFont="1" applyFill="1" applyBorder="1" applyAlignment="1" applyProtection="1">
      <alignment horizontal="center" vertical="center"/>
    </xf>
    <xf numFmtId="0" fontId="13" fillId="4" borderId="111" xfId="0" applyFont="1" applyFill="1" applyBorder="1" applyAlignment="1" applyProtection="1">
      <alignment horizontal="left" vertical="center"/>
      <protection locked="0"/>
    </xf>
    <xf numFmtId="0" fontId="13" fillId="4" borderId="112" xfId="0" applyFont="1" applyFill="1" applyBorder="1" applyAlignment="1" applyProtection="1">
      <alignment horizontal="left" vertical="center"/>
      <protection locked="0"/>
    </xf>
    <xf numFmtId="0" fontId="20" fillId="8" borderId="3" xfId="2" applyFont="1" applyFill="1" applyBorder="1" applyAlignment="1" applyProtection="1">
      <alignment horizontal="left" vertical="center"/>
      <protection locked="0"/>
    </xf>
    <xf numFmtId="0" fontId="20" fillId="8" borderId="4" xfId="2" applyFont="1" applyFill="1" applyBorder="1" applyAlignment="1" applyProtection="1">
      <alignment horizontal="left" vertical="center"/>
      <protection locked="0"/>
    </xf>
    <xf numFmtId="0" fontId="20" fillId="8" borderId="5" xfId="2" applyFont="1" applyFill="1" applyBorder="1" applyAlignment="1" applyProtection="1">
      <alignment horizontal="left" vertical="center"/>
      <protection locked="0"/>
    </xf>
    <xf numFmtId="0" fontId="25" fillId="7" borderId="99" xfId="2" applyFont="1" applyFill="1" applyBorder="1" applyAlignment="1" applyProtection="1">
      <alignment horizontal="left" vertical="center" wrapText="1"/>
    </xf>
    <xf numFmtId="0" fontId="25" fillId="7" borderId="72" xfId="2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5" xfId="0" applyFont="1" applyFill="1" applyBorder="1" applyAlignment="1" applyProtection="1">
      <alignment horizontal="left" vertical="center" wrapText="1"/>
    </xf>
    <xf numFmtId="0" fontId="25" fillId="7" borderId="96" xfId="2" applyFont="1" applyFill="1" applyBorder="1" applyAlignment="1" applyProtection="1">
      <alignment horizontal="left" vertical="center" wrapText="1"/>
    </xf>
    <xf numFmtId="0" fontId="25" fillId="7" borderId="103" xfId="2" applyFont="1" applyFill="1" applyBorder="1" applyAlignment="1" applyProtection="1">
      <alignment horizontal="left" vertical="center" wrapText="1"/>
    </xf>
    <xf numFmtId="0" fontId="25" fillId="7" borderId="70" xfId="2" applyFont="1" applyFill="1" applyBorder="1" applyAlignment="1" applyProtection="1">
      <alignment horizontal="left" vertical="center" wrapText="1"/>
    </xf>
    <xf numFmtId="0" fontId="25" fillId="7" borderId="105" xfId="2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0" fillId="4" borderId="80" xfId="0" applyFont="1" applyFill="1" applyBorder="1" applyAlignment="1" applyProtection="1">
      <alignment horizontal="left" vertical="center"/>
      <protection locked="0"/>
    </xf>
    <xf numFmtId="0" fontId="0" fillId="4" borderId="79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0" fillId="4" borderId="73" xfId="0" applyFont="1" applyFill="1" applyBorder="1" applyAlignment="1" applyProtection="1">
      <alignment horizontal="left" vertical="center"/>
      <protection locked="0"/>
    </xf>
    <xf numFmtId="0" fontId="0" fillId="4" borderId="74" xfId="0" applyFont="1" applyFill="1" applyBorder="1" applyAlignment="1" applyProtection="1">
      <alignment horizontal="left" vertical="center"/>
      <protection locked="0"/>
    </xf>
    <xf numFmtId="0" fontId="13" fillId="4" borderId="52" xfId="0" applyFont="1" applyFill="1" applyBorder="1" applyAlignment="1" applyProtection="1">
      <alignment horizontal="left" vertical="center"/>
      <protection locked="0"/>
    </xf>
  </cellXfs>
  <cellStyles count="6">
    <cellStyle name="Normal" xfId="0" builtinId="0"/>
    <cellStyle name="Normal 2" xfId="3"/>
    <cellStyle name="Normal 3" xfId="2"/>
    <cellStyle name="Percentatge" xfId="1" builtinId="5"/>
    <cellStyle name="Percentatge 2" xfId="4"/>
    <cellStyle name="Percentatge 3" xfId="5"/>
  </cellStyles>
  <dxfs count="19">
    <dxf>
      <font>
        <color rgb="FFFF0000"/>
      </font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rgb="FFF9C3BF"/>
        </patternFill>
      </fill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rgb="FFF9C3BF"/>
        </patternFill>
      </fill>
    </dxf>
    <dxf>
      <font>
        <color rgb="FFC00000"/>
      </font>
      <fill>
        <patternFill>
          <bgColor rgb="FFF9C3BF"/>
        </patternFill>
      </fill>
    </dxf>
    <dxf>
      <font>
        <color rgb="FF9C0006"/>
      </font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AD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zoomScale="115" zoomScaleNormal="115" workbookViewId="0"/>
  </sheetViews>
  <sheetFormatPr defaultColWidth="9.1796875" defaultRowHeight="14.5" x14ac:dyDescent="0.35"/>
  <cols>
    <col min="1" max="1" width="4" style="2" customWidth="1"/>
    <col min="2" max="9" width="9.1796875" style="2"/>
    <col min="10" max="10" width="47.453125" style="2" customWidth="1"/>
    <col min="11" max="16384" width="9.1796875" style="2"/>
  </cols>
  <sheetData>
    <row r="1" spans="1:9" ht="18.5" x14ac:dyDescent="0.45">
      <c r="A1" s="1" t="s">
        <v>135</v>
      </c>
    </row>
    <row r="2" spans="1:9" ht="18.5" x14ac:dyDescent="0.45">
      <c r="A2" s="1"/>
    </row>
    <row r="3" spans="1:9" ht="15.5" x14ac:dyDescent="0.35">
      <c r="A3" s="3" t="s">
        <v>24</v>
      </c>
    </row>
    <row r="5" spans="1:9" x14ac:dyDescent="0.35">
      <c r="A5" s="2" t="s">
        <v>17</v>
      </c>
      <c r="B5" s="5" t="s">
        <v>22</v>
      </c>
      <c r="G5" s="145"/>
    </row>
    <row r="6" spans="1:9" ht="7.5" customHeight="1" x14ac:dyDescent="0.35"/>
    <row r="7" spans="1:9" x14ac:dyDescent="0.35">
      <c r="A7" s="2" t="s">
        <v>18</v>
      </c>
      <c r="B7" s="4" t="s">
        <v>142</v>
      </c>
      <c r="C7" s="4"/>
      <c r="D7" s="4"/>
      <c r="E7" s="4"/>
      <c r="F7" s="4"/>
      <c r="G7" s="4"/>
      <c r="H7" s="4"/>
      <c r="I7" s="4"/>
    </row>
    <row r="8" spans="1:9" ht="9" customHeight="1" x14ac:dyDescent="0.35">
      <c r="B8" s="4"/>
      <c r="C8" s="4"/>
      <c r="D8" s="4"/>
      <c r="E8" s="4"/>
      <c r="F8" s="4"/>
      <c r="G8" s="4"/>
      <c r="H8" s="4"/>
      <c r="I8" s="4"/>
    </row>
    <row r="9" spans="1:9" x14ac:dyDescent="0.35">
      <c r="A9" s="2" t="s">
        <v>28</v>
      </c>
      <c r="B9" s="2" t="s">
        <v>23</v>
      </c>
    </row>
    <row r="10" spans="1:9" x14ac:dyDescent="0.35">
      <c r="B10" s="2" t="s">
        <v>20</v>
      </c>
    </row>
    <row r="11" spans="1:9" ht="15" customHeight="1" x14ac:dyDescent="0.35">
      <c r="B11" s="2" t="s">
        <v>136</v>
      </c>
    </row>
    <row r="12" spans="1:9" ht="8.25" customHeight="1" x14ac:dyDescent="0.35"/>
    <row r="13" spans="1:9" x14ac:dyDescent="0.35">
      <c r="A13" s="2" t="s">
        <v>29</v>
      </c>
      <c r="B13" s="2" t="s">
        <v>137</v>
      </c>
    </row>
    <row r="14" spans="1:9" x14ac:dyDescent="0.35">
      <c r="B14" s="2" t="s">
        <v>138</v>
      </c>
    </row>
    <row r="15" spans="1:9" x14ac:dyDescent="0.35">
      <c r="B15" s="2" t="s">
        <v>139</v>
      </c>
    </row>
    <row r="16" spans="1:9" x14ac:dyDescent="0.35">
      <c r="B16" s="2" t="s">
        <v>140</v>
      </c>
    </row>
    <row r="17" spans="1:2" ht="6.75" customHeight="1" x14ac:dyDescent="0.35"/>
    <row r="18" spans="1:2" x14ac:dyDescent="0.35">
      <c r="A18" s="2" t="s">
        <v>19</v>
      </c>
      <c r="B18" s="2" t="s">
        <v>141</v>
      </c>
    </row>
    <row r="19" spans="1:2" ht="6" customHeight="1" x14ac:dyDescent="0.35"/>
    <row r="20" spans="1:2" x14ac:dyDescent="0.35">
      <c r="A20" s="2" t="s">
        <v>83</v>
      </c>
      <c r="B20" s="2" t="s">
        <v>84</v>
      </c>
    </row>
    <row r="22" spans="1:2" ht="9" customHeight="1" x14ac:dyDescent="0.35"/>
  </sheetData>
  <sheetProtection algorithmName="SHA-512" hashValue="LGeNb7gxLG0EiR2P5Sjm57/P3MxRb7PudcigHUNynRB9or4xiNk4SVlLzQO6nlWo2i+OhDtVlKNx3pPo6MlgwA==" saltValue="ulN32u38kTPTQkChi2s8Q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FE"/>
    <pageSetUpPr fitToPage="1"/>
  </sheetPr>
  <dimension ref="A1:AF83"/>
  <sheetViews>
    <sheetView tabSelected="1" zoomScale="60" zoomScaleNormal="60" zoomScaleSheetLayoutView="48" workbookViewId="0">
      <selection activeCell="C3" sqref="C3:H3"/>
    </sheetView>
  </sheetViews>
  <sheetFormatPr defaultColWidth="9.1796875" defaultRowHeight="14.5" x14ac:dyDescent="0.35"/>
  <cols>
    <col min="1" max="1" width="2.26953125" style="56" customWidth="1"/>
    <col min="2" max="2" width="46.26953125" style="8" customWidth="1"/>
    <col min="3" max="3" width="25.7265625" style="8" customWidth="1"/>
    <col min="4" max="4" width="11.81640625" style="8" customWidth="1"/>
    <col min="5" max="5" width="22" style="8" customWidth="1"/>
    <col min="6" max="6" width="23.81640625" style="8" customWidth="1"/>
    <col min="7" max="7" width="28.54296875" style="16" customWidth="1"/>
    <col min="8" max="8" width="18.1796875" style="8" customWidth="1"/>
    <col min="9" max="9" width="17.1796875" style="8" customWidth="1"/>
    <col min="10" max="10" width="14.54296875" style="8" customWidth="1"/>
    <col min="11" max="11" width="13.7265625" style="8" customWidth="1"/>
    <col min="12" max="12" width="21.26953125" style="8" customWidth="1"/>
    <col min="13" max="13" width="20.7265625" style="8" customWidth="1"/>
    <col min="14" max="14" width="1.453125" style="8" customWidth="1"/>
    <col min="15" max="15" width="5.81640625" style="8" customWidth="1"/>
    <col min="16" max="31" width="9.1796875" style="10"/>
    <col min="32" max="16384" width="9.1796875" style="8"/>
  </cols>
  <sheetData>
    <row r="1" spans="1:32" ht="23.5" x14ac:dyDescent="0.35">
      <c r="B1" s="141" t="s">
        <v>30</v>
      </c>
      <c r="C1" s="142"/>
      <c r="D1" s="142"/>
      <c r="E1" s="143"/>
      <c r="F1" s="143"/>
      <c r="G1" s="143"/>
      <c r="H1" s="144">
        <v>2025</v>
      </c>
      <c r="I1" s="78" t="s">
        <v>15</v>
      </c>
      <c r="N1" s="53"/>
    </row>
    <row r="2" spans="1:32" ht="15" thickBot="1" x14ac:dyDescent="0.4">
      <c r="B2" s="57"/>
      <c r="D2" s="9"/>
      <c r="E2" s="9"/>
      <c r="F2" s="9"/>
      <c r="G2" s="9"/>
      <c r="I2" s="79" t="s">
        <v>16</v>
      </c>
      <c r="N2" s="53"/>
    </row>
    <row r="3" spans="1:32" ht="17" customHeight="1" thickBot="1" x14ac:dyDescent="0.4">
      <c r="B3" s="7" t="s">
        <v>7</v>
      </c>
      <c r="C3" s="249"/>
      <c r="D3" s="250"/>
      <c r="E3" s="250"/>
      <c r="F3" s="250"/>
      <c r="G3" s="250"/>
      <c r="H3" s="251"/>
      <c r="L3" s="268" t="s">
        <v>81</v>
      </c>
      <c r="N3" s="53"/>
      <c r="O3" s="53"/>
    </row>
    <row r="4" spans="1:32" ht="15" thickBot="1" x14ac:dyDescent="0.4">
      <c r="D4" s="10"/>
      <c r="F4" s="53"/>
      <c r="G4" s="53"/>
      <c r="H4" s="53"/>
      <c r="L4" s="26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2" ht="20" customHeight="1" thickBot="1" x14ac:dyDescent="0.4">
      <c r="B5" s="80" t="s">
        <v>125</v>
      </c>
      <c r="C5" s="146"/>
      <c r="D5" s="146"/>
      <c r="E5" s="146"/>
      <c r="F5" s="146"/>
      <c r="G5" s="146"/>
      <c r="H5" s="147"/>
      <c r="J5" s="15"/>
      <c r="K5" s="12"/>
      <c r="L5" s="26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2" ht="17" customHeight="1" thickBot="1" x14ac:dyDescent="0.4">
      <c r="B6" s="81"/>
      <c r="C6" s="252" t="s">
        <v>8</v>
      </c>
      <c r="D6" s="253"/>
      <c r="E6" s="254"/>
      <c r="F6" s="82" t="s">
        <v>56</v>
      </c>
      <c r="G6" s="83" t="s">
        <v>57</v>
      </c>
      <c r="H6" s="83" t="s">
        <v>21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2" ht="15" customHeight="1" x14ac:dyDescent="0.35">
      <c r="B7" s="149" t="s">
        <v>129</v>
      </c>
      <c r="C7" s="255"/>
      <c r="D7" s="256"/>
      <c r="E7" s="257"/>
      <c r="F7" s="84"/>
      <c r="G7" s="85"/>
      <c r="H7" s="86"/>
      <c r="I7" s="215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2" ht="15" customHeight="1" x14ac:dyDescent="0.35">
      <c r="B8" s="87" t="s">
        <v>64</v>
      </c>
      <c r="C8" s="258"/>
      <c r="D8" s="259"/>
      <c r="E8" s="260"/>
      <c r="F8" s="88"/>
      <c r="G8" s="85"/>
      <c r="H8" s="86"/>
      <c r="I8" s="215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2" ht="15" customHeight="1" x14ac:dyDescent="0.35">
      <c r="B9" s="87" t="s">
        <v>65</v>
      </c>
      <c r="C9" s="258"/>
      <c r="D9" s="259"/>
      <c r="E9" s="260"/>
      <c r="F9" s="88"/>
      <c r="G9" s="89"/>
      <c r="H9" s="86"/>
      <c r="I9" s="215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2" ht="15" customHeight="1" x14ac:dyDescent="0.35">
      <c r="B10" s="87" t="s">
        <v>66</v>
      </c>
      <c r="C10" s="258"/>
      <c r="D10" s="259"/>
      <c r="E10" s="260"/>
      <c r="F10" s="88"/>
      <c r="G10" s="89"/>
      <c r="H10" s="86"/>
      <c r="I10" s="215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2" ht="15" customHeight="1" x14ac:dyDescent="0.35">
      <c r="B11" s="87" t="s">
        <v>58</v>
      </c>
      <c r="C11" s="258"/>
      <c r="D11" s="259"/>
      <c r="E11" s="260"/>
      <c r="F11" s="88"/>
      <c r="G11" s="89"/>
      <c r="H11" s="86"/>
      <c r="I11" s="215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8"/>
      <c r="AD11" s="8"/>
      <c r="AE11" s="8"/>
    </row>
    <row r="12" spans="1:32" ht="15" customHeight="1" thickBot="1" x14ac:dyDescent="0.4">
      <c r="B12" s="90" t="s">
        <v>59</v>
      </c>
      <c r="C12" s="261"/>
      <c r="D12" s="262"/>
      <c r="E12" s="263"/>
      <c r="F12" s="91"/>
      <c r="G12" s="92"/>
      <c r="H12" s="93"/>
      <c r="I12" s="215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8"/>
      <c r="AD12" s="8"/>
      <c r="AE12" s="8"/>
    </row>
    <row r="13" spans="1:32" x14ac:dyDescent="0.35">
      <c r="B13" s="94"/>
      <c r="C13" s="94"/>
      <c r="D13" s="94"/>
      <c r="E13" s="94"/>
      <c r="F13" s="94"/>
      <c r="G13" s="94"/>
      <c r="H13" s="94"/>
      <c r="I13" s="94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8"/>
      <c r="AD13" s="8"/>
      <c r="AE13" s="8"/>
    </row>
    <row r="14" spans="1:32" s="15" customFormat="1" ht="13.5" customHeight="1" thickBot="1" x14ac:dyDescent="0.35">
      <c r="A14" s="11"/>
      <c r="C14" s="99" t="s">
        <v>60</v>
      </c>
      <c r="D14" s="264" t="s">
        <v>128</v>
      </c>
      <c r="E14" s="264"/>
      <c r="F14" s="100"/>
      <c r="G14" s="100"/>
      <c r="H14" s="100"/>
      <c r="I14" s="100"/>
      <c r="J14" s="100"/>
      <c r="K14" s="100"/>
      <c r="M14" s="13"/>
      <c r="N14" s="13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s="15" customFormat="1" ht="13.5" thickBot="1" x14ac:dyDescent="0.4">
      <c r="A15" s="11"/>
      <c r="B15" s="101" t="s">
        <v>126</v>
      </c>
      <c r="C15" s="102"/>
      <c r="D15" s="265"/>
      <c r="E15" s="265"/>
      <c r="F15" s="216"/>
      <c r="G15" s="13"/>
      <c r="H15" s="13"/>
      <c r="I15" s="13"/>
      <c r="J15" s="13"/>
      <c r="K15" s="13"/>
      <c r="M15" s="13"/>
      <c r="N15" s="13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s="15" customFormat="1" ht="6" customHeight="1" x14ac:dyDescent="0.35">
      <c r="A16" s="11"/>
      <c r="B16" s="103"/>
      <c r="C16" s="104"/>
      <c r="D16" s="104"/>
      <c r="E16" s="104"/>
      <c r="F16" s="104"/>
      <c r="G16" s="104"/>
      <c r="H16" s="104"/>
      <c r="I16" s="104"/>
      <c r="J16" s="104"/>
      <c r="K16" s="13"/>
      <c r="M16" s="13"/>
      <c r="N16" s="13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s="15" customFormat="1" ht="13.5" thickBot="1" x14ac:dyDescent="0.4">
      <c r="A17" s="11"/>
      <c r="B17" s="11"/>
      <c r="C17" s="11" t="s">
        <v>61</v>
      </c>
      <c r="D17" s="273" t="s">
        <v>130</v>
      </c>
      <c r="E17" s="273"/>
      <c r="F17" s="273"/>
      <c r="G17" s="98"/>
      <c r="H17" s="98"/>
      <c r="I17" s="98"/>
      <c r="J17" s="13"/>
      <c r="K17" s="13"/>
      <c r="L17" s="13"/>
      <c r="M17" s="13"/>
      <c r="N17" s="13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s="15" customFormat="1" ht="15" thickBot="1" x14ac:dyDescent="0.4">
      <c r="A18" s="11"/>
      <c r="B18" s="101" t="s">
        <v>127</v>
      </c>
      <c r="C18" s="102"/>
      <c r="D18" s="265"/>
      <c r="E18" s="265"/>
      <c r="F18" s="265"/>
      <c r="G18" s="98"/>
      <c r="H18" s="98"/>
      <c r="I18" s="98"/>
      <c r="J18" s="13"/>
      <c r="K18" s="13"/>
      <c r="L18" s="13"/>
      <c r="M18" s="12"/>
      <c r="N18" s="13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9.75" customHeight="1" x14ac:dyDescent="0.35">
      <c r="B19" s="94"/>
      <c r="C19" s="95"/>
      <c r="D19" s="95"/>
      <c r="E19" s="95"/>
      <c r="F19" s="96"/>
      <c r="G19" s="97"/>
      <c r="H19" s="97"/>
      <c r="I19" s="97"/>
      <c r="J19" s="97"/>
      <c r="K19" s="97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</row>
    <row r="20" spans="1:32" ht="8.15" customHeight="1" thickBot="1" x14ac:dyDescent="0.4">
      <c r="B20" s="9"/>
    </row>
    <row r="21" spans="1:32" s="12" customFormat="1" ht="21.5" thickBot="1" x14ac:dyDescent="0.4">
      <c r="A21" s="11"/>
      <c r="B21" s="105"/>
      <c r="C21" s="106"/>
      <c r="D21" s="106"/>
      <c r="E21" s="106"/>
      <c r="F21" s="107" t="s">
        <v>62</v>
      </c>
      <c r="G21" s="106"/>
      <c r="H21" s="106"/>
      <c r="I21" s="106"/>
      <c r="J21" s="108"/>
      <c r="K21" s="108"/>
      <c r="L21" s="140"/>
      <c r="N21" s="10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</row>
    <row r="22" spans="1:32" s="12" customFormat="1" ht="25" customHeight="1" thickBot="1" x14ac:dyDescent="0.4">
      <c r="A22" s="11"/>
      <c r="B22" s="152" t="s">
        <v>124</v>
      </c>
      <c r="C22" s="277" t="s">
        <v>131</v>
      </c>
      <c r="D22" s="278"/>
      <c r="E22" s="278"/>
      <c r="F22" s="278"/>
      <c r="G22" s="278"/>
      <c r="H22" s="278"/>
      <c r="I22" s="278"/>
      <c r="J22" s="279"/>
      <c r="K22" s="150"/>
      <c r="L22" s="151"/>
      <c r="M22" s="10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</row>
    <row r="23" spans="1:32" s="12" customFormat="1" ht="15" thickBot="1" x14ac:dyDescent="0.4">
      <c r="A23" s="11"/>
      <c r="B23" s="156"/>
      <c r="C23" s="157"/>
      <c r="D23" s="157"/>
      <c r="E23" s="158"/>
      <c r="F23" s="157"/>
      <c r="G23" s="157"/>
      <c r="H23" s="157"/>
      <c r="I23" s="157"/>
      <c r="J23" s="157"/>
      <c r="K23" s="154"/>
      <c r="L23" s="155"/>
      <c r="M23" s="10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</row>
    <row r="24" spans="1:32" ht="15" customHeight="1" x14ac:dyDescent="0.35">
      <c r="B24" s="280" t="s">
        <v>132</v>
      </c>
      <c r="C24" s="159"/>
      <c r="D24" s="160" t="s">
        <v>31</v>
      </c>
      <c r="E24" s="166">
        <f>$H$1-8</f>
        <v>2017</v>
      </c>
      <c r="F24" s="195"/>
      <c r="G24" s="196"/>
      <c r="H24" s="195"/>
      <c r="I24" s="235" t="s">
        <v>53</v>
      </c>
      <c r="J24" s="202" t="s">
        <v>9</v>
      </c>
      <c r="K24" s="54"/>
      <c r="L24" s="116"/>
    </row>
    <row r="25" spans="1:32" ht="27" customHeight="1" x14ac:dyDescent="0.35">
      <c r="B25" s="281"/>
      <c r="C25" s="153" t="s">
        <v>63</v>
      </c>
      <c r="D25" s="17"/>
      <c r="E25" s="18" t="s">
        <v>0</v>
      </c>
      <c r="F25" s="18" t="s">
        <v>10</v>
      </c>
      <c r="G25" s="18" t="s">
        <v>6</v>
      </c>
      <c r="H25" s="217"/>
      <c r="I25" s="236"/>
      <c r="J25" s="205">
        <v>5</v>
      </c>
      <c r="K25" s="54"/>
      <c r="L25" s="116"/>
    </row>
    <row r="26" spans="1:32" ht="14.5" customHeight="1" x14ac:dyDescent="0.35">
      <c r="B26" s="161"/>
      <c r="C26" s="162"/>
      <c r="D26" s="163"/>
      <c r="E26" s="164"/>
      <c r="F26" s="21"/>
      <c r="G26" s="21"/>
      <c r="H26" s="218" t="s">
        <v>11</v>
      </c>
      <c r="I26" s="22">
        <v>5</v>
      </c>
      <c r="J26" s="224">
        <f>IF(I27=0,0,$I$26)</f>
        <v>0</v>
      </c>
      <c r="K26" s="16"/>
      <c r="L26" s="118"/>
      <c r="M26" s="16"/>
      <c r="N26" s="16"/>
      <c r="O26" s="16"/>
    </row>
    <row r="27" spans="1:32" ht="15" customHeight="1" x14ac:dyDescent="0.35">
      <c r="B27" s="119" t="s">
        <v>25</v>
      </c>
      <c r="C27" s="239"/>
      <c r="D27" s="296"/>
      <c r="E27" s="24"/>
      <c r="F27" s="25"/>
      <c r="G27" s="25"/>
      <c r="H27" s="26"/>
      <c r="I27" s="27">
        <f>IF(C27="",0,IF(G27="",0,(IF(E27&lt;$E$24,0,"X"))))</f>
        <v>0</v>
      </c>
      <c r="J27" s="225"/>
      <c r="K27" s="54"/>
      <c r="L27" s="116"/>
    </row>
    <row r="28" spans="1:32" ht="21" customHeight="1" x14ac:dyDescent="0.35">
      <c r="B28" s="117"/>
      <c r="C28" s="28"/>
      <c r="D28" s="29"/>
      <c r="E28" s="18" t="s">
        <v>0</v>
      </c>
      <c r="F28" s="30" t="s">
        <v>118</v>
      </c>
      <c r="G28" s="18" t="s">
        <v>119</v>
      </c>
      <c r="H28" s="22" t="s">
        <v>11</v>
      </c>
      <c r="I28" s="22">
        <v>5</v>
      </c>
      <c r="J28" s="224">
        <f>IF(I29=0,0,$I$28)</f>
        <v>0</v>
      </c>
      <c r="K28" s="16"/>
      <c r="L28" s="118"/>
      <c r="M28" s="16"/>
      <c r="N28" s="16"/>
      <c r="O28" s="16"/>
    </row>
    <row r="29" spans="1:32" ht="15" customHeight="1" x14ac:dyDescent="0.35">
      <c r="B29" s="119" t="s">
        <v>26</v>
      </c>
      <c r="C29" s="239"/>
      <c r="D29" s="296"/>
      <c r="E29" s="24"/>
      <c r="F29" s="25"/>
      <c r="G29" s="25"/>
      <c r="H29" s="26"/>
      <c r="I29" s="27">
        <f>IF(C29="",0,IF(F29="",0,(IF(E29&lt;$E$24,0,"X"))))</f>
        <v>0</v>
      </c>
      <c r="J29" s="225"/>
      <c r="K29" s="54"/>
      <c r="L29" s="116"/>
    </row>
    <row r="30" spans="1:32" s="16" customFormat="1" ht="25.5" customHeight="1" x14ac:dyDescent="0.35">
      <c r="A30" s="56"/>
      <c r="B30" s="120"/>
      <c r="C30" s="121"/>
      <c r="D30" s="121"/>
      <c r="E30" s="18" t="s">
        <v>0</v>
      </c>
      <c r="F30" s="18" t="s">
        <v>10</v>
      </c>
      <c r="G30" s="18" t="s">
        <v>6</v>
      </c>
      <c r="H30" s="22" t="s">
        <v>11</v>
      </c>
      <c r="I30" s="22">
        <v>4</v>
      </c>
      <c r="J30" s="226">
        <f>IF(I31=0,0,IF(I32=0,0,(IF(I33=0,0,$I$30))))</f>
        <v>0</v>
      </c>
      <c r="K30" s="54"/>
      <c r="L30" s="116"/>
      <c r="M30" s="8"/>
      <c r="N30" s="8"/>
      <c r="O30" s="8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2" ht="15" customHeight="1" x14ac:dyDescent="0.35">
      <c r="B31" s="122" t="s">
        <v>27</v>
      </c>
      <c r="C31" s="241"/>
      <c r="D31" s="242"/>
      <c r="E31" s="31"/>
      <c r="F31" s="32"/>
      <c r="G31" s="33"/>
      <c r="H31" s="34"/>
      <c r="I31" s="35">
        <f>IF(C31="",0,IF(G31="",0,(IF(E31&lt;$E$24,0,"X"))))</f>
        <v>0</v>
      </c>
      <c r="J31" s="227"/>
      <c r="K31" s="54"/>
      <c r="L31" s="116"/>
    </row>
    <row r="32" spans="1:32" ht="15" customHeight="1" x14ac:dyDescent="0.35">
      <c r="B32" s="123"/>
      <c r="C32" s="247"/>
      <c r="D32" s="248"/>
      <c r="E32" s="36"/>
      <c r="F32" s="32"/>
      <c r="G32" s="32"/>
      <c r="H32" s="37"/>
      <c r="I32" s="38">
        <f>IF(C32="",0,IF(G32="",0,(IF(E32&lt;$E$24,0,"X"))))</f>
        <v>0</v>
      </c>
      <c r="J32" s="227"/>
      <c r="K32" s="54"/>
      <c r="L32" s="116"/>
    </row>
    <row r="33" spans="1:31" ht="15" customHeight="1" x14ac:dyDescent="0.35">
      <c r="B33" s="124"/>
      <c r="C33" s="233"/>
      <c r="D33" s="243"/>
      <c r="E33" s="39"/>
      <c r="F33" s="40"/>
      <c r="G33" s="40"/>
      <c r="H33" s="41"/>
      <c r="I33" s="42">
        <f>IF(C33="",0,IF(G33="",0,(IF(E33&lt;$E$24,0,"X"))))</f>
        <v>0</v>
      </c>
      <c r="J33" s="228"/>
      <c r="K33" s="54"/>
      <c r="L33" s="116"/>
    </row>
    <row r="34" spans="1:31" ht="21" customHeight="1" x14ac:dyDescent="0.35">
      <c r="B34" s="125"/>
      <c r="C34" s="121"/>
      <c r="D34" s="121"/>
      <c r="E34" s="18" t="s">
        <v>0</v>
      </c>
      <c r="F34" s="18" t="s">
        <v>10</v>
      </c>
      <c r="G34" s="18" t="s">
        <v>6</v>
      </c>
      <c r="H34" s="22" t="s">
        <v>11</v>
      </c>
      <c r="I34" s="22">
        <v>3</v>
      </c>
      <c r="J34" s="226">
        <f>IF(I35=0,0,IF(I36=0,0,$I$34))</f>
        <v>0</v>
      </c>
      <c r="K34" s="54"/>
      <c r="L34" s="116"/>
    </row>
    <row r="35" spans="1:31" ht="15" customHeight="1" x14ac:dyDescent="0.35">
      <c r="B35" s="122" t="s">
        <v>32</v>
      </c>
      <c r="C35" s="241"/>
      <c r="D35" s="244"/>
      <c r="E35" s="43"/>
      <c r="F35" s="44"/>
      <c r="G35" s="44"/>
      <c r="H35" s="45"/>
      <c r="I35" s="46">
        <f>IF(C35="",0,IF(G35="",0,(IF(E35&lt;$E$24,0,"X"))))</f>
        <v>0</v>
      </c>
      <c r="J35" s="227"/>
      <c r="K35" s="54"/>
      <c r="L35" s="116"/>
    </row>
    <row r="36" spans="1:31" ht="15" customHeight="1" x14ac:dyDescent="0.35">
      <c r="B36" s="124" t="s">
        <v>33</v>
      </c>
      <c r="C36" s="233"/>
      <c r="D36" s="234"/>
      <c r="E36" s="47"/>
      <c r="F36" s="48"/>
      <c r="G36" s="48"/>
      <c r="H36" s="49"/>
      <c r="I36" s="148">
        <f>IF(C36="",0,IF(G36="",0,(IF(E36&lt;$E$24,0,"X"))))</f>
        <v>0</v>
      </c>
      <c r="J36" s="228"/>
      <c r="K36" s="54"/>
      <c r="L36" s="116"/>
    </row>
    <row r="37" spans="1:31" ht="23.25" customHeight="1" x14ac:dyDescent="0.35">
      <c r="B37" s="117"/>
      <c r="C37" s="19"/>
      <c r="D37" s="20"/>
      <c r="E37" s="18" t="s">
        <v>0</v>
      </c>
      <c r="F37" s="30" t="s">
        <v>118</v>
      </c>
      <c r="G37" s="18" t="s">
        <v>119</v>
      </c>
      <c r="H37" s="22" t="s">
        <v>11</v>
      </c>
      <c r="I37" s="22">
        <v>3</v>
      </c>
      <c r="J37" s="224">
        <f>IF(I38=0,0,$I$37)</f>
        <v>0</v>
      </c>
      <c r="K37" s="16"/>
      <c r="L37" s="118"/>
      <c r="M37" s="16"/>
      <c r="N37" s="16"/>
      <c r="O37" s="16"/>
    </row>
    <row r="38" spans="1:31" ht="15" customHeight="1" x14ac:dyDescent="0.35">
      <c r="B38" s="119" t="s">
        <v>36</v>
      </c>
      <c r="C38" s="239"/>
      <c r="D38" s="240"/>
      <c r="E38" s="24"/>
      <c r="F38" s="25"/>
      <c r="G38" s="25"/>
      <c r="H38" s="26"/>
      <c r="I38" s="27">
        <f>IF(C38="",0,IF(F38="",0,(IF(E38&lt;$E$24,0,"X"))))</f>
        <v>0</v>
      </c>
      <c r="J38" s="225"/>
      <c r="K38" s="54"/>
      <c r="L38" s="116"/>
    </row>
    <row r="39" spans="1:31" s="16" customFormat="1" ht="25.5" customHeight="1" x14ac:dyDescent="0.35">
      <c r="A39" s="56"/>
      <c r="B39" s="120"/>
      <c r="C39" s="126"/>
      <c r="D39" s="126"/>
      <c r="E39" s="18" t="s">
        <v>0</v>
      </c>
      <c r="F39" s="18" t="s">
        <v>10</v>
      </c>
      <c r="G39" s="18" t="s">
        <v>6</v>
      </c>
      <c r="H39" s="22" t="s">
        <v>11</v>
      </c>
      <c r="I39" s="22">
        <v>2</v>
      </c>
      <c r="J39" s="226">
        <f>IF(I40=0,0,IF(I41=0,0,(IF(I42=0,0,IF(I43=0,0,$I$39)))))</f>
        <v>0</v>
      </c>
      <c r="K39" s="54"/>
      <c r="L39" s="116"/>
      <c r="M39" s="8"/>
      <c r="N39" s="8"/>
      <c r="O39" s="8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pans="1:31" ht="15" customHeight="1" x14ac:dyDescent="0.35">
      <c r="B40" s="122" t="s">
        <v>34</v>
      </c>
      <c r="C40" s="241"/>
      <c r="D40" s="242"/>
      <c r="E40" s="31"/>
      <c r="F40" s="33"/>
      <c r="G40" s="33"/>
      <c r="H40" s="34"/>
      <c r="I40" s="35">
        <f>IF(C40="",0,IF(G40="",0,(IF(E40&lt;$E$24,0,"X"))))</f>
        <v>0</v>
      </c>
      <c r="J40" s="227"/>
      <c r="K40" s="54"/>
      <c r="L40" s="116"/>
    </row>
    <row r="41" spans="1:31" ht="15" customHeight="1" x14ac:dyDescent="0.35">
      <c r="B41" s="123" t="s">
        <v>33</v>
      </c>
      <c r="C41" s="247"/>
      <c r="D41" s="248"/>
      <c r="E41" s="36"/>
      <c r="F41" s="32"/>
      <c r="G41" s="32"/>
      <c r="H41" s="37"/>
      <c r="I41" s="38">
        <f>IF(C41="",0,IF(G41="",0,(IF(E41&lt;$E$24,0,"X"))))</f>
        <v>0</v>
      </c>
      <c r="J41" s="227"/>
      <c r="K41" s="54"/>
      <c r="L41" s="116"/>
    </row>
    <row r="42" spans="1:31" ht="15" customHeight="1" x14ac:dyDescent="0.35">
      <c r="B42" s="123"/>
      <c r="C42" s="247"/>
      <c r="D42" s="248"/>
      <c r="E42" s="50"/>
      <c r="F42" s="51"/>
      <c r="G42" s="51"/>
      <c r="H42" s="52"/>
      <c r="I42" s="38">
        <f>IF(C42="",0,IF(G42="",0,(IF(E42&lt;$E$24,0,"X"))))</f>
        <v>0</v>
      </c>
      <c r="J42" s="227"/>
      <c r="K42" s="54"/>
      <c r="L42" s="116"/>
    </row>
    <row r="43" spans="1:31" ht="15" customHeight="1" x14ac:dyDescent="0.35">
      <c r="B43" s="124"/>
      <c r="C43" s="233"/>
      <c r="D43" s="243"/>
      <c r="E43" s="39"/>
      <c r="F43" s="40"/>
      <c r="G43" s="40"/>
      <c r="H43" s="41"/>
      <c r="I43" s="42">
        <f>IF(C43="",0,IF(G43="",0,(IF(E43&lt;$E$24,0,"X"))))</f>
        <v>0</v>
      </c>
      <c r="J43" s="228"/>
      <c r="K43" s="54"/>
      <c r="L43" s="116"/>
    </row>
    <row r="44" spans="1:31" ht="21" customHeight="1" x14ac:dyDescent="0.35">
      <c r="B44" s="125"/>
      <c r="C44" s="126"/>
      <c r="D44" s="126"/>
      <c r="E44" s="18" t="s">
        <v>0</v>
      </c>
      <c r="F44" s="30" t="s">
        <v>118</v>
      </c>
      <c r="G44" s="18" t="s">
        <v>119</v>
      </c>
      <c r="H44" s="22" t="s">
        <v>11</v>
      </c>
      <c r="I44" s="22">
        <v>2</v>
      </c>
      <c r="J44" s="226">
        <f>IF(I45=0,0,IF(I46=0,0,$I$44))</f>
        <v>0</v>
      </c>
      <c r="K44" s="54"/>
      <c r="L44" s="116"/>
    </row>
    <row r="45" spans="1:31" ht="15" customHeight="1" x14ac:dyDescent="0.35">
      <c r="B45" s="122" t="s">
        <v>35</v>
      </c>
      <c r="C45" s="241"/>
      <c r="D45" s="244"/>
      <c r="E45" s="43"/>
      <c r="F45" s="44"/>
      <c r="G45" s="44"/>
      <c r="H45" s="45"/>
      <c r="I45" s="46">
        <f>IF(C45="",0,IF(F45="",0,(IF(G45="",0,((IF(E45&lt;$E$24,0,"X")))))))</f>
        <v>0</v>
      </c>
      <c r="J45" s="227"/>
      <c r="K45" s="54"/>
      <c r="L45" s="116"/>
    </row>
    <row r="46" spans="1:31" ht="15" customHeight="1" x14ac:dyDescent="0.35">
      <c r="B46" s="124"/>
      <c r="C46" s="233"/>
      <c r="D46" s="234"/>
      <c r="E46" s="47"/>
      <c r="F46" s="48"/>
      <c r="G46" s="48"/>
      <c r="H46" s="49"/>
      <c r="I46" s="148">
        <f>IF(C46="",0,IF(F46="",0,(IF(G46="",0,((IF(E46&lt;$E$24,0,"X")))))))</f>
        <v>0</v>
      </c>
      <c r="J46" s="228"/>
      <c r="K46" s="54"/>
      <c r="L46" s="116"/>
    </row>
    <row r="47" spans="1:31" ht="21" customHeight="1" x14ac:dyDescent="0.35">
      <c r="B47" s="125"/>
      <c r="C47" s="126"/>
      <c r="D47" s="126"/>
      <c r="E47" s="18" t="s">
        <v>2</v>
      </c>
      <c r="F47" s="30" t="s">
        <v>118</v>
      </c>
      <c r="G47" s="18" t="s">
        <v>82</v>
      </c>
      <c r="H47" s="22" t="s">
        <v>11</v>
      </c>
      <c r="I47" s="22">
        <v>1</v>
      </c>
      <c r="J47" s="227">
        <f>IF(I48=0,0,IF(I49=0,0,$I$47))</f>
        <v>0</v>
      </c>
      <c r="K47" s="54"/>
      <c r="L47" s="116"/>
    </row>
    <row r="48" spans="1:31" ht="15" customHeight="1" x14ac:dyDescent="0.35">
      <c r="B48" s="122" t="s">
        <v>67</v>
      </c>
      <c r="C48" s="241"/>
      <c r="D48" s="244"/>
      <c r="E48" s="43"/>
      <c r="F48" s="44"/>
      <c r="G48" s="44"/>
      <c r="H48" s="45"/>
      <c r="I48" s="46">
        <f>IF(C48="",0,IF(F48="",0,(IF(G48="",0,((IF(E48&lt;$E$24,0,"X")))))))</f>
        <v>0</v>
      </c>
      <c r="J48" s="227"/>
      <c r="K48" s="54"/>
      <c r="L48" s="116"/>
    </row>
    <row r="49" spans="2:12" ht="15" customHeight="1" thickBot="1" x14ac:dyDescent="0.4">
      <c r="B49" s="206"/>
      <c r="C49" s="275"/>
      <c r="D49" s="276"/>
      <c r="E49" s="207"/>
      <c r="F49" s="208"/>
      <c r="G49" s="208"/>
      <c r="H49" s="209"/>
      <c r="I49" s="210">
        <f>IF(C49="",0,IF(F49="",0,(IF(G49="",0,((IF(E49&lt;$E$24,0,"X")))))))</f>
        <v>0</v>
      </c>
      <c r="J49" s="274"/>
      <c r="K49" s="54"/>
      <c r="L49" s="116"/>
    </row>
    <row r="50" spans="2:12" ht="15" customHeight="1" thickBot="1" x14ac:dyDescent="0.4">
      <c r="B50" s="186"/>
      <c r="C50" s="187"/>
      <c r="D50" s="187"/>
      <c r="E50" s="187"/>
      <c r="F50" s="187"/>
      <c r="G50" s="188"/>
      <c r="H50" s="189"/>
      <c r="I50" s="184" t="s">
        <v>1</v>
      </c>
      <c r="J50" s="185">
        <f>IF(SUM(J26:J49)&gt;$J$25,$J$25,SUM(J26:J49))</f>
        <v>0</v>
      </c>
      <c r="K50" s="77"/>
      <c r="L50" s="116"/>
    </row>
    <row r="51" spans="2:12" ht="15" customHeight="1" thickBot="1" x14ac:dyDescent="0.4">
      <c r="B51" s="190"/>
      <c r="C51" s="54"/>
      <c r="D51" s="54"/>
      <c r="E51" s="54"/>
      <c r="F51" s="54"/>
      <c r="H51" s="54"/>
      <c r="I51" s="54"/>
      <c r="J51" s="54"/>
      <c r="K51" s="54"/>
      <c r="L51" s="194" t="s">
        <v>9</v>
      </c>
    </row>
    <row r="52" spans="2:12" ht="32" customHeight="1" x14ac:dyDescent="0.35">
      <c r="B52" s="167" t="s">
        <v>121</v>
      </c>
      <c r="C52" s="168"/>
      <c r="D52" s="165" t="s">
        <v>31</v>
      </c>
      <c r="E52" s="166">
        <f>$H$1-8</f>
        <v>2017</v>
      </c>
      <c r="F52" s="191"/>
      <c r="G52" s="191"/>
      <c r="H52" s="191"/>
      <c r="I52" s="192"/>
      <c r="J52" s="192"/>
      <c r="K52" s="193"/>
      <c r="L52" s="128">
        <v>4</v>
      </c>
    </row>
    <row r="53" spans="2:12" ht="27" customHeight="1" x14ac:dyDescent="0.35">
      <c r="B53" s="172" t="s">
        <v>12</v>
      </c>
      <c r="C53" s="60" t="s">
        <v>63</v>
      </c>
      <c r="D53" s="61"/>
      <c r="E53" s="62" t="s">
        <v>0</v>
      </c>
      <c r="F53" s="63" t="s">
        <v>120</v>
      </c>
      <c r="G53" s="292" t="s">
        <v>54</v>
      </c>
      <c r="H53" s="293"/>
      <c r="I53" s="62" t="s">
        <v>3</v>
      </c>
      <c r="J53" s="62" t="s">
        <v>4</v>
      </c>
      <c r="K53" s="62" t="s">
        <v>77</v>
      </c>
      <c r="L53" s="130" t="s">
        <v>55</v>
      </c>
    </row>
    <row r="54" spans="2:12" ht="15" customHeight="1" x14ac:dyDescent="0.35">
      <c r="B54" s="131"/>
      <c r="C54" s="245"/>
      <c r="D54" s="246"/>
      <c r="E54" s="64"/>
      <c r="F54" s="64"/>
      <c r="G54" s="294"/>
      <c r="H54" s="295"/>
      <c r="I54" s="65"/>
      <c r="J54" s="169"/>
      <c r="K54" s="66"/>
      <c r="L54" s="132" t="str">
        <f>IF(C54="","0",IF(E54&lt;$E$52,"0",IF(G54="","0",IF(K54="Nominació",VLOOKUP(G54,INFORMACIÓ!$J$2:$L$42,2,FALSE),IF(K54="Premi",VLOOKUP(G54,INFORMACIÓ!$J$2:$L$42,3,FALSE),"")))))</f>
        <v>0</v>
      </c>
    </row>
    <row r="55" spans="2:12" ht="15" customHeight="1" x14ac:dyDescent="0.35">
      <c r="B55" s="133"/>
      <c r="C55" s="229"/>
      <c r="D55" s="230"/>
      <c r="E55" s="67"/>
      <c r="F55" s="67"/>
      <c r="G55" s="269"/>
      <c r="H55" s="270"/>
      <c r="I55" s="68"/>
      <c r="J55" s="170"/>
      <c r="K55" s="69"/>
      <c r="L55" s="134" t="str">
        <f>IF(C55="","0",IF(E55&lt;$E$52,"0",IF(G55="","0",IF(K55="Nominació",VLOOKUP(G55,INFORMACIÓ!$J$2:$L$42,2,FALSE),IF(K55="Premi",VLOOKUP(G55,INFORMACIÓ!$J$2:$L$42,3,FALSE),"")))))</f>
        <v>0</v>
      </c>
    </row>
    <row r="56" spans="2:12" ht="15" customHeight="1" x14ac:dyDescent="0.35">
      <c r="B56" s="133"/>
      <c r="C56" s="229"/>
      <c r="D56" s="230"/>
      <c r="E56" s="67"/>
      <c r="F56" s="67"/>
      <c r="G56" s="269"/>
      <c r="H56" s="270"/>
      <c r="I56" s="68"/>
      <c r="J56" s="170"/>
      <c r="K56" s="69"/>
      <c r="L56" s="134" t="str">
        <f>IF(C56="","0",IF(E56&lt;$E$52,"0",IF(G56="","0",IF(K56="Nominació",VLOOKUP(G56,INFORMACIÓ!$J$2:$L$42,2,FALSE),IF(K56="Premi",VLOOKUP(G56,INFORMACIÓ!$J$2:$L$42,3,FALSE),"")))))</f>
        <v>0</v>
      </c>
    </row>
    <row r="57" spans="2:12" ht="15" customHeight="1" x14ac:dyDescent="0.35">
      <c r="B57" s="133"/>
      <c r="C57" s="229"/>
      <c r="D57" s="230"/>
      <c r="E57" s="67"/>
      <c r="F57" s="67"/>
      <c r="G57" s="269"/>
      <c r="H57" s="270"/>
      <c r="I57" s="68"/>
      <c r="J57" s="170"/>
      <c r="K57" s="69"/>
      <c r="L57" s="134" t="str">
        <f>IF(C57="","0",IF(E57&lt;$E$52,"0",IF(G57="","0",IF(K57="Nominació",VLOOKUP(G57,INFORMACIÓ!$J$2:$L$42,2,FALSE),IF(K57="Premi",VLOOKUP(G57,INFORMACIÓ!$J$2:$L$42,3,FALSE),"")))))</f>
        <v>0</v>
      </c>
    </row>
    <row r="58" spans="2:12" ht="15" customHeight="1" x14ac:dyDescent="0.35">
      <c r="B58" s="133"/>
      <c r="C58" s="229"/>
      <c r="D58" s="230"/>
      <c r="E58" s="67"/>
      <c r="F58" s="67"/>
      <c r="G58" s="269"/>
      <c r="H58" s="270"/>
      <c r="I58" s="68"/>
      <c r="J58" s="170"/>
      <c r="K58" s="69"/>
      <c r="L58" s="134" t="str">
        <f>IF(C58="","0",IF(E58&lt;$E$52,"0",IF(G58="","0",IF(K58="Nominació",VLOOKUP(G58,INFORMACIÓ!$J$2:$L$42,2,FALSE),IF(K58="Premi",VLOOKUP(G58,INFORMACIÓ!$J$2:$L$42,3,FALSE),"")))))</f>
        <v>0</v>
      </c>
    </row>
    <row r="59" spans="2:12" ht="15" customHeight="1" x14ac:dyDescent="0.35">
      <c r="B59" s="133"/>
      <c r="C59" s="229"/>
      <c r="D59" s="230"/>
      <c r="E59" s="67"/>
      <c r="F59" s="67"/>
      <c r="G59" s="269"/>
      <c r="H59" s="270"/>
      <c r="I59" s="68"/>
      <c r="J59" s="170"/>
      <c r="K59" s="69"/>
      <c r="L59" s="134" t="str">
        <f>IF(C59="","0",IF(E59&lt;$E$52,"0",IF(G59="","0",IF(K59="Nominació",VLOOKUP(G59,INFORMACIÓ!$J$2:$L$42,2,FALSE),IF(K59="Premi",VLOOKUP(G59,INFORMACIÓ!$J$2:$L$42,3,FALSE),"")))))</f>
        <v>0</v>
      </c>
    </row>
    <row r="60" spans="2:12" ht="15" customHeight="1" x14ac:dyDescent="0.35">
      <c r="B60" s="133"/>
      <c r="C60" s="229"/>
      <c r="D60" s="230"/>
      <c r="E60" s="67"/>
      <c r="F60" s="67"/>
      <c r="G60" s="269"/>
      <c r="H60" s="270"/>
      <c r="I60" s="68"/>
      <c r="J60" s="170"/>
      <c r="K60" s="69"/>
      <c r="L60" s="134" t="str">
        <f>IF(C60="","0",IF(E60&lt;$E$52,"0",IF(G60="","0",IF(K60="Nominació",VLOOKUP(G60,INFORMACIÓ!$J$2:$L$42,2,FALSE),IF(K60="Premi",VLOOKUP(G60,INFORMACIÓ!$J$2:$L$42,3,FALSE),"")))))</f>
        <v>0</v>
      </c>
    </row>
    <row r="61" spans="2:12" ht="15" customHeight="1" x14ac:dyDescent="0.35">
      <c r="B61" s="133"/>
      <c r="C61" s="229"/>
      <c r="D61" s="230"/>
      <c r="E61" s="67"/>
      <c r="F61" s="67"/>
      <c r="G61" s="269"/>
      <c r="H61" s="270"/>
      <c r="I61" s="68"/>
      <c r="J61" s="170"/>
      <c r="K61" s="69"/>
      <c r="L61" s="134" t="str">
        <f>IF(C61="","0",IF(E61&lt;$E$52,"0",IF(G61="","0",IF(K61="Nominació",VLOOKUP(G61,INFORMACIÓ!$J$2:$L$42,2,FALSE),IF(K61="Premi",VLOOKUP(G61,INFORMACIÓ!$J$2:$L$42,3,FALSE),"")))))</f>
        <v>0</v>
      </c>
    </row>
    <row r="62" spans="2:12" ht="15" customHeight="1" x14ac:dyDescent="0.35">
      <c r="B62" s="133"/>
      <c r="C62" s="229"/>
      <c r="D62" s="230"/>
      <c r="E62" s="67"/>
      <c r="F62" s="67"/>
      <c r="G62" s="269"/>
      <c r="H62" s="270"/>
      <c r="I62" s="68"/>
      <c r="J62" s="170"/>
      <c r="K62" s="69"/>
      <c r="L62" s="134" t="str">
        <f>IF(C62="","0",IF(E62&lt;$E$52,"0",IF(G62="","0",IF(K62="Nominació",VLOOKUP(G62,INFORMACIÓ!$J$2:$L$42,2,FALSE),IF(K62="Premi",VLOOKUP(G62,INFORMACIÓ!$J$2:$L$42,3,FALSE),"")))))</f>
        <v>0</v>
      </c>
    </row>
    <row r="63" spans="2:12" ht="15" customHeight="1" x14ac:dyDescent="0.35">
      <c r="B63" s="133"/>
      <c r="C63" s="229"/>
      <c r="D63" s="230"/>
      <c r="E63" s="67"/>
      <c r="F63" s="67"/>
      <c r="G63" s="269"/>
      <c r="H63" s="270"/>
      <c r="I63" s="68"/>
      <c r="J63" s="170"/>
      <c r="K63" s="69"/>
      <c r="L63" s="134" t="str">
        <f>IF(C63="","0",IF(E63&lt;$E$52,"0",IF(G63="","0",IF(K63="Nominació",VLOOKUP(G63,INFORMACIÓ!$J$2:$L$42,2,FALSE),IF(K63="Premi",VLOOKUP(G63,INFORMACIÓ!$J$2:$L$42,3,FALSE),"")))))</f>
        <v>0</v>
      </c>
    </row>
    <row r="64" spans="2:12" ht="15" customHeight="1" x14ac:dyDescent="0.35">
      <c r="B64" s="133"/>
      <c r="C64" s="229"/>
      <c r="D64" s="230"/>
      <c r="E64" s="67"/>
      <c r="F64" s="67"/>
      <c r="G64" s="269"/>
      <c r="H64" s="270"/>
      <c r="I64" s="68"/>
      <c r="J64" s="170"/>
      <c r="K64" s="69"/>
      <c r="L64" s="134" t="str">
        <f>IF(C64="","0",IF(E64&lt;$E$52,"0",IF(G64="","0",IF(K64="Nominació",VLOOKUP(G64,INFORMACIÓ!$J$2:$L$42,2,FALSE),IF(K64="Premi",VLOOKUP(G64,INFORMACIÓ!$J$2:$L$42,3,FALSE),"")))))</f>
        <v>0</v>
      </c>
    </row>
    <row r="65" spans="1:15" ht="15" customHeight="1" thickBot="1" x14ac:dyDescent="0.4">
      <c r="B65" s="135"/>
      <c r="C65" s="231"/>
      <c r="D65" s="232"/>
      <c r="E65" s="70"/>
      <c r="F65" s="70"/>
      <c r="G65" s="271"/>
      <c r="H65" s="272"/>
      <c r="I65" s="71"/>
      <c r="J65" s="171"/>
      <c r="K65" s="72"/>
      <c r="L65" s="136" t="str">
        <f>IF(C65="","0",IF(E65&lt;$E$52,"0",IF(G65="","0",IF(K65="Nominació",VLOOKUP(G65,INFORMACIÓ!$J$2:$L$42,2,FALSE),IF(K65="Premi",VLOOKUP(G65,INFORMACIÓ!$J$2:$L$42,3,FALSE),"")))))</f>
        <v>0</v>
      </c>
    </row>
    <row r="66" spans="1:15" ht="15" customHeight="1" thickBot="1" x14ac:dyDescent="0.4">
      <c r="B66" s="177"/>
      <c r="C66" s="178"/>
      <c r="D66" s="178"/>
      <c r="E66" s="178"/>
      <c r="F66" s="178"/>
      <c r="G66" s="178"/>
      <c r="H66" s="178"/>
      <c r="I66" s="179"/>
      <c r="J66" s="180"/>
      <c r="K66" s="174" t="s">
        <v>1</v>
      </c>
      <c r="L66" s="176">
        <f>IF(SUM(L54:L65)&gt;$L$52,$L$52,SUM(L54:L65))</f>
        <v>0</v>
      </c>
    </row>
    <row r="67" spans="1:15" ht="15" customHeight="1" thickBot="1" x14ac:dyDescent="0.4">
      <c r="B67" s="127"/>
      <c r="C67" s="54"/>
      <c r="D67" s="54"/>
      <c r="E67" s="54"/>
      <c r="F67" s="54"/>
      <c r="G67" s="54"/>
      <c r="H67" s="54"/>
      <c r="I67" s="219"/>
      <c r="J67" s="219"/>
      <c r="K67" s="220"/>
      <c r="L67" s="221"/>
    </row>
    <row r="68" spans="1:15" ht="15" customHeight="1" thickBot="1" x14ac:dyDescent="0.4">
      <c r="B68" s="127"/>
      <c r="C68" s="54"/>
      <c r="D68" s="54"/>
      <c r="E68" s="54"/>
      <c r="F68" s="54"/>
      <c r="H68" s="16"/>
      <c r="I68" s="54"/>
      <c r="J68" s="54"/>
      <c r="K68" s="54"/>
      <c r="L68" s="194" t="s">
        <v>9</v>
      </c>
    </row>
    <row r="69" spans="1:15" ht="30" customHeight="1" x14ac:dyDescent="0.35">
      <c r="B69" s="173" t="s">
        <v>133</v>
      </c>
      <c r="C69" s="168"/>
      <c r="D69" s="165" t="s">
        <v>31</v>
      </c>
      <c r="E69" s="166">
        <f>$H$1-8</f>
        <v>2017</v>
      </c>
      <c r="F69" s="191"/>
      <c r="G69" s="191"/>
      <c r="H69" s="191"/>
      <c r="I69" s="191"/>
      <c r="J69" s="237"/>
      <c r="K69" s="238"/>
      <c r="L69" s="128">
        <v>1</v>
      </c>
    </row>
    <row r="70" spans="1:15" ht="27" customHeight="1" x14ac:dyDescent="0.35">
      <c r="B70" s="129" t="s">
        <v>12</v>
      </c>
      <c r="C70" s="282" t="s">
        <v>63</v>
      </c>
      <c r="D70" s="283"/>
      <c r="E70" s="62" t="s">
        <v>0</v>
      </c>
      <c r="F70" s="62" t="s">
        <v>13</v>
      </c>
      <c r="G70" s="62" t="s">
        <v>5</v>
      </c>
      <c r="H70" s="62" t="s">
        <v>122</v>
      </c>
      <c r="I70" s="62" t="s">
        <v>123</v>
      </c>
      <c r="J70" s="288" t="s">
        <v>117</v>
      </c>
      <c r="K70" s="289"/>
      <c r="L70" s="130" t="s">
        <v>143</v>
      </c>
    </row>
    <row r="71" spans="1:15" ht="15" customHeight="1" thickBot="1" x14ac:dyDescent="0.4">
      <c r="B71" s="137"/>
      <c r="C71" s="222"/>
      <c r="D71" s="223"/>
      <c r="E71" s="73"/>
      <c r="F71" s="74"/>
      <c r="G71" s="75"/>
      <c r="H71" s="74"/>
      <c r="I71" s="76"/>
      <c r="J71" s="290"/>
      <c r="K71" s="291"/>
      <c r="L71" s="132">
        <f>IF(B71="",0,IF(C71="",0,IF(I71="",0,IF(E71&lt;$E$69,0,$L$69))))</f>
        <v>0</v>
      </c>
    </row>
    <row r="72" spans="1:15" ht="15" customHeight="1" thickBot="1" x14ac:dyDescent="0.4">
      <c r="B72" s="177"/>
      <c r="C72" s="181"/>
      <c r="D72" s="178"/>
      <c r="E72" s="178"/>
      <c r="F72" s="178"/>
      <c r="G72" s="182"/>
      <c r="H72" s="178"/>
      <c r="I72" s="178"/>
      <c r="J72" s="183"/>
      <c r="K72" s="174" t="s">
        <v>1</v>
      </c>
      <c r="L72" s="175">
        <f>SUM(L71:L71)</f>
        <v>0</v>
      </c>
    </row>
    <row r="73" spans="1:15" ht="15" customHeight="1" thickBot="1" x14ac:dyDescent="0.4">
      <c r="B73" s="127"/>
      <c r="C73" s="138"/>
      <c r="D73" s="54"/>
      <c r="E73" s="54"/>
      <c r="F73" s="54"/>
      <c r="H73" s="54"/>
      <c r="I73" s="54"/>
      <c r="J73" s="54"/>
      <c r="K73" s="54"/>
      <c r="L73" s="116"/>
    </row>
    <row r="74" spans="1:15" ht="20.5" customHeight="1" x14ac:dyDescent="0.35">
      <c r="B74" s="284" t="s">
        <v>144</v>
      </c>
      <c r="C74" s="285"/>
      <c r="D74" s="201" t="s">
        <v>134</v>
      </c>
      <c r="E74" s="202" t="s">
        <v>9</v>
      </c>
      <c r="F74" s="54"/>
      <c r="H74" s="54"/>
      <c r="I74" s="54"/>
      <c r="J74" s="54"/>
      <c r="K74" s="54"/>
      <c r="L74" s="116"/>
    </row>
    <row r="75" spans="1:15" ht="30" customHeight="1" thickBot="1" x14ac:dyDescent="0.4">
      <c r="B75" s="286"/>
      <c r="C75" s="287"/>
      <c r="D75" s="203"/>
      <c r="E75" s="204">
        <v>1</v>
      </c>
      <c r="F75" s="54"/>
      <c r="H75" s="54"/>
      <c r="I75" s="54"/>
      <c r="J75" s="54"/>
      <c r="K75" s="54"/>
      <c r="L75" s="116"/>
    </row>
    <row r="76" spans="1:15" ht="15" customHeight="1" thickBot="1" x14ac:dyDescent="0.4">
      <c r="B76" s="197"/>
      <c r="C76" s="198"/>
      <c r="D76" s="199" t="s">
        <v>1</v>
      </c>
      <c r="E76" s="200">
        <f>IF(D75="SÍ",$E$75,0)</f>
        <v>0</v>
      </c>
      <c r="F76" s="54"/>
      <c r="H76" s="54"/>
      <c r="I76" s="54"/>
      <c r="J76" s="77"/>
      <c r="K76" s="16"/>
      <c r="L76" s="118"/>
      <c r="M76" s="16"/>
      <c r="N76" s="16"/>
    </row>
    <row r="77" spans="1:15" ht="15" thickBot="1" x14ac:dyDescent="0.4">
      <c r="B77" s="139"/>
      <c r="C77" s="16"/>
      <c r="D77" s="16"/>
      <c r="E77" s="16"/>
      <c r="F77" s="16"/>
      <c r="H77" s="16"/>
      <c r="I77" s="16"/>
      <c r="J77" s="77"/>
      <c r="K77" s="16"/>
      <c r="L77" s="118"/>
      <c r="M77" s="16"/>
      <c r="N77" s="16"/>
    </row>
    <row r="78" spans="1:15" ht="20" customHeight="1" thickBot="1" x14ac:dyDescent="0.4">
      <c r="B78" s="211"/>
      <c r="C78" s="212"/>
      <c r="D78" s="213"/>
      <c r="E78" s="266" t="s">
        <v>80</v>
      </c>
      <c r="F78" s="267"/>
      <c r="G78" s="267"/>
      <c r="H78" s="115">
        <f>IF((J50+L66+L72+E76)&gt;10,10,(J50+L66+L72+E76))</f>
        <v>0</v>
      </c>
      <c r="I78" s="213"/>
      <c r="J78" s="213"/>
      <c r="K78" s="213"/>
      <c r="L78" s="214"/>
      <c r="M78" s="16"/>
      <c r="N78" s="16"/>
      <c r="O78" s="16"/>
    </row>
    <row r="79" spans="1:15" x14ac:dyDescent="0.35">
      <c r="A79" s="55"/>
      <c r="B79" s="16"/>
      <c r="C79" s="16"/>
      <c r="D79" s="16"/>
      <c r="E79" s="16"/>
      <c r="O79" s="16"/>
    </row>
    <row r="80" spans="1:15" x14ac:dyDescent="0.35">
      <c r="A80" s="55"/>
    </row>
    <row r="82" spans="2:2" x14ac:dyDescent="0.35">
      <c r="B82" s="78"/>
    </row>
    <row r="83" spans="2:2" x14ac:dyDescent="0.35">
      <c r="B83" s="79"/>
    </row>
  </sheetData>
  <sheetProtection algorithmName="SHA-512" hashValue="weDQxwlTNKKlD7mL7l0UbmFNhqkPUajfKnfT+wcCi3rQ7NAV9U3KRDdOAeOh3YIwvz088TwQtdtz95rTmTfWpg==" saltValue="zaTP3kB6Dcu51T8UHvVM+w==" spinCount="100000" sheet="1" objects="1" scenarios="1"/>
  <mergeCells count="72">
    <mergeCell ref="C22:J22"/>
    <mergeCell ref="B24:B25"/>
    <mergeCell ref="C70:D70"/>
    <mergeCell ref="B74:C75"/>
    <mergeCell ref="J70:K70"/>
    <mergeCell ref="J71:K71"/>
    <mergeCell ref="G53:H53"/>
    <mergeCell ref="G54:H54"/>
    <mergeCell ref="C27:D27"/>
    <mergeCell ref="C29:D29"/>
    <mergeCell ref="C31:D31"/>
    <mergeCell ref="G55:H55"/>
    <mergeCell ref="G56:H56"/>
    <mergeCell ref="C32:D32"/>
    <mergeCell ref="C33:D33"/>
    <mergeCell ref="C35:D35"/>
    <mergeCell ref="E78:G78"/>
    <mergeCell ref="L3:L5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D17:F17"/>
    <mergeCell ref="D18:F18"/>
    <mergeCell ref="J47:J49"/>
    <mergeCell ref="C48:D48"/>
    <mergeCell ref="C49:D49"/>
    <mergeCell ref="C10:E10"/>
    <mergeCell ref="C11:E11"/>
    <mergeCell ref="C12:E12"/>
    <mergeCell ref="D14:E14"/>
    <mergeCell ref="D15:E15"/>
    <mergeCell ref="C3:H3"/>
    <mergeCell ref="C6:E6"/>
    <mergeCell ref="C7:E7"/>
    <mergeCell ref="C8:E8"/>
    <mergeCell ref="C9:E9"/>
    <mergeCell ref="C57:D57"/>
    <mergeCell ref="I24:I25"/>
    <mergeCell ref="J69:K69"/>
    <mergeCell ref="C58:D58"/>
    <mergeCell ref="C59:D59"/>
    <mergeCell ref="C38:D38"/>
    <mergeCell ref="C40:D40"/>
    <mergeCell ref="C43:D43"/>
    <mergeCell ref="C45:D45"/>
    <mergeCell ref="C46:D46"/>
    <mergeCell ref="C54:D54"/>
    <mergeCell ref="C55:D55"/>
    <mergeCell ref="C41:D41"/>
    <mergeCell ref="C42:D42"/>
    <mergeCell ref="C71:D71"/>
    <mergeCell ref="J26:J27"/>
    <mergeCell ref="J28:J29"/>
    <mergeCell ref="J30:J33"/>
    <mergeCell ref="J34:J36"/>
    <mergeCell ref="J37:J38"/>
    <mergeCell ref="J39:J43"/>
    <mergeCell ref="J44:J46"/>
    <mergeCell ref="C61:D61"/>
    <mergeCell ref="C62:D62"/>
    <mergeCell ref="C63:D63"/>
    <mergeCell ref="C64:D64"/>
    <mergeCell ref="C65:D65"/>
    <mergeCell ref="C60:D60"/>
    <mergeCell ref="C36:D36"/>
    <mergeCell ref="C56:D56"/>
  </mergeCells>
  <conditionalFormatting sqref="E27 E31:E33 E35:E36">
    <cfRule type="cellIs" dxfId="18" priority="156" operator="lessThan">
      <formula>$E$24</formula>
    </cfRule>
  </conditionalFormatting>
  <conditionalFormatting sqref="E54:E65">
    <cfRule type="cellIs" dxfId="17" priority="154" operator="lessThan">
      <formula>$E$52</formula>
    </cfRule>
  </conditionalFormatting>
  <conditionalFormatting sqref="E71">
    <cfRule type="cellIs" dxfId="16" priority="153" operator="lessThan">
      <formula>$E$69</formula>
    </cfRule>
  </conditionalFormatting>
  <conditionalFormatting sqref="E40:E43">
    <cfRule type="cellIs" dxfId="15" priority="113" operator="lessThan">
      <formula>$E$24</formula>
    </cfRule>
  </conditionalFormatting>
  <conditionalFormatting sqref="E29">
    <cfRule type="cellIs" dxfId="14" priority="40" operator="lessThan">
      <formula>$E$24</formula>
    </cfRule>
  </conditionalFormatting>
  <conditionalFormatting sqref="E38">
    <cfRule type="cellIs" dxfId="13" priority="39" operator="lessThan">
      <formula>$E$24</formula>
    </cfRule>
  </conditionalFormatting>
  <conditionalFormatting sqref="E45:E46">
    <cfRule type="cellIs" dxfId="12" priority="38" operator="lessThan">
      <formula>$E$24</formula>
    </cfRule>
  </conditionalFormatting>
  <conditionalFormatting sqref="D15:E15">
    <cfRule type="expression" dxfId="11" priority="12">
      <formula>$C$15="SÍ"</formula>
    </cfRule>
  </conditionalFormatting>
  <conditionalFormatting sqref="D14">
    <cfRule type="expression" dxfId="10" priority="11">
      <formula>$C$15="SÍ"</formula>
    </cfRule>
  </conditionalFormatting>
  <conditionalFormatting sqref="D17:F17">
    <cfRule type="expression" dxfId="9" priority="10">
      <formula>$C$18="SÍ"</formula>
    </cfRule>
  </conditionalFormatting>
  <conditionalFormatting sqref="D18:F18">
    <cfRule type="expression" dxfId="8" priority="9">
      <formula>$C$18="SÍ"</formula>
    </cfRule>
  </conditionalFormatting>
  <conditionalFormatting sqref="E48:E49">
    <cfRule type="cellIs" dxfId="7" priority="8" operator="lessThan">
      <formula>$E$24</formula>
    </cfRule>
  </conditionalFormatting>
  <conditionalFormatting sqref="I10">
    <cfRule type="expression" dxfId="6" priority="1">
      <formula>$I$13&gt;1</formula>
    </cfRule>
  </conditionalFormatting>
  <conditionalFormatting sqref="I7:I9">
    <cfRule type="expression" dxfId="5" priority="5">
      <formula>$I$13&gt;1</formula>
    </cfRule>
  </conditionalFormatting>
  <conditionalFormatting sqref="I7:I9">
    <cfRule type="expression" dxfId="4" priority="7">
      <formula>#REF!="SÍ"</formula>
    </cfRule>
  </conditionalFormatting>
  <conditionalFormatting sqref="I11:I12">
    <cfRule type="expression" dxfId="3" priority="3">
      <formula>$I$13&gt;1</formula>
    </cfRule>
  </conditionalFormatting>
  <conditionalFormatting sqref="I11:I12">
    <cfRule type="expression" dxfId="2" priority="4">
      <formula>#REF!="SÍ"</formula>
    </cfRule>
  </conditionalFormatting>
  <conditionalFormatting sqref="I10">
    <cfRule type="expression" dxfId="1" priority="2">
      <formula>#REF!="SÍ"</formula>
    </cfRule>
  </conditionalFormatting>
  <conditionalFormatting sqref="L3">
    <cfRule type="expression" dxfId="0" priority="159">
      <formula>#REF!="SÍ"</formula>
    </cfRule>
  </conditionalFormatting>
  <pageMargins left="0.70866141732283472" right="0.70866141732283472" top="0.52083333333333337" bottom="0.74803149606299213" header="0.31496062992125984" footer="0.31496062992125984"/>
  <pageSetup paperSize="9" scale="19" orientation="portrait" r:id="rId1"/>
  <headerFooter>
    <oddHeader>&amp;L&amp;G</oddHeader>
    <oddFooter>&amp;R&amp;F</oddFooter>
  </headerFooter>
  <rowBreaks count="2" manualBreakCount="2">
    <brk id="23" max="13" man="1"/>
    <brk id="77" max="1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INFORMACIÓ!$B$3:$B$4</xm:f>
          </x14:formula1>
          <xm:sqref>C15 C18 D75 G7:I12</xm:sqref>
        </x14:dataValidation>
        <x14:dataValidation type="list" allowBlank="1" showInputMessage="1" showErrorMessage="1">
          <x14:formula1>
            <xm:f>INFORMACIÓ!$G$2:$G$3</xm:f>
          </x14:formula1>
          <xm:sqref>K54:K65</xm:sqref>
        </x14:dataValidation>
        <x14:dataValidation type="list" allowBlank="1" showInputMessage="1" showErrorMessage="1">
          <x14:formula1>
            <xm:f>INFORMACIÓ!$E$2:$E$4</xm:f>
          </x14:formula1>
          <xm:sqref>B54:B65</xm:sqref>
        </x14:dataValidation>
        <x14:dataValidation type="list" allowBlank="1" showInputMessage="1" showErrorMessage="1">
          <x14:formula1>
            <xm:f>INFORMACIÓ!$E$7:$E$11</xm:f>
          </x14:formula1>
          <xm:sqref>B71</xm:sqref>
        </x14:dataValidation>
        <x14:dataValidation type="list" allowBlank="1" showInputMessage="1" showErrorMessage="1">
          <x14:formula1>
            <xm:f>INFORMACIÓ!$A$7:$A$14</xm:f>
          </x14:formula1>
          <xm:sqref>E54:E65 E27 E29 E31:E33 E35:E36 E38 E40:E43 E45:E46 E48:E49 E71</xm:sqref>
        </x14:dataValidation>
        <x14:dataValidation type="list" allowBlank="1" showInputMessage="1" showErrorMessage="1">
          <x14:formula1>
            <xm:f>INFORMACIÓ!$J$2:$J$42</xm:f>
          </x14:formula1>
          <xm:sqref>G54:H65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E17" sqref="E17"/>
    </sheetView>
  </sheetViews>
  <sheetFormatPr defaultRowHeight="14.5" x14ac:dyDescent="0.35"/>
  <cols>
    <col min="1" max="1" width="26.1796875" bestFit="1" customWidth="1"/>
    <col min="2" max="2" width="5" bestFit="1" customWidth="1"/>
    <col min="5" max="5" width="30.54296875" bestFit="1" customWidth="1"/>
    <col min="7" max="7" width="19.54296875" bestFit="1" customWidth="1"/>
    <col min="10" max="10" width="75" bestFit="1" customWidth="1"/>
    <col min="11" max="12" width="14.26953125" customWidth="1"/>
  </cols>
  <sheetData>
    <row r="1" spans="1:12" ht="15" thickBot="1" x14ac:dyDescent="0.4">
      <c r="A1" s="6" t="s">
        <v>44</v>
      </c>
      <c r="B1" s="6">
        <v>2025</v>
      </c>
      <c r="E1" t="s">
        <v>78</v>
      </c>
      <c r="G1" t="s">
        <v>45</v>
      </c>
      <c r="J1" s="6" t="s">
        <v>46</v>
      </c>
      <c r="K1" s="114" t="s">
        <v>37</v>
      </c>
      <c r="L1" s="114" t="s">
        <v>38</v>
      </c>
    </row>
    <row r="2" spans="1:12" ht="15" thickBot="1" x14ac:dyDescent="0.4">
      <c r="E2" t="s">
        <v>42</v>
      </c>
      <c r="G2" t="s">
        <v>47</v>
      </c>
      <c r="J2" s="110" t="s">
        <v>68</v>
      </c>
      <c r="K2" s="112">
        <v>2</v>
      </c>
      <c r="L2" s="112">
        <v>3</v>
      </c>
    </row>
    <row r="3" spans="1:12" ht="15" thickBot="1" x14ac:dyDescent="0.4">
      <c r="A3" t="s">
        <v>48</v>
      </c>
      <c r="B3" t="s">
        <v>49</v>
      </c>
      <c r="E3" t="s">
        <v>43</v>
      </c>
      <c r="G3" t="s">
        <v>50</v>
      </c>
      <c r="J3" s="111" t="s">
        <v>69</v>
      </c>
      <c r="K3" s="112">
        <v>2</v>
      </c>
      <c r="L3" s="112">
        <v>3</v>
      </c>
    </row>
    <row r="4" spans="1:12" ht="15" thickBot="1" x14ac:dyDescent="0.4">
      <c r="A4" t="s">
        <v>51</v>
      </c>
      <c r="B4" t="s">
        <v>14</v>
      </c>
      <c r="E4" t="s">
        <v>40</v>
      </c>
      <c r="J4" s="111" t="s">
        <v>70</v>
      </c>
      <c r="K4" s="112">
        <v>2</v>
      </c>
      <c r="L4" s="112">
        <v>3</v>
      </c>
    </row>
    <row r="5" spans="1:12" ht="15" thickBot="1" x14ac:dyDescent="0.4">
      <c r="J5" s="111" t="s">
        <v>71</v>
      </c>
      <c r="K5" s="112">
        <v>2</v>
      </c>
      <c r="L5" s="112">
        <v>3</v>
      </c>
    </row>
    <row r="6" spans="1:12" ht="15" thickBot="1" x14ac:dyDescent="0.4">
      <c r="A6" t="s">
        <v>52</v>
      </c>
      <c r="E6" t="s">
        <v>79</v>
      </c>
      <c r="J6" s="111" t="s">
        <v>72</v>
      </c>
      <c r="K6" s="113">
        <v>1</v>
      </c>
      <c r="L6" s="113">
        <v>2</v>
      </c>
    </row>
    <row r="7" spans="1:12" ht="15" thickBot="1" x14ac:dyDescent="0.4">
      <c r="A7">
        <v>2024</v>
      </c>
      <c r="E7" t="s">
        <v>42</v>
      </c>
      <c r="J7" s="111" t="s">
        <v>73</v>
      </c>
      <c r="K7" s="113">
        <v>1</v>
      </c>
      <c r="L7" s="113">
        <v>2</v>
      </c>
    </row>
    <row r="8" spans="1:12" ht="15" thickBot="1" x14ac:dyDescent="0.4">
      <c r="A8">
        <v>2023</v>
      </c>
      <c r="E8" t="s">
        <v>43</v>
      </c>
      <c r="J8" s="111" t="s">
        <v>74</v>
      </c>
      <c r="K8" s="112">
        <v>2</v>
      </c>
      <c r="L8" s="112">
        <v>3</v>
      </c>
    </row>
    <row r="9" spans="1:12" ht="15" thickBot="1" x14ac:dyDescent="0.4">
      <c r="A9">
        <v>2022</v>
      </c>
      <c r="E9" t="s">
        <v>40</v>
      </c>
      <c r="J9" s="111" t="s">
        <v>75</v>
      </c>
      <c r="K9" s="112">
        <v>2</v>
      </c>
      <c r="L9" s="112">
        <v>3</v>
      </c>
    </row>
    <row r="10" spans="1:12" ht="15" thickBot="1" x14ac:dyDescent="0.4">
      <c r="A10">
        <v>2021</v>
      </c>
      <c r="E10" t="s">
        <v>39</v>
      </c>
      <c r="J10" s="111" t="s">
        <v>76</v>
      </c>
      <c r="K10" s="113">
        <v>1</v>
      </c>
      <c r="L10" s="113">
        <v>2</v>
      </c>
    </row>
    <row r="11" spans="1:12" ht="15" thickBot="1" x14ac:dyDescent="0.4">
      <c r="A11">
        <v>2020</v>
      </c>
      <c r="E11" t="s">
        <v>41</v>
      </c>
      <c r="J11" s="111" t="s">
        <v>85</v>
      </c>
      <c r="K11" s="113">
        <v>1</v>
      </c>
      <c r="L11" s="113">
        <v>2</v>
      </c>
    </row>
    <row r="12" spans="1:12" ht="15" thickBot="1" x14ac:dyDescent="0.4">
      <c r="A12">
        <v>2019</v>
      </c>
      <c r="J12" s="111" t="s">
        <v>86</v>
      </c>
      <c r="K12" s="113">
        <v>1</v>
      </c>
      <c r="L12" s="113">
        <v>2</v>
      </c>
    </row>
    <row r="13" spans="1:12" ht="15" thickBot="1" x14ac:dyDescent="0.4">
      <c r="A13">
        <v>2018</v>
      </c>
      <c r="J13" s="111" t="s">
        <v>87</v>
      </c>
      <c r="K13" s="113">
        <v>1</v>
      </c>
      <c r="L13" s="113">
        <v>2</v>
      </c>
    </row>
    <row r="14" spans="1:12" ht="15" thickBot="1" x14ac:dyDescent="0.4">
      <c r="A14">
        <v>2017</v>
      </c>
      <c r="J14" s="111" t="s">
        <v>88</v>
      </c>
      <c r="K14" s="113">
        <v>1</v>
      </c>
      <c r="L14" s="113">
        <v>2</v>
      </c>
    </row>
    <row r="15" spans="1:12" ht="15" thickBot="1" x14ac:dyDescent="0.4">
      <c r="J15" s="111" t="s">
        <v>89</v>
      </c>
      <c r="K15" s="112">
        <v>1</v>
      </c>
      <c r="L15" s="113">
        <v>2</v>
      </c>
    </row>
    <row r="16" spans="1:12" ht="15" thickBot="1" x14ac:dyDescent="0.4">
      <c r="J16" s="111" t="s">
        <v>90</v>
      </c>
      <c r="K16" s="113">
        <v>1</v>
      </c>
      <c r="L16" s="113">
        <v>2</v>
      </c>
    </row>
    <row r="17" spans="10:12" ht="15" thickBot="1" x14ac:dyDescent="0.4">
      <c r="J17" s="111" t="s">
        <v>91</v>
      </c>
      <c r="K17" s="113">
        <v>1</v>
      </c>
      <c r="L17" s="113">
        <v>2</v>
      </c>
    </row>
    <row r="18" spans="10:12" ht="15" thickBot="1" x14ac:dyDescent="0.4">
      <c r="J18" s="111" t="s">
        <v>92</v>
      </c>
      <c r="K18" s="113">
        <v>1</v>
      </c>
      <c r="L18" s="113">
        <v>2</v>
      </c>
    </row>
    <row r="19" spans="10:12" ht="15" thickBot="1" x14ac:dyDescent="0.4">
      <c r="J19" s="111" t="s">
        <v>93</v>
      </c>
      <c r="K19" s="113">
        <v>1</v>
      </c>
      <c r="L19" s="113">
        <v>2</v>
      </c>
    </row>
    <row r="20" spans="10:12" ht="15" thickBot="1" x14ac:dyDescent="0.4">
      <c r="J20" s="111" t="s">
        <v>94</v>
      </c>
      <c r="K20" s="113">
        <v>1</v>
      </c>
      <c r="L20" s="113">
        <v>2</v>
      </c>
    </row>
    <row r="21" spans="10:12" ht="15" thickBot="1" x14ac:dyDescent="0.4">
      <c r="J21" s="111" t="s">
        <v>95</v>
      </c>
      <c r="K21" s="113">
        <v>1</v>
      </c>
      <c r="L21" s="113">
        <v>2</v>
      </c>
    </row>
    <row r="22" spans="10:12" ht="15" thickBot="1" x14ac:dyDescent="0.4">
      <c r="J22" s="111" t="s">
        <v>102</v>
      </c>
      <c r="K22" s="113">
        <v>1</v>
      </c>
      <c r="L22" s="113">
        <v>2</v>
      </c>
    </row>
    <row r="23" spans="10:12" ht="15" thickBot="1" x14ac:dyDescent="0.4">
      <c r="J23" s="111" t="s">
        <v>96</v>
      </c>
      <c r="K23" s="113">
        <v>1</v>
      </c>
      <c r="L23" s="113">
        <v>2</v>
      </c>
    </row>
    <row r="24" spans="10:12" ht="15" thickBot="1" x14ac:dyDescent="0.4">
      <c r="J24" s="111" t="s">
        <v>97</v>
      </c>
      <c r="K24" s="113">
        <v>1</v>
      </c>
      <c r="L24" s="113">
        <v>2</v>
      </c>
    </row>
    <row r="25" spans="10:12" ht="15" thickBot="1" x14ac:dyDescent="0.4">
      <c r="J25" s="111" t="s">
        <v>98</v>
      </c>
      <c r="K25" s="113">
        <v>1</v>
      </c>
      <c r="L25" s="113">
        <v>2</v>
      </c>
    </row>
    <row r="26" spans="10:12" ht="15" thickBot="1" x14ac:dyDescent="0.4">
      <c r="J26" s="111" t="s">
        <v>99</v>
      </c>
      <c r="K26" s="113">
        <v>1</v>
      </c>
      <c r="L26" s="113">
        <v>2</v>
      </c>
    </row>
    <row r="27" spans="10:12" ht="15" thickBot="1" x14ac:dyDescent="0.4">
      <c r="J27" s="111" t="s">
        <v>100</v>
      </c>
      <c r="K27" s="113">
        <v>1</v>
      </c>
      <c r="L27" s="113">
        <v>2</v>
      </c>
    </row>
    <row r="28" spans="10:12" ht="15" thickBot="1" x14ac:dyDescent="0.4">
      <c r="J28" s="111" t="s">
        <v>101</v>
      </c>
      <c r="K28" s="113">
        <v>1</v>
      </c>
      <c r="L28" s="113">
        <v>2</v>
      </c>
    </row>
    <row r="29" spans="10:12" ht="15" thickBot="1" x14ac:dyDescent="0.4">
      <c r="J29" s="111" t="s">
        <v>103</v>
      </c>
      <c r="K29" s="113">
        <v>1</v>
      </c>
      <c r="L29" s="113">
        <v>2</v>
      </c>
    </row>
    <row r="30" spans="10:12" ht="15" thickBot="1" x14ac:dyDescent="0.4">
      <c r="J30" s="111" t="s">
        <v>104</v>
      </c>
      <c r="K30" s="113">
        <v>1</v>
      </c>
      <c r="L30" s="113">
        <v>2</v>
      </c>
    </row>
    <row r="31" spans="10:12" ht="15" thickBot="1" x14ac:dyDescent="0.4">
      <c r="J31" s="111" t="s">
        <v>105</v>
      </c>
      <c r="K31" s="113">
        <v>1</v>
      </c>
      <c r="L31" s="113">
        <v>2</v>
      </c>
    </row>
    <row r="32" spans="10:12" ht="15" thickBot="1" x14ac:dyDescent="0.4">
      <c r="J32" s="111" t="s">
        <v>106</v>
      </c>
      <c r="K32" s="113">
        <v>2</v>
      </c>
      <c r="L32" s="113">
        <v>3</v>
      </c>
    </row>
    <row r="33" spans="10:12" ht="15" thickBot="1" x14ac:dyDescent="0.4">
      <c r="J33" s="111" t="s">
        <v>107</v>
      </c>
      <c r="K33" s="113">
        <v>2</v>
      </c>
      <c r="L33" s="113">
        <v>4</v>
      </c>
    </row>
    <row r="34" spans="10:12" ht="15" thickBot="1" x14ac:dyDescent="0.4">
      <c r="J34" s="111" t="s">
        <v>108</v>
      </c>
      <c r="K34" s="113">
        <v>1</v>
      </c>
      <c r="L34" s="113">
        <v>2</v>
      </c>
    </row>
    <row r="35" spans="10:12" ht="15" thickBot="1" x14ac:dyDescent="0.4">
      <c r="J35" s="111" t="s">
        <v>109</v>
      </c>
      <c r="K35" s="113">
        <v>1</v>
      </c>
      <c r="L35" s="113">
        <v>2</v>
      </c>
    </row>
    <row r="36" spans="10:12" ht="15" thickBot="1" x14ac:dyDescent="0.4">
      <c r="J36" s="111" t="s">
        <v>110</v>
      </c>
      <c r="K36" s="113">
        <v>1</v>
      </c>
      <c r="L36" s="113">
        <v>2</v>
      </c>
    </row>
    <row r="37" spans="10:12" ht="15" thickBot="1" x14ac:dyDescent="0.4">
      <c r="J37" s="111" t="s">
        <v>111</v>
      </c>
      <c r="K37" s="113">
        <v>1</v>
      </c>
      <c r="L37" s="113">
        <v>2</v>
      </c>
    </row>
    <row r="38" spans="10:12" ht="15" thickBot="1" x14ac:dyDescent="0.4">
      <c r="J38" s="111" t="s">
        <v>112</v>
      </c>
      <c r="K38" s="113">
        <v>1</v>
      </c>
      <c r="L38" s="113">
        <v>2</v>
      </c>
    </row>
    <row r="39" spans="10:12" ht="28.5" thickBot="1" x14ac:dyDescent="0.4">
      <c r="J39" s="111" t="s">
        <v>113</v>
      </c>
      <c r="K39" s="113">
        <v>1</v>
      </c>
      <c r="L39" s="113">
        <v>2</v>
      </c>
    </row>
    <row r="40" spans="10:12" ht="28.5" thickBot="1" x14ac:dyDescent="0.4">
      <c r="J40" s="111" t="s">
        <v>114</v>
      </c>
      <c r="K40" s="113">
        <v>1</v>
      </c>
      <c r="L40" s="113">
        <v>2</v>
      </c>
    </row>
    <row r="41" spans="10:12" ht="15" thickBot="1" x14ac:dyDescent="0.4">
      <c r="J41" s="111" t="s">
        <v>115</v>
      </c>
      <c r="K41" s="113">
        <v>2.5</v>
      </c>
      <c r="L41" s="113">
        <v>4</v>
      </c>
    </row>
    <row r="42" spans="10:12" ht="15" thickBot="1" x14ac:dyDescent="0.4">
      <c r="J42" s="111" t="s">
        <v>116</v>
      </c>
      <c r="K42" s="113">
        <v>2.5</v>
      </c>
      <c r="L42" s="113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INSTRUCCIONS</vt:lpstr>
      <vt:lpstr>VAL TRAJECT. EMP. ANIMACIÓ</vt:lpstr>
      <vt:lpstr>INFORMACIÓ</vt:lpstr>
      <vt:lpstr>'VAL TRAJECT. EMP. ANIMACIÓ'!Àrea_d'impressió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2025-05-27T11:03:21Z</dcterms:modified>
</cp:coreProperties>
</file>