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AB900DE-2D94-46CD-BA92-FC5651AADBC9}" xr6:coauthVersionLast="47" xr6:coauthVersionMax="47" xr10:uidLastSave="{00000000-0000-0000-0000-000000000000}"/>
  <workbookProtection workbookAlgorithmName="SHA-512" workbookHashValue="ob2To7BhEPMDtlR5+ympm1yczsMyfa/dmOsN0YKpz444bEPO6fHsvq83Ddv66MP3cmW/OwWcWAVeMrdNks6tqw==" workbookSaltValue="TfUcKsEHi8kJga0HiXX89Q==" workbookSpinCount="100000" lockStructure="1"/>
  <bookViews>
    <workbookView xWindow="-120" yWindow="-120" windowWidth="29040" windowHeight="15840" tabRatio="574" xr2:uid="{00000000-000D-0000-FFFF-FFFF00000000}"/>
  </bookViews>
  <sheets>
    <sheet name="INSTRUCCIONS" sheetId="14" r:id="rId1"/>
    <sheet name="VAL TRAJECT. EMP. ANIMACIÓ" sheetId="13" r:id="rId2"/>
    <sheet name="INFORMACIÓ" sheetId="15" state="hidden" r:id="rId3"/>
  </sheets>
  <definedNames>
    <definedName name="_xlnm.Print_Area" localSheetId="1">'VAL TRAJECT. EMP. ANIMACIÓ'!$A$1:$N$73</definedName>
    <definedName name="TIPUSCOPR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" i="13" l="1"/>
  <c r="I40" i="13" l="1"/>
  <c r="I39" i="13"/>
  <c r="I37" i="13"/>
  <c r="I36" i="13"/>
  <c r="I34" i="13"/>
  <c r="I27" i="13"/>
  <c r="I33" i="13" l="1"/>
  <c r="I32" i="13"/>
  <c r="I31" i="13"/>
  <c r="I29" i="13"/>
  <c r="I26" i="13"/>
  <c r="I24" i="13"/>
  <c r="I23" i="13"/>
  <c r="I22" i="13"/>
  <c r="I18" i="13"/>
  <c r="I20" i="13"/>
  <c r="L56" i="13" l="1"/>
  <c r="L55" i="13"/>
  <c r="L54" i="13"/>
  <c r="L53" i="13"/>
  <c r="L52" i="13"/>
  <c r="L51" i="13"/>
  <c r="L50" i="13"/>
  <c r="L49" i="13"/>
  <c r="L48" i="13"/>
  <c r="L47" i="13"/>
  <c r="L46" i="13"/>
  <c r="L45" i="13"/>
  <c r="J38" i="13" l="1"/>
  <c r="J35" i="13"/>
  <c r="J30" i="13"/>
  <c r="J28" i="13"/>
  <c r="J25" i="13"/>
  <c r="J21" i="13"/>
  <c r="J19" i="13"/>
  <c r="J17" i="13"/>
  <c r="E43" i="13"/>
  <c r="E60" i="13"/>
  <c r="L63" i="13"/>
  <c r="H67" i="13"/>
  <c r="E15" i="13"/>
  <c r="L57" i="13" l="1"/>
  <c r="J41" i="13"/>
  <c r="H69" i="13" l="1"/>
</calcChain>
</file>

<file path=xl/sharedStrings.xml><?xml version="1.0" encoding="utf-8"?>
<sst xmlns="http://schemas.openxmlformats.org/spreadsheetml/2006/main" count="183" uniqueCount="142">
  <si>
    <t>Any de producció</t>
  </si>
  <si>
    <t>TOTAL</t>
  </si>
  <si>
    <t>Any de Producció</t>
  </si>
  <si>
    <t>Categoria</t>
  </si>
  <si>
    <t>Secció</t>
  </si>
  <si>
    <t>País/Països  Coproductor/s</t>
  </si>
  <si>
    <t xml:space="preserve">Data estrena </t>
  </si>
  <si>
    <t>Títol del projecte:</t>
  </si>
  <si>
    <t>NOM</t>
  </si>
  <si>
    <t>MÀXIM</t>
  </si>
  <si>
    <t xml:space="preserve">Data qualificació </t>
  </si>
  <si>
    <t>MAX</t>
  </si>
  <si>
    <t>Tipologia de projecte</t>
  </si>
  <si>
    <t>Data resolució aprovació coproducció internacional</t>
  </si>
  <si>
    <t>NO</t>
  </si>
  <si>
    <t>*Només es poden omplir les caselles en gris</t>
  </si>
  <si>
    <t>*Guardar i enviar en format EXCEL</t>
  </si>
  <si>
    <t>1.</t>
  </si>
  <si>
    <t>2.</t>
  </si>
  <si>
    <t>3.</t>
  </si>
  <si>
    <t>la productora que en sigui el soci majoritari o la que n'ostenti el càrrec d'administrador.</t>
  </si>
  <si>
    <t>AIE</t>
  </si>
  <si>
    <r>
      <rPr>
        <u/>
        <sz val="11"/>
        <color theme="1"/>
        <rFont val="Calibri"/>
        <family val="2"/>
        <scheme val="minor"/>
      </rPr>
      <t xml:space="preserve">Només es poden omplir les caselles en </t>
    </r>
    <r>
      <rPr>
        <b/>
        <u/>
        <sz val="11"/>
        <color theme="1"/>
        <rFont val="Calibri"/>
        <family val="2"/>
        <scheme val="minor"/>
      </rPr>
      <t>GRIS</t>
    </r>
  </si>
  <si>
    <r>
      <rPr>
        <b/>
        <sz val="11"/>
        <color theme="1"/>
        <rFont val="Calibri"/>
        <family val="2"/>
        <scheme val="minor"/>
      </rPr>
      <t xml:space="preserve">AIE. </t>
    </r>
    <r>
      <rPr>
        <sz val="11"/>
        <color theme="1"/>
        <rFont val="Calibri"/>
        <family val="2"/>
        <scheme val="minor"/>
      </rPr>
      <t>En cas de productores que tinguin la forma jurídica d'AIE, s'haurà de donar la informació de</t>
    </r>
  </si>
  <si>
    <t>Valoració de la trajectòria empresarial de l'empresa productora sol·licitant</t>
  </si>
  <si>
    <t>1 Llarg cinematogràfic animació</t>
  </si>
  <si>
    <t>1 Sèrie animació mín. 90 minuts</t>
  </si>
  <si>
    <t>3 Curtmetratges animació</t>
  </si>
  <si>
    <t>2.1</t>
  </si>
  <si>
    <t>2.2</t>
  </si>
  <si>
    <t>TRAJECTÒRIA EMPRESARIAL ANIMACIÓ</t>
  </si>
  <si>
    <t>Produccions des de</t>
  </si>
  <si>
    <t>2 Llarg cinematogràfic ficció/docum.</t>
  </si>
  <si>
    <t>(NO animació)</t>
  </si>
  <si>
    <t>4 Curtmetratges ficció/docum.</t>
  </si>
  <si>
    <t>2 Llarg televisius ficció (NO animació)</t>
  </si>
  <si>
    <t>1 Sèrie audiovisual ficció (NO animació)</t>
  </si>
  <si>
    <t>NOMINACIÓ</t>
  </si>
  <si>
    <t>PREMI</t>
  </si>
  <si>
    <t>Llargmetratge televisiu d'animació</t>
  </si>
  <si>
    <t>Sèrie audiovisual d'animació</t>
  </si>
  <si>
    <t>Minisèrie televisiva d'animació</t>
  </si>
  <si>
    <t>Llargmetratge cinematogràfic d'animació</t>
  </si>
  <si>
    <t>Curtmetratge cinematogràfic d'animació</t>
  </si>
  <si>
    <t>INFORMACIÓ</t>
  </si>
  <si>
    <t>NOMINACIÓ / PREMI</t>
  </si>
  <si>
    <t>FESTIVALS</t>
  </si>
  <si>
    <t>Nominació</t>
  </si>
  <si>
    <t>Coproducció /AIE</t>
  </si>
  <si>
    <t>SÍ</t>
  </si>
  <si>
    <t>Premi</t>
  </si>
  <si>
    <t>Sol·licitant, etc</t>
  </si>
  <si>
    <t>ANYS PRODUCCIÓ</t>
  </si>
  <si>
    <t>Punts
(no acumulables)</t>
  </si>
  <si>
    <r>
      <t>Festival/Premi</t>
    </r>
    <r>
      <rPr>
        <b/>
        <sz val="11"/>
        <color rgb="FFFF0000"/>
        <rFont val="Calibri"/>
        <family val="2"/>
        <scheme val="minor"/>
      </rPr>
      <t xml:space="preserve"> </t>
    </r>
  </si>
  <si>
    <t>Punts
(acumulables)</t>
  </si>
  <si>
    <t>PUNTUACIONS</t>
  </si>
  <si>
    <t>Títol del projecte</t>
  </si>
  <si>
    <t>2 Documentals televisius</t>
  </si>
  <si>
    <t xml:space="preserve">Festival Internacional de Cinema de Canes </t>
  </si>
  <si>
    <t xml:space="preserve">Internationale Filmfestspiele Berlin. Berlinale </t>
  </si>
  <si>
    <t xml:space="preserve">La Biennale di Venezia / Mostra Internazionale d'Arte Cinematografica </t>
  </si>
  <si>
    <t xml:space="preserve">Festival Internacional de Cinema de Sant Sebastià / Donostia Zinemaldia </t>
  </si>
  <si>
    <t xml:space="preserve">Festival de Cinema Espanyol de Màlaga </t>
  </si>
  <si>
    <t xml:space="preserve">Setmana Internacional de Cinema de Valladolid (Seminci) </t>
  </si>
  <si>
    <t xml:space="preserve">Festival International du Film d'Animation d'Annecy </t>
  </si>
  <si>
    <t xml:space="preserve">Stuttgart Festival Animated Films (ITFS) </t>
  </si>
  <si>
    <t xml:space="preserve">Festival Internacional du Court Métrage de Clermont Ferrand </t>
  </si>
  <si>
    <t>Nominació / Premi</t>
  </si>
  <si>
    <t>TIPUS DE PROJECTES</t>
  </si>
  <si>
    <t>TIPUS DE PROJECTES COPROD INTERNAC.</t>
  </si>
  <si>
    <t>TOTAL EMPRESA / PRODUCTOR/A EXECUTIU/VA A VALORAR</t>
  </si>
  <si>
    <t>TVs/plataformes d'emissió</t>
  </si>
  <si>
    <t>4.</t>
  </si>
  <si>
    <r>
      <t xml:space="preserve">S'ha de </t>
    </r>
    <r>
      <rPr>
        <b/>
        <sz val="11"/>
        <color theme="1"/>
        <rFont val="Calibri"/>
        <family val="2"/>
        <scheme val="minor"/>
      </rPr>
      <t xml:space="preserve">guardar el document en el format original </t>
    </r>
    <r>
      <rPr>
        <sz val="11"/>
        <color theme="1"/>
        <rFont val="Calibri"/>
        <family val="2"/>
        <scheme val="minor"/>
      </rPr>
      <t>(excel).</t>
    </r>
  </si>
  <si>
    <t>Chilemonos Festival Internacional d’Animació</t>
  </si>
  <si>
    <t>Bucheon International Animation Festival (BIAF)</t>
  </si>
  <si>
    <t>Ottawa International Animation Festival (OIAF)</t>
  </si>
  <si>
    <t>International Animation Film Festival (IAFF) Golden Kuker</t>
  </si>
  <si>
    <t>Animafest Zagreb</t>
  </si>
  <si>
    <t>Manchester Animation Festival (MAF)</t>
  </si>
  <si>
    <t>Taiwan International Children's Film Festival (TICFF)</t>
  </si>
  <si>
    <t>New York Int'l Children's Film Festival (NYICFF)</t>
  </si>
  <si>
    <t>Chicago International Children's Film Festival (CICFF)l</t>
  </si>
  <si>
    <t>Sitges, Festival Internacional de Cinema Fantàstic de Catalunya</t>
  </si>
  <si>
    <t>Pixelatl</t>
  </si>
  <si>
    <t>Weird Festival – International Animation Short Film Festival</t>
  </si>
  <si>
    <t>Mecal: Barcelona International Short and Animation Film Festival</t>
  </si>
  <si>
    <t>Animac / Muestra Internacional de Cinema de Animación de Cataluña</t>
  </si>
  <si>
    <t>Non-Stop Barcelona Animació</t>
  </si>
  <si>
    <t>Animayo International Film Festival</t>
  </si>
  <si>
    <t>Premis Goya</t>
  </si>
  <si>
    <t>Festival Internacional de Cine de Guadalajara (secció animació)</t>
  </si>
  <si>
    <t>Premis Gaudí</t>
  </si>
  <si>
    <t>Premis Quirino</t>
  </si>
  <si>
    <t>Premis Ondas</t>
  </si>
  <si>
    <t>Broadcast Film Critics Association Awards / Critics Choice Television Awards</t>
  </si>
  <si>
    <t>Premis Emmy</t>
  </si>
  <si>
    <t>Emile Awards: European Animation Awards</t>
  </si>
  <si>
    <t>Kidscreen Awards</t>
  </si>
  <si>
    <t>Cinekids Awards</t>
  </si>
  <si>
    <t>Prix Jeunesse International</t>
  </si>
  <si>
    <t>Pulcinella Awards (Cartoons on the Bay)</t>
  </si>
  <si>
    <t>Premis del Cinema Europeu EFA (Acadèmia de Cine Europeu) / European Film Awards EFA (European Film Academy)</t>
  </si>
  <si>
    <t>Premis Iris (categoria “Programa Infantil” Acadèmia de las Ciències i les Arts de Televisió d’Espanya)</t>
  </si>
  <si>
    <t>International Annie Awards</t>
  </si>
  <si>
    <t>Premis Oscar de l'Acadèmia de Hollywood</t>
  </si>
  <si>
    <t>TV / plataforma</t>
  </si>
  <si>
    <t>Data emissió TV</t>
  </si>
  <si>
    <t>TV o plataforma emissió</t>
  </si>
  <si>
    <t>Any de participació i/o obtenció del premi</t>
  </si>
  <si>
    <t>2) Participació en festivals i/o obtenció de premis</t>
  </si>
  <si>
    <t>Data qualificació (només per llargs i curts)</t>
  </si>
  <si>
    <t xml:space="preserve">Data estrena o emissió per tv </t>
  </si>
  <si>
    <t>EMPRESA o PRODUCTOR/A EXECUTIU/VA A VALORAR</t>
  </si>
  <si>
    <t>1) Punts per experiència en la producció cinematogràfica i/o televisiva:</t>
  </si>
  <si>
    <t>3) Projectes en coproducció internacional</t>
  </si>
  <si>
    <t>SÍ/NO</t>
  </si>
  <si>
    <r>
      <rPr>
        <b/>
        <sz val="11"/>
        <color theme="1"/>
        <rFont val="Calibri"/>
        <family val="2"/>
        <scheme val="minor"/>
      </rPr>
      <t xml:space="preserve">Empreses de nova creació. </t>
    </r>
    <r>
      <rPr>
        <sz val="11"/>
        <color theme="1"/>
        <rFont val="Calibri"/>
        <family val="2"/>
        <scheme val="minor"/>
      </rPr>
      <t>En cas d'empreses de nova creació, l'empresa pot optar per presentar l'historial de la mateixa</t>
    </r>
  </si>
  <si>
    <t>o l'historial de la persona física que realitza la producció executiva, sempre i quan tingui participació en el capital social de l'empresa</t>
  </si>
  <si>
    <t xml:space="preserve">amb un percentatge mínim del 10% o bé hagi participat en qualitat de productor/a executiu/va en les darreres dues obres audiovisuals </t>
  </si>
  <si>
    <t>Es valorarà la trajectòria de l'empresa en els darrers 8 anys exclòs el de publicació de la convocatòria.</t>
  </si>
  <si>
    <t>Punts 
(acumulables)</t>
  </si>
  <si>
    <t>NOM  EMPRESA PRODUCTORA-ADMINISTRADORA A VALORAR</t>
  </si>
  <si>
    <r>
      <t>EMPRESA/ES PRODUCTORA/ES INDEPENDENT</t>
    </r>
    <r>
      <rPr>
        <b/>
        <sz val="11"/>
        <color rgb="FFFF0000"/>
        <rFont val="Calibri"/>
        <family val="2"/>
        <scheme val="minor"/>
      </rPr>
      <t xml:space="preserve"> SOL·LICITANT/S</t>
    </r>
  </si>
  <si>
    <t>CCAA</t>
  </si>
  <si>
    <t xml:space="preserve">EMPRESA A VALORAR </t>
  </si>
  <si>
    <t>NOM PRODUCTOR/A EXECUTIU/IVA A VALORAR</t>
  </si>
  <si>
    <t>Productora 1</t>
  </si>
  <si>
    <t>Productora 2</t>
  </si>
  <si>
    <t>Productora 3</t>
  </si>
  <si>
    <t>Productora 4</t>
  </si>
  <si>
    <r>
      <t xml:space="preserve">4) Empresa productora domiciliada o amb establiment operatiu a Catalunya 
</t>
    </r>
    <r>
      <rPr>
        <b/>
        <sz val="9"/>
        <color rgb="FFFF0000"/>
        <rFont val="Calibri"/>
        <family val="2"/>
        <scheme val="minor"/>
      </rPr>
      <t xml:space="preserve">(*Si és una AIE es té en compte el domicili fiscal de la AIE acreditat mitjançant la corresponent targeta d'identificació fiscal de l'AEAT. En el cas que una o diverses empreses que integren l'AIE tinguin domicili a Catalunya o bé tinguin el domicili en un estat membre de la Unió Europea o associat a l'Espai Econòmic Europeu i amb establiment operatiu a Catalunya, també s'assigna el punt) </t>
    </r>
  </si>
  <si>
    <t>* INTRODUIR EL NOM DE L'EMPRESA A VALORAR</t>
  </si>
  <si>
    <t>Subvencions per a la producció d'obres audiovisuals d'animació 2026</t>
  </si>
  <si>
    <t>produïdes per l'empresa (segons l'establert a les bases específiques).</t>
  </si>
  <si>
    <r>
      <t>S'ha d'</t>
    </r>
    <r>
      <rPr>
        <b/>
        <sz val="11"/>
        <color theme="1"/>
        <rFont val="Calibri"/>
        <family val="2"/>
        <scheme val="minor"/>
      </rPr>
      <t xml:space="preserve">omplir obligatòriament el NOM de les totes les productores </t>
    </r>
    <r>
      <rPr>
        <u/>
        <sz val="11"/>
        <color theme="1"/>
        <rFont val="Calibri"/>
        <family val="2"/>
        <scheme val="minor"/>
      </rPr>
      <t>independents</t>
    </r>
    <r>
      <rPr>
        <sz val="11"/>
        <color theme="1"/>
        <rFont val="Calibri"/>
        <family val="2"/>
        <scheme val="minor"/>
      </rPr>
      <t>, sol·licitants i no sol·licitants</t>
    </r>
  </si>
  <si>
    <t>2.3</t>
  </si>
  <si>
    <r>
      <t xml:space="preserve">En cas de més d'una empresa sol·licitant. </t>
    </r>
    <r>
      <rPr>
        <sz val="11"/>
        <color theme="1"/>
        <rFont val="Calibri"/>
        <family val="2"/>
        <scheme val="minor"/>
      </rPr>
      <t>Es valora l'empresa designada com a productora-administradora.</t>
    </r>
  </si>
  <si>
    <t>EMPRESA DE NOVA CREACIÓ (AIE'S = NO)</t>
  </si>
  <si>
    <t>*</t>
  </si>
  <si>
    <t>No s'acceptatan arxius modificats. No modificar l'arxiu per poder mantenir actives totes les funcions establertes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</si>
</sst>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0"/>
      <name val="Arial"/>
      <family val="2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9"/>
      <color rgb="FFFF0000"/>
      <name val="Arial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70">
    <xf numFmtId="0" fontId="0" fillId="0" borderId="0" xfId="0"/>
    <xf numFmtId="0" fontId="6" fillId="3" borderId="0" xfId="0" applyFont="1" applyFill="1"/>
    <xf numFmtId="0" fontId="0" fillId="3" borderId="0" xfId="0" applyFill="1"/>
    <xf numFmtId="0" fontId="5" fillId="3" borderId="0" xfId="0" applyFont="1" applyFill="1"/>
    <xf numFmtId="0" fontId="4" fillId="3" borderId="0" xfId="0" applyFont="1" applyFill="1"/>
    <xf numFmtId="0" fontId="7" fillId="3" borderId="0" xfId="0" applyFont="1" applyFill="1"/>
    <xf numFmtId="0" fontId="4" fillId="0" borderId="0" xfId="0" applyFont="1"/>
    <xf numFmtId="0" fontId="0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0" fillId="3" borderId="0" xfId="0" applyFont="1" applyFill="1" applyAlignment="1" applyProtection="1">
      <alignment horizontal="left" vertical="center"/>
    </xf>
    <xf numFmtId="0" fontId="12" fillId="3" borderId="0" xfId="1" applyFont="1" applyFill="1" applyAlignment="1" applyProtection="1">
      <alignment horizontal="center" vertical="center"/>
    </xf>
    <xf numFmtId="0" fontId="0" fillId="3" borderId="0" xfId="1" applyFont="1" applyFill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0" fontId="12" fillId="3" borderId="14" xfId="0" applyFont="1" applyFill="1" applyBorder="1" applyAlignment="1" applyProtection="1">
      <alignment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vertical="center" wrapText="1"/>
    </xf>
    <xf numFmtId="0" fontId="13" fillId="2" borderId="0" xfId="0" applyFont="1" applyFill="1" applyBorder="1" applyAlignment="1" applyProtection="1">
      <alignment vertical="center"/>
    </xf>
    <xf numFmtId="14" fontId="13" fillId="2" borderId="0" xfId="0" applyNumberFormat="1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/>
    </xf>
    <xf numFmtId="14" fontId="12" fillId="3" borderId="1" xfId="0" applyNumberFormat="1" applyFont="1" applyFill="1" applyBorder="1" applyAlignment="1" applyProtection="1">
      <alignment horizontal="center" vertical="center" wrapText="1"/>
    </xf>
    <xf numFmtId="0" fontId="13" fillId="3" borderId="16" xfId="0" applyFont="1" applyFill="1" applyBorder="1" applyAlignment="1" applyProtection="1">
      <alignment horizontal="center" vertical="center"/>
    </xf>
    <xf numFmtId="0" fontId="13" fillId="3" borderId="18" xfId="0" applyFont="1" applyFill="1" applyBorder="1" applyAlignment="1" applyProtection="1">
      <alignment horizontal="center" vertical="center"/>
    </xf>
    <xf numFmtId="0" fontId="13" fillId="3" borderId="17" xfId="0" applyFont="1" applyFill="1" applyBorder="1" applyAlignment="1" applyProtection="1">
      <alignment horizontal="center" vertical="center"/>
    </xf>
    <xf numFmtId="0" fontId="13" fillId="2" borderId="16" xfId="0" applyFont="1" applyFill="1" applyBorder="1" applyAlignment="1" applyProtection="1">
      <alignment horizontal="center" vertical="center"/>
    </xf>
    <xf numFmtId="0" fontId="0" fillId="3" borderId="0" xfId="0" applyFont="1" applyFill="1" applyAlignment="1" applyProtection="1">
      <alignment horizontal="center" vertical="center"/>
    </xf>
    <xf numFmtId="0" fontId="0" fillId="3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/>
    </xf>
    <xf numFmtId="0" fontId="11" fillId="3" borderId="0" xfId="0" applyFont="1" applyFill="1" applyAlignment="1" applyProtection="1">
      <alignment vertical="center"/>
    </xf>
    <xf numFmtId="0" fontId="0" fillId="3" borderId="0" xfId="1" applyFont="1" applyFill="1" applyAlignment="1" applyProtection="1">
      <alignment horizontal="left" vertical="center"/>
    </xf>
    <xf numFmtId="0" fontId="4" fillId="3" borderId="9" xfId="0" applyFont="1" applyFill="1" applyBorder="1" applyAlignment="1" applyProtection="1">
      <alignment vertical="center" wrapText="1"/>
    </xf>
    <xf numFmtId="0" fontId="4" fillId="3" borderId="14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vertical="center"/>
    </xf>
    <xf numFmtId="0" fontId="21" fillId="3" borderId="0" xfId="0" applyFont="1" applyFill="1" applyAlignment="1" applyProtection="1">
      <alignment vertical="center"/>
    </xf>
    <xf numFmtId="0" fontId="11" fillId="2" borderId="0" xfId="2" applyFont="1" applyFill="1" applyBorder="1" applyAlignment="1" applyProtection="1">
      <alignment horizontal="left" vertical="center" wrapText="1"/>
    </xf>
    <xf numFmtId="0" fontId="13" fillId="2" borderId="0" xfId="2" applyFont="1" applyFill="1" applyBorder="1" applyAlignment="1" applyProtection="1">
      <alignment horizontal="left" vertical="center"/>
    </xf>
    <xf numFmtId="0" fontId="13" fillId="2" borderId="0" xfId="2" applyFont="1" applyFill="1" applyBorder="1" applyAlignment="1" applyProtection="1">
      <alignment vertical="center"/>
    </xf>
    <xf numFmtId="0" fontId="13" fillId="2" borderId="0" xfId="2" applyNumberFormat="1" applyFont="1" applyFill="1" applyBorder="1" applyAlignment="1" applyProtection="1">
      <alignment horizontal="center" vertical="center"/>
    </xf>
    <xf numFmtId="0" fontId="23" fillId="4" borderId="3" xfId="1" applyFont="1" applyFill="1" applyBorder="1" applyAlignment="1" applyProtection="1">
      <alignment horizontal="center" vertical="center"/>
    </xf>
    <xf numFmtId="0" fontId="12" fillId="4" borderId="4" xfId="1" applyFont="1" applyFill="1" applyBorder="1" applyAlignment="1" applyProtection="1">
      <alignment horizontal="center" vertical="center"/>
    </xf>
    <xf numFmtId="0" fontId="23" fillId="4" borderId="4" xfId="1" applyFont="1" applyFill="1" applyBorder="1" applyAlignment="1" applyProtection="1">
      <alignment horizontal="center" vertical="center"/>
    </xf>
    <xf numFmtId="0" fontId="13" fillId="4" borderId="4" xfId="1" applyFont="1" applyFill="1" applyBorder="1" applyAlignment="1" applyProtection="1">
      <alignment vertical="center"/>
    </xf>
    <xf numFmtId="0" fontId="0" fillId="2" borderId="0" xfId="1" applyFont="1" applyFill="1" applyBorder="1" applyAlignment="1" applyProtection="1">
      <alignment vertical="center"/>
    </xf>
    <xf numFmtId="0" fontId="1" fillId="0" borderId="15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3" borderId="30" xfId="0" applyFont="1" applyFill="1" applyBorder="1" applyAlignment="1" applyProtection="1">
      <alignment vertical="center"/>
    </xf>
    <xf numFmtId="0" fontId="13" fillId="2" borderId="13" xfId="0" applyFont="1" applyFill="1" applyBorder="1" applyAlignment="1" applyProtection="1">
      <alignment vertical="center" wrapText="1"/>
    </xf>
    <xf numFmtId="0" fontId="0" fillId="2" borderId="30" xfId="0" applyFont="1" applyFill="1" applyBorder="1" applyAlignment="1" applyProtection="1">
      <alignment vertical="center"/>
    </xf>
    <xf numFmtId="0" fontId="12" fillId="3" borderId="31" xfId="0" applyFont="1" applyFill="1" applyBorder="1" applyAlignment="1" applyProtection="1">
      <alignment vertical="center"/>
    </xf>
    <xf numFmtId="0" fontId="13" fillId="3" borderId="13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horizontal="left" vertical="center"/>
    </xf>
    <xf numFmtId="0" fontId="12" fillId="3" borderId="32" xfId="0" applyFont="1" applyFill="1" applyBorder="1" applyAlignment="1" applyProtection="1">
      <alignment vertical="center" wrapText="1"/>
    </xf>
    <xf numFmtId="0" fontId="12" fillId="3" borderId="33" xfId="0" applyFont="1" applyFill="1" applyBorder="1" applyAlignment="1" applyProtection="1">
      <alignment vertical="center" wrapText="1"/>
    </xf>
    <xf numFmtId="0" fontId="12" fillId="3" borderId="29" xfId="0" applyFont="1" applyFill="1" applyBorder="1" applyAlignment="1" applyProtection="1">
      <alignment vertical="center" wrapText="1"/>
    </xf>
    <xf numFmtId="0" fontId="12" fillId="3" borderId="13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vertical="center"/>
    </xf>
    <xf numFmtId="0" fontId="0" fillId="3" borderId="13" xfId="0" applyFont="1" applyFill="1" applyBorder="1" applyAlignment="1" applyProtection="1">
      <alignment vertical="center"/>
    </xf>
    <xf numFmtId="0" fontId="17" fillId="3" borderId="35" xfId="0" applyFont="1" applyFill="1" applyBorder="1" applyAlignment="1" applyProtection="1">
      <alignment horizontal="center" vertical="center" wrapText="1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35" xfId="0" applyFont="1" applyFill="1" applyBorder="1" applyAlignment="1" applyProtection="1">
      <alignment horizontal="center" vertical="center" wrapText="1"/>
    </xf>
    <xf numFmtId="0" fontId="0" fillId="3" borderId="36" xfId="0" applyFont="1" applyFill="1" applyBorder="1" applyAlignment="1" applyProtection="1">
      <alignment horizontal="center" vertical="center"/>
    </xf>
    <xf numFmtId="0" fontId="0" fillId="3" borderId="37" xfId="0" applyFont="1" applyFill="1" applyBorder="1" applyAlignment="1" applyProtection="1">
      <alignment horizontal="center" vertical="center"/>
    </xf>
    <xf numFmtId="0" fontId="0" fillId="3" borderId="38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vertical="center"/>
    </xf>
    <xf numFmtId="0" fontId="4" fillId="2" borderId="13" xfId="0" applyFont="1" applyFill="1" applyBorder="1" applyAlignment="1" applyProtection="1">
      <alignment vertical="center" wrapText="1"/>
    </xf>
    <xf numFmtId="0" fontId="0" fillId="4" borderId="5" xfId="1" applyFont="1" applyFill="1" applyBorder="1" applyAlignment="1" applyProtection="1">
      <alignment vertical="center"/>
    </xf>
    <xf numFmtId="0" fontId="13" fillId="2" borderId="2" xfId="0" applyFont="1" applyFill="1" applyBorder="1" applyAlignment="1" applyProtection="1">
      <alignment horizontal="center" vertical="center"/>
    </xf>
    <xf numFmtId="0" fontId="4" fillId="2" borderId="40" xfId="1" applyFont="1" applyFill="1" applyBorder="1" applyAlignment="1" applyProtection="1">
      <alignment vertical="center"/>
    </xf>
    <xf numFmtId="0" fontId="0" fillId="2" borderId="39" xfId="1" applyFont="1" applyFill="1" applyBorder="1" applyAlignment="1" applyProtection="1">
      <alignment vertical="center"/>
    </xf>
    <xf numFmtId="0" fontId="12" fillId="3" borderId="10" xfId="0" applyFont="1" applyFill="1" applyBorder="1" applyAlignment="1" applyProtection="1">
      <alignment horizontal="left" vertical="center" wrapText="1"/>
    </xf>
    <xf numFmtId="0" fontId="4" fillId="2" borderId="0" xfId="1" applyFont="1" applyFill="1" applyBorder="1" applyAlignment="1" applyProtection="1">
      <alignment vertical="center"/>
    </xf>
    <xf numFmtId="0" fontId="0" fillId="2" borderId="30" xfId="1" applyFont="1" applyFill="1" applyBorder="1" applyAlignment="1" applyProtection="1">
      <alignment vertical="center"/>
    </xf>
    <xf numFmtId="0" fontId="4" fillId="2" borderId="41" xfId="1" applyFont="1" applyFill="1" applyBorder="1" applyAlignment="1" applyProtection="1">
      <alignment vertical="center"/>
    </xf>
    <xf numFmtId="0" fontId="19" fillId="2" borderId="0" xfId="1" applyFont="1" applyFill="1" applyBorder="1" applyAlignment="1" applyProtection="1">
      <alignment horizontal="left" vertical="center"/>
    </xf>
    <xf numFmtId="0" fontId="19" fillId="2" borderId="40" xfId="1" applyFont="1" applyFill="1" applyBorder="1" applyAlignment="1" applyProtection="1">
      <alignment horizontal="left" vertical="center"/>
    </xf>
    <xf numFmtId="0" fontId="13" fillId="2" borderId="42" xfId="0" applyFont="1" applyFill="1" applyBorder="1" applyAlignment="1" applyProtection="1">
      <alignment vertical="center" wrapText="1"/>
    </xf>
    <xf numFmtId="0" fontId="12" fillId="2" borderId="45" xfId="0" applyFont="1" applyFill="1" applyBorder="1" applyAlignment="1" applyProtection="1">
      <alignment vertical="center" wrapText="1"/>
    </xf>
    <xf numFmtId="0" fontId="13" fillId="2" borderId="45" xfId="0" applyFont="1" applyFill="1" applyBorder="1" applyAlignment="1" applyProtection="1">
      <alignment vertical="center"/>
    </xf>
    <xf numFmtId="0" fontId="12" fillId="2" borderId="45" xfId="0" applyFont="1" applyFill="1" applyBorder="1" applyAlignment="1" applyProtection="1">
      <alignment horizontal="center" vertical="center" wrapText="1"/>
    </xf>
    <xf numFmtId="0" fontId="4" fillId="3" borderId="31" xfId="0" applyFont="1" applyFill="1" applyBorder="1" applyAlignment="1" applyProtection="1">
      <alignment horizontal="left" vertical="center" wrapText="1"/>
    </xf>
    <xf numFmtId="0" fontId="0" fillId="3" borderId="41" xfId="0" applyFont="1" applyFill="1" applyBorder="1" applyAlignment="1" applyProtection="1">
      <alignment vertical="center"/>
    </xf>
    <xf numFmtId="0" fontId="0" fillId="3" borderId="40" xfId="0" applyFont="1" applyFill="1" applyBorder="1" applyAlignment="1" applyProtection="1">
      <alignment vertical="center"/>
    </xf>
    <xf numFmtId="0" fontId="4" fillId="3" borderId="40" xfId="0" applyFont="1" applyFill="1" applyBorder="1" applyAlignment="1" applyProtection="1">
      <alignment horizontal="right" vertical="center"/>
    </xf>
    <xf numFmtId="0" fontId="4" fillId="3" borderId="39" xfId="0" applyFont="1" applyFill="1" applyBorder="1" applyAlignment="1" applyProtection="1">
      <alignment horizontal="right" vertical="center"/>
    </xf>
    <xf numFmtId="0" fontId="10" fillId="3" borderId="40" xfId="0" applyFont="1" applyFill="1" applyBorder="1" applyAlignment="1" applyProtection="1">
      <alignment vertical="center"/>
    </xf>
    <xf numFmtId="0" fontId="0" fillId="2" borderId="40" xfId="0" applyFont="1" applyFill="1" applyBorder="1" applyAlignment="1" applyProtection="1">
      <alignment vertical="center"/>
    </xf>
    <xf numFmtId="0" fontId="0" fillId="3" borderId="39" xfId="0" applyFont="1" applyFill="1" applyBorder="1" applyAlignment="1" applyProtection="1">
      <alignment vertical="center"/>
    </xf>
    <xf numFmtId="0" fontId="12" fillId="3" borderId="41" xfId="0" applyFont="1" applyFill="1" applyBorder="1" applyAlignment="1" applyProtection="1">
      <alignment vertical="center"/>
    </xf>
    <xf numFmtId="0" fontId="13" fillId="3" borderId="40" xfId="0" applyFont="1" applyFill="1" applyBorder="1" applyAlignment="1" applyProtection="1">
      <alignment vertical="center"/>
    </xf>
    <xf numFmtId="0" fontId="13" fillId="2" borderId="40" xfId="0" applyFont="1" applyFill="1" applyBorder="1" applyAlignment="1" applyProtection="1">
      <alignment vertical="center"/>
    </xf>
    <xf numFmtId="0" fontId="13" fillId="3" borderId="39" xfId="0" applyFont="1" applyFill="1" applyBorder="1" applyAlignment="1" applyProtection="1">
      <alignment vertical="center"/>
    </xf>
    <xf numFmtId="0" fontId="0" fillId="3" borderId="27" xfId="0" applyFont="1" applyFill="1" applyBorder="1" applyAlignment="1" applyProtection="1">
      <alignment vertical="center"/>
    </xf>
    <xf numFmtId="0" fontId="17" fillId="3" borderId="25" xfId="0" applyFont="1" applyFill="1" applyBorder="1" applyAlignment="1" applyProtection="1">
      <alignment horizontal="center" vertical="center" wrapText="1"/>
    </xf>
    <xf numFmtId="0" fontId="24" fillId="2" borderId="13" xfId="1" applyFont="1" applyFill="1" applyBorder="1" applyAlignment="1" applyProtection="1">
      <alignment vertical="center" wrapText="1"/>
    </xf>
    <xf numFmtId="0" fontId="24" fillId="2" borderId="0" xfId="1" applyFont="1" applyFill="1" applyBorder="1" applyAlignment="1" applyProtection="1">
      <alignment vertical="center" wrapText="1"/>
    </xf>
    <xf numFmtId="0" fontId="17" fillId="3" borderId="47" xfId="0" applyFont="1" applyFill="1" applyBorder="1" applyAlignment="1" applyProtection="1">
      <alignment horizontal="center" vertical="center" wrapText="1"/>
    </xf>
    <xf numFmtId="0" fontId="17" fillId="3" borderId="48" xfId="0" applyFont="1" applyFill="1" applyBorder="1" applyAlignment="1" applyProtection="1">
      <alignment horizontal="center" vertical="center" wrapText="1"/>
    </xf>
    <xf numFmtId="0" fontId="15" fillId="3" borderId="35" xfId="0" applyFont="1" applyFill="1" applyBorder="1" applyAlignment="1" applyProtection="1">
      <alignment horizontal="center" vertical="center" wrapText="1"/>
    </xf>
    <xf numFmtId="0" fontId="12" fillId="3" borderId="51" xfId="0" applyFont="1" applyFill="1" applyBorder="1" applyAlignment="1" applyProtection="1">
      <alignment vertical="center" wrapText="1"/>
    </xf>
    <xf numFmtId="0" fontId="13" fillId="2" borderId="24" xfId="0" applyFont="1" applyFill="1" applyBorder="1" applyAlignment="1" applyProtection="1">
      <alignment horizontal="center" vertical="center"/>
    </xf>
    <xf numFmtId="0" fontId="12" fillId="3" borderId="9" xfId="0" applyFont="1" applyFill="1" applyBorder="1" applyAlignment="1" applyProtection="1">
      <alignment horizontal="center" vertical="center" wrapText="1"/>
    </xf>
    <xf numFmtId="0" fontId="16" fillId="2" borderId="9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right" vertical="center"/>
    </xf>
    <xf numFmtId="0" fontId="4" fillId="2" borderId="0" xfId="0" applyFont="1" applyFill="1" applyBorder="1" applyAlignment="1" applyProtection="1">
      <alignment horizontal="right" vertical="center"/>
    </xf>
    <xf numFmtId="1" fontId="4" fillId="2" borderId="30" xfId="0" applyNumberFormat="1" applyFont="1" applyFill="1" applyBorder="1" applyAlignment="1" applyProtection="1">
      <alignment horizontal="center" vertical="center"/>
    </xf>
    <xf numFmtId="0" fontId="30" fillId="3" borderId="0" xfId="1" applyFont="1" applyFill="1" applyAlignment="1">
      <alignment horizontal="center" vertical="center"/>
    </xf>
    <xf numFmtId="0" fontId="11" fillId="2" borderId="3" xfId="2" applyFont="1" applyFill="1" applyBorder="1" applyAlignment="1">
      <alignment vertical="center" wrapText="1"/>
    </xf>
    <xf numFmtId="0" fontId="31" fillId="2" borderId="0" xfId="2" applyFont="1" applyFill="1" applyAlignment="1">
      <alignment vertical="top"/>
    </xf>
    <xf numFmtId="0" fontId="1" fillId="3" borderId="0" xfId="1" applyFont="1" applyFill="1" applyAlignment="1">
      <alignment vertical="center"/>
    </xf>
    <xf numFmtId="0" fontId="32" fillId="3" borderId="0" xfId="1" applyFont="1" applyFill="1" applyAlignment="1">
      <alignment horizontal="center" vertical="center"/>
    </xf>
    <xf numFmtId="0" fontId="32" fillId="3" borderId="0" xfId="1" applyFont="1" applyFill="1" applyAlignment="1">
      <alignment horizontal="left" vertical="center"/>
    </xf>
    <xf numFmtId="0" fontId="32" fillId="3" borderId="0" xfId="1" applyFont="1" applyFill="1" applyAlignment="1">
      <alignment vertical="center"/>
    </xf>
    <xf numFmtId="0" fontId="11" fillId="2" borderId="0" xfId="2" applyFont="1" applyFill="1" applyAlignment="1">
      <alignment vertical="center" wrapText="1"/>
    </xf>
    <xf numFmtId="4" fontId="2" fillId="3" borderId="0" xfId="2" applyNumberFormat="1" applyFill="1" applyAlignment="1">
      <alignment horizontal="left" vertical="center"/>
    </xf>
    <xf numFmtId="0" fontId="33" fillId="2" borderId="0" xfId="1" applyFont="1" applyFill="1" applyAlignment="1">
      <alignment vertical="center" wrapText="1"/>
    </xf>
    <xf numFmtId="0" fontId="22" fillId="3" borderId="0" xfId="2" applyFont="1" applyFill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left" vertical="center" wrapText="1"/>
    </xf>
    <xf numFmtId="0" fontId="14" fillId="2" borderId="0" xfId="2" applyFont="1" applyFill="1" applyAlignment="1" applyProtection="1">
      <alignment horizontal="center" vertical="center"/>
      <protection locked="0"/>
    </xf>
    <xf numFmtId="0" fontId="11" fillId="2" borderId="8" xfId="2" applyFont="1" applyFill="1" applyBorder="1" applyAlignment="1">
      <alignment horizontal="left" vertical="center" wrapText="1"/>
    </xf>
    <xf numFmtId="0" fontId="11" fillId="2" borderId="11" xfId="2" applyFont="1" applyFill="1" applyBorder="1" applyAlignment="1">
      <alignment horizontal="left" vertical="center" wrapText="1"/>
    </xf>
    <xf numFmtId="0" fontId="25" fillId="2" borderId="0" xfId="1" applyFont="1" applyFill="1" applyAlignment="1" applyProtection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27" fillId="6" borderId="0" xfId="0" applyFont="1" applyFill="1" applyAlignment="1" applyProtection="1">
      <alignment vertical="center"/>
    </xf>
    <xf numFmtId="0" fontId="28" fillId="6" borderId="0" xfId="0" applyFont="1" applyFill="1" applyAlignment="1" applyProtection="1">
      <alignment vertical="center"/>
    </xf>
    <xf numFmtId="0" fontId="4" fillId="7" borderId="40" xfId="0" applyFont="1" applyFill="1" applyBorder="1" applyAlignment="1" applyProtection="1">
      <alignment vertical="center"/>
    </xf>
    <xf numFmtId="0" fontId="4" fillId="7" borderId="40" xfId="1" applyFont="1" applyFill="1" applyBorder="1" applyAlignment="1" applyProtection="1">
      <alignment horizontal="right" vertical="center"/>
    </xf>
    <xf numFmtId="0" fontId="4" fillId="7" borderId="7" xfId="1" applyFont="1" applyFill="1" applyBorder="1" applyAlignment="1" applyProtection="1">
      <alignment horizontal="center" vertical="center"/>
    </xf>
    <xf numFmtId="0" fontId="0" fillId="7" borderId="40" xfId="0" applyFont="1" applyFill="1" applyBorder="1" applyAlignment="1" applyProtection="1">
      <alignment vertical="center"/>
    </xf>
    <xf numFmtId="14" fontId="0" fillId="7" borderId="40" xfId="0" applyNumberFormat="1" applyFont="1" applyFill="1" applyBorder="1" applyAlignment="1" applyProtection="1">
      <alignment vertical="center"/>
    </xf>
    <xf numFmtId="0" fontId="24" fillId="7" borderId="41" xfId="1" applyFont="1" applyFill="1" applyBorder="1" applyAlignment="1" applyProtection="1">
      <alignment vertical="center" wrapText="1"/>
    </xf>
    <xf numFmtId="0" fontId="4" fillId="7" borderId="46" xfId="0" applyFont="1" applyFill="1" applyBorder="1" applyAlignment="1" applyProtection="1">
      <alignment vertical="center"/>
    </xf>
    <xf numFmtId="0" fontId="4" fillId="7" borderId="7" xfId="1" applyFont="1" applyFill="1" applyBorder="1" applyAlignment="1" applyProtection="1">
      <alignment horizontal="right" vertical="center"/>
    </xf>
    <xf numFmtId="0" fontId="0" fillId="7" borderId="7" xfId="0" applyFont="1" applyFill="1" applyBorder="1" applyAlignment="1" applyProtection="1">
      <alignment vertical="center"/>
    </xf>
    <xf numFmtId="0" fontId="17" fillId="7" borderId="7" xfId="0" applyFont="1" applyFill="1" applyBorder="1" applyAlignment="1" applyProtection="1">
      <alignment horizontal="right" vertical="center"/>
    </xf>
    <xf numFmtId="0" fontId="17" fillId="7" borderId="43" xfId="0" applyFont="1" applyFill="1" applyBorder="1" applyAlignment="1" applyProtection="1">
      <alignment horizontal="right" vertical="center"/>
    </xf>
    <xf numFmtId="0" fontId="24" fillId="7" borderId="6" xfId="1" applyFont="1" applyFill="1" applyBorder="1" applyAlignment="1" applyProtection="1">
      <alignment vertical="center" wrapText="1"/>
    </xf>
    <xf numFmtId="0" fontId="4" fillId="6" borderId="3" xfId="0" applyFont="1" applyFill="1" applyBorder="1" applyAlignment="1" applyProtection="1">
      <alignment vertical="center" wrapText="1"/>
    </xf>
    <xf numFmtId="0" fontId="10" fillId="6" borderId="4" xfId="0" applyFont="1" applyFill="1" applyBorder="1" applyAlignment="1" applyProtection="1">
      <alignment vertical="center"/>
    </xf>
    <xf numFmtId="0" fontId="0" fillId="6" borderId="4" xfId="0" applyFont="1" applyFill="1" applyBorder="1" applyAlignment="1" applyProtection="1">
      <alignment vertical="center"/>
    </xf>
    <xf numFmtId="0" fontId="0" fillId="6" borderId="5" xfId="0" applyFont="1" applyFill="1" applyBorder="1" applyAlignment="1" applyProtection="1">
      <alignment vertical="center"/>
    </xf>
    <xf numFmtId="0" fontId="4" fillId="6" borderId="15" xfId="1" applyFont="1" applyFill="1" applyBorder="1" applyAlignment="1" applyProtection="1">
      <alignment vertical="center"/>
    </xf>
    <xf numFmtId="0" fontId="12" fillId="6" borderId="3" xfId="0" applyFont="1" applyFill="1" applyBorder="1" applyAlignment="1" applyProtection="1">
      <alignment horizontal="right" vertical="center"/>
    </xf>
    <xf numFmtId="0" fontId="12" fillId="6" borderId="5" xfId="0" applyFont="1" applyFill="1" applyBorder="1" applyAlignment="1" applyProtection="1">
      <alignment horizontal="center" vertical="center"/>
    </xf>
    <xf numFmtId="0" fontId="4" fillId="6" borderId="3" xfId="0" applyFont="1" applyFill="1" applyBorder="1" applyAlignment="1" applyProtection="1">
      <alignment horizontal="right" vertical="center"/>
    </xf>
    <xf numFmtId="1" fontId="4" fillId="6" borderId="5" xfId="0" applyNumberFormat="1" applyFont="1" applyFill="1" applyBorder="1" applyAlignment="1" applyProtection="1">
      <alignment horizontal="center" vertical="center"/>
    </xf>
    <xf numFmtId="0" fontId="4" fillId="6" borderId="5" xfId="0" applyFont="1" applyFill="1" applyBorder="1" applyAlignment="1" applyProtection="1">
      <alignment horizontal="center" vertical="center"/>
    </xf>
    <xf numFmtId="0" fontId="4" fillId="6" borderId="27" xfId="0" applyFont="1" applyFill="1" applyBorder="1" applyAlignment="1" applyProtection="1">
      <alignment horizontal="right" vertical="center"/>
    </xf>
    <xf numFmtId="0" fontId="4" fillId="6" borderId="28" xfId="0" applyFont="1" applyFill="1" applyBorder="1" applyAlignment="1" applyProtection="1">
      <alignment horizontal="center" vertical="center"/>
    </xf>
    <xf numFmtId="0" fontId="11" fillId="3" borderId="43" xfId="0" applyFont="1" applyFill="1" applyBorder="1" applyAlignment="1" applyProtection="1">
      <alignment horizontal="center" vertical="center"/>
    </xf>
    <xf numFmtId="2" fontId="4" fillId="6" borderId="15" xfId="0" applyNumberFormat="1" applyFont="1" applyFill="1" applyBorder="1" applyAlignment="1" applyProtection="1">
      <alignment horizontal="center" vertical="center"/>
    </xf>
    <xf numFmtId="0" fontId="26" fillId="6" borderId="0" xfId="0" applyFont="1" applyFill="1" applyBorder="1" applyAlignment="1" applyProtection="1">
      <alignment vertical="center"/>
    </xf>
    <xf numFmtId="0" fontId="26" fillId="6" borderId="0" xfId="0" applyFont="1" applyFill="1" applyBorder="1" applyAlignment="1" applyProtection="1">
      <alignment horizontal="center" vertical="center"/>
    </xf>
    <xf numFmtId="0" fontId="13" fillId="5" borderId="25" xfId="2" applyFont="1" applyFill="1" applyBorder="1" applyAlignment="1" applyProtection="1">
      <alignment vertical="center"/>
      <protection locked="0"/>
    </xf>
    <xf numFmtId="0" fontId="13" fillId="5" borderId="54" xfId="2" applyFont="1" applyFill="1" applyBorder="1" applyAlignment="1" applyProtection="1">
      <alignment horizontal="center" vertical="center"/>
      <protection locked="0"/>
    </xf>
    <xf numFmtId="0" fontId="13" fillId="5" borderId="22" xfId="2" applyFont="1" applyFill="1" applyBorder="1" applyAlignment="1" applyProtection="1">
      <alignment vertical="center"/>
      <protection locked="0"/>
    </xf>
    <xf numFmtId="0" fontId="13" fillId="5" borderId="26" xfId="2" applyFont="1" applyFill="1" applyBorder="1" applyAlignment="1" applyProtection="1">
      <alignment horizontal="center" vertical="center"/>
      <protection locked="0"/>
    </xf>
    <xf numFmtId="0" fontId="13" fillId="5" borderId="21" xfId="2" applyFont="1" applyFill="1" applyBorder="1" applyAlignment="1" applyProtection="1">
      <alignment vertical="center"/>
      <protection locked="0"/>
    </xf>
    <xf numFmtId="0" fontId="13" fillId="5" borderId="21" xfId="2" applyFont="1" applyFill="1" applyBorder="1" applyAlignment="1" applyProtection="1">
      <alignment horizontal="center" vertical="center"/>
      <protection locked="0"/>
    </xf>
    <xf numFmtId="0" fontId="18" fillId="5" borderId="55" xfId="0" applyFont="1" applyFill="1" applyBorder="1" applyAlignment="1" applyProtection="1">
      <alignment horizontal="center" vertical="center"/>
      <protection locked="0"/>
    </xf>
    <xf numFmtId="1" fontId="13" fillId="5" borderId="58" xfId="0" applyNumberFormat="1" applyFont="1" applyFill="1" applyBorder="1" applyAlignment="1" applyProtection="1">
      <alignment horizontal="center" vertical="center"/>
      <protection locked="0"/>
    </xf>
    <xf numFmtId="14" fontId="13" fillId="5" borderId="58" xfId="0" applyNumberFormat="1" applyFont="1" applyFill="1" applyBorder="1" applyAlignment="1" applyProtection="1">
      <alignment horizontal="center" vertical="center"/>
      <protection locked="0"/>
    </xf>
    <xf numFmtId="0" fontId="13" fillId="5" borderId="59" xfId="0" applyFont="1" applyFill="1" applyBorder="1" applyAlignment="1" applyProtection="1">
      <alignment horizontal="center" vertical="center"/>
      <protection locked="0"/>
    </xf>
    <xf numFmtId="1" fontId="13" fillId="5" borderId="61" xfId="0" applyNumberFormat="1" applyFont="1" applyFill="1" applyBorder="1" applyAlignment="1" applyProtection="1">
      <alignment horizontal="center" vertical="center"/>
      <protection locked="0"/>
    </xf>
    <xf numFmtId="14" fontId="13" fillId="5" borderId="61" xfId="0" applyNumberFormat="1" applyFont="1" applyFill="1" applyBorder="1" applyAlignment="1" applyProtection="1">
      <alignment horizontal="center" vertical="center"/>
      <protection locked="0"/>
    </xf>
    <xf numFmtId="0" fontId="13" fillId="5" borderId="62" xfId="0" applyFont="1" applyFill="1" applyBorder="1" applyAlignment="1" applyProtection="1">
      <alignment horizontal="center" vertical="center"/>
      <protection locked="0"/>
    </xf>
    <xf numFmtId="1" fontId="13" fillId="5" borderId="64" xfId="0" applyNumberFormat="1" applyFont="1" applyFill="1" applyBorder="1" applyAlignment="1" applyProtection="1">
      <alignment horizontal="center" vertical="center"/>
      <protection locked="0"/>
    </xf>
    <xf numFmtId="14" fontId="13" fillId="5" borderId="64" xfId="0" applyNumberFormat="1" applyFont="1" applyFill="1" applyBorder="1" applyAlignment="1" applyProtection="1">
      <alignment horizontal="center" vertical="center"/>
      <protection locked="0"/>
    </xf>
    <xf numFmtId="0" fontId="13" fillId="5" borderId="65" xfId="0" applyFont="1" applyFill="1" applyBorder="1" applyAlignment="1" applyProtection="1">
      <alignment horizontal="center" vertical="center"/>
      <protection locked="0"/>
    </xf>
    <xf numFmtId="1" fontId="13" fillId="5" borderId="67" xfId="0" applyNumberFormat="1" applyFont="1" applyFill="1" applyBorder="1" applyAlignment="1" applyProtection="1">
      <alignment horizontal="center" vertical="center"/>
      <protection locked="0"/>
    </xf>
    <xf numFmtId="14" fontId="13" fillId="5" borderId="67" xfId="0" applyNumberFormat="1" applyFont="1" applyFill="1" applyBorder="1" applyAlignment="1" applyProtection="1">
      <alignment horizontal="center" vertical="center"/>
      <protection locked="0"/>
    </xf>
    <xf numFmtId="0" fontId="13" fillId="5" borderId="68" xfId="0" applyFont="1" applyFill="1" applyBorder="1" applyAlignment="1" applyProtection="1">
      <alignment horizontal="center" vertical="center"/>
      <protection locked="0"/>
    </xf>
    <xf numFmtId="0" fontId="13" fillId="5" borderId="62" xfId="0" applyNumberFormat="1" applyFont="1" applyFill="1" applyBorder="1" applyAlignment="1" applyProtection="1">
      <alignment horizontal="center" vertical="center"/>
      <protection locked="0"/>
    </xf>
    <xf numFmtId="0" fontId="13" fillId="5" borderId="68" xfId="0" applyNumberFormat="1" applyFont="1" applyFill="1" applyBorder="1" applyAlignment="1" applyProtection="1">
      <alignment horizontal="center" vertical="center"/>
      <protection locked="0"/>
    </xf>
    <xf numFmtId="1" fontId="13" fillId="5" borderId="70" xfId="0" applyNumberFormat="1" applyFont="1" applyFill="1" applyBorder="1" applyAlignment="1" applyProtection="1">
      <alignment horizontal="center" vertical="center"/>
      <protection locked="0"/>
    </xf>
    <xf numFmtId="14" fontId="13" fillId="5" borderId="70" xfId="0" applyNumberFormat="1" applyFont="1" applyFill="1" applyBorder="1" applyAlignment="1" applyProtection="1">
      <alignment horizontal="center" vertical="center"/>
      <protection locked="0"/>
    </xf>
    <xf numFmtId="0" fontId="13" fillId="5" borderId="71" xfId="0" applyNumberFormat="1" applyFont="1" applyFill="1" applyBorder="1" applyAlignment="1" applyProtection="1">
      <alignment horizontal="center" vertical="center"/>
      <protection locked="0"/>
    </xf>
    <xf numFmtId="0" fontId="0" fillId="5" borderId="72" xfId="0" applyFont="1" applyFill="1" applyBorder="1" applyAlignment="1" applyProtection="1">
      <alignment vertical="center"/>
      <protection locked="0"/>
    </xf>
    <xf numFmtId="1" fontId="18" fillId="5" borderId="61" xfId="0" applyNumberFormat="1" applyFont="1" applyFill="1" applyBorder="1" applyAlignment="1" applyProtection="1">
      <alignment horizontal="center" vertical="center"/>
      <protection locked="0"/>
    </xf>
    <xf numFmtId="0" fontId="0" fillId="5" borderId="61" xfId="0" applyFont="1" applyFill="1" applyBorder="1" applyAlignment="1" applyProtection="1">
      <alignment vertical="center"/>
      <protection locked="0"/>
    </xf>
    <xf numFmtId="0" fontId="0" fillId="5" borderId="61" xfId="0" applyNumberFormat="1" applyFont="1" applyFill="1" applyBorder="1" applyAlignment="1" applyProtection="1">
      <alignment horizontal="center" vertical="center"/>
      <protection locked="0"/>
    </xf>
    <xf numFmtId="164" fontId="0" fillId="5" borderId="62" xfId="0" applyNumberFormat="1" applyFont="1" applyFill="1" applyBorder="1" applyAlignment="1" applyProtection="1">
      <alignment horizontal="center" vertical="center"/>
      <protection locked="0"/>
    </xf>
    <xf numFmtId="0" fontId="0" fillId="5" borderId="73" xfId="0" applyFont="1" applyFill="1" applyBorder="1" applyAlignment="1" applyProtection="1">
      <alignment vertical="center"/>
      <protection locked="0"/>
    </xf>
    <xf numFmtId="1" fontId="18" fillId="5" borderId="64" xfId="0" applyNumberFormat="1" applyFont="1" applyFill="1" applyBorder="1" applyAlignment="1" applyProtection="1">
      <alignment horizontal="center" vertical="center"/>
      <protection locked="0"/>
    </xf>
    <xf numFmtId="0" fontId="0" fillId="5" borderId="64" xfId="0" applyFont="1" applyFill="1" applyBorder="1" applyAlignment="1" applyProtection="1">
      <alignment vertical="center"/>
      <protection locked="0"/>
    </xf>
    <xf numFmtId="0" fontId="0" fillId="5" borderId="64" xfId="0" applyNumberFormat="1" applyFont="1" applyFill="1" applyBorder="1" applyAlignment="1" applyProtection="1">
      <alignment horizontal="center" vertical="center"/>
      <protection locked="0"/>
    </xf>
    <xf numFmtId="164" fontId="0" fillId="5" borderId="65" xfId="0" applyNumberFormat="1" applyFont="1" applyFill="1" applyBorder="1" applyAlignment="1" applyProtection="1">
      <alignment horizontal="center" vertical="center"/>
      <protection locked="0"/>
    </xf>
    <xf numFmtId="0" fontId="0" fillId="5" borderId="74" xfId="0" applyFont="1" applyFill="1" applyBorder="1" applyAlignment="1" applyProtection="1">
      <alignment vertical="center"/>
      <protection locked="0"/>
    </xf>
    <xf numFmtId="1" fontId="18" fillId="5" borderId="70" xfId="0" applyNumberFormat="1" applyFont="1" applyFill="1" applyBorder="1" applyAlignment="1" applyProtection="1">
      <alignment horizontal="center" vertical="center"/>
      <protection locked="0"/>
    </xf>
    <xf numFmtId="0" fontId="0" fillId="5" borderId="70" xfId="0" applyFont="1" applyFill="1" applyBorder="1" applyAlignment="1" applyProtection="1">
      <alignment vertical="center"/>
      <protection locked="0"/>
    </xf>
    <xf numFmtId="0" fontId="0" fillId="5" borderId="70" xfId="0" applyNumberFormat="1" applyFont="1" applyFill="1" applyBorder="1" applyAlignment="1" applyProtection="1">
      <alignment horizontal="center" vertical="center"/>
      <protection locked="0"/>
    </xf>
    <xf numFmtId="164" fontId="0" fillId="5" borderId="71" xfId="0" applyNumberFormat="1" applyFont="1" applyFill="1" applyBorder="1" applyAlignment="1" applyProtection="1">
      <alignment horizontal="center" vertical="center"/>
      <protection locked="0"/>
    </xf>
    <xf numFmtId="0" fontId="0" fillId="5" borderId="75" xfId="0" applyFont="1" applyFill="1" applyBorder="1" applyAlignment="1" applyProtection="1">
      <alignment vertical="center"/>
      <protection locked="0"/>
    </xf>
    <xf numFmtId="1" fontId="0" fillId="5" borderId="76" xfId="0" applyNumberFormat="1" applyFont="1" applyFill="1" applyBorder="1" applyAlignment="1" applyProtection="1">
      <alignment horizontal="center" vertical="center"/>
      <protection locked="0"/>
    </xf>
    <xf numFmtId="14" fontId="0" fillId="5" borderId="76" xfId="0" applyNumberFormat="1" applyFont="1" applyFill="1" applyBorder="1" applyAlignment="1" applyProtection="1">
      <alignment horizontal="center" vertical="center"/>
      <protection locked="0"/>
    </xf>
    <xf numFmtId="0" fontId="0" fillId="5" borderId="76" xfId="0" applyFont="1" applyFill="1" applyBorder="1" applyAlignment="1" applyProtection="1">
      <alignment vertical="center" wrapText="1"/>
      <protection locked="0"/>
    </xf>
    <xf numFmtId="14" fontId="18" fillId="5" borderId="76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/>
    <xf numFmtId="0" fontId="35" fillId="3" borderId="0" xfId="0" applyFont="1" applyFill="1" applyAlignment="1">
      <alignment horizontal="right"/>
    </xf>
    <xf numFmtId="0" fontId="36" fillId="3" borderId="0" xfId="0" applyFont="1" applyFill="1"/>
    <xf numFmtId="0" fontId="22" fillId="3" borderId="0" xfId="2" applyFont="1" applyFill="1" applyAlignment="1">
      <alignment horizontal="center" vertical="center" wrapText="1"/>
    </xf>
    <xf numFmtId="0" fontId="14" fillId="2" borderId="0" xfId="2" applyFont="1" applyFill="1" applyAlignment="1" applyProtection="1">
      <alignment horizontal="center" vertical="center"/>
      <protection locked="0"/>
    </xf>
    <xf numFmtId="0" fontId="0" fillId="5" borderId="64" xfId="0" applyFont="1" applyFill="1" applyBorder="1" applyAlignment="1" applyProtection="1">
      <alignment horizontal="left" vertical="center"/>
      <protection locked="0"/>
    </xf>
    <xf numFmtId="0" fontId="0" fillId="5" borderId="70" xfId="0" applyFont="1" applyFill="1" applyBorder="1" applyAlignment="1" applyProtection="1">
      <alignment horizontal="left" vertical="center"/>
      <protection locked="0"/>
    </xf>
    <xf numFmtId="0" fontId="24" fillId="7" borderId="41" xfId="1" applyFont="1" applyFill="1" applyBorder="1" applyAlignment="1" applyProtection="1">
      <alignment horizontal="left" vertical="center" wrapText="1"/>
    </xf>
    <xf numFmtId="0" fontId="24" fillId="7" borderId="40" xfId="1" applyFont="1" applyFill="1" applyBorder="1" applyAlignment="1" applyProtection="1">
      <alignment horizontal="left" vertical="center" wrapText="1"/>
    </xf>
    <xf numFmtId="0" fontId="24" fillId="7" borderId="39" xfId="1" applyFont="1" applyFill="1" applyBorder="1" applyAlignment="1" applyProtection="1">
      <alignment horizontal="left" vertical="center" wrapText="1"/>
    </xf>
    <xf numFmtId="0" fontId="24" fillId="7" borderId="27" xfId="1" applyFont="1" applyFill="1" applyBorder="1" applyAlignment="1" applyProtection="1">
      <alignment horizontal="left" vertical="center" wrapText="1"/>
    </xf>
    <xf numFmtId="0" fontId="24" fillId="7" borderId="56" xfId="1" applyFont="1" applyFill="1" applyBorder="1" applyAlignment="1" applyProtection="1">
      <alignment horizontal="left" vertical="center" wrapText="1"/>
    </xf>
    <xf numFmtId="0" fontId="24" fillId="7" borderId="28" xfId="1" applyFont="1" applyFill="1" applyBorder="1" applyAlignment="1" applyProtection="1">
      <alignment horizontal="left" vertical="center" wrapText="1"/>
    </xf>
    <xf numFmtId="0" fontId="0" fillId="5" borderId="76" xfId="0" applyFont="1" applyFill="1" applyBorder="1" applyAlignment="1" applyProtection="1">
      <alignment horizontal="left" vertical="center"/>
      <protection locked="0"/>
    </xf>
    <xf numFmtId="0" fontId="13" fillId="2" borderId="34" xfId="0" applyFont="1" applyFill="1" applyBorder="1" applyAlignment="1" applyProtection="1">
      <alignment horizontal="center" vertical="center"/>
    </xf>
    <xf numFmtId="0" fontId="13" fillId="2" borderId="49" xfId="0" applyFont="1" applyFill="1" applyBorder="1" applyAlignment="1" applyProtection="1">
      <alignment horizontal="center" vertical="center"/>
    </xf>
    <xf numFmtId="0" fontId="13" fillId="3" borderId="34" xfId="0" applyFont="1" applyFill="1" applyBorder="1" applyAlignment="1" applyProtection="1">
      <alignment horizontal="center" vertical="center"/>
    </xf>
    <xf numFmtId="0" fontId="13" fillId="3" borderId="50" xfId="0" applyFont="1" applyFill="1" applyBorder="1" applyAlignment="1" applyProtection="1">
      <alignment horizontal="center" vertical="center"/>
    </xf>
    <xf numFmtId="0" fontId="13" fillId="3" borderId="49" xfId="0" applyFont="1" applyFill="1" applyBorder="1" applyAlignment="1" applyProtection="1">
      <alignment horizontal="center" vertical="center"/>
    </xf>
    <xf numFmtId="0" fontId="12" fillId="3" borderId="53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0" fontId="0" fillId="7" borderId="7" xfId="0" applyFont="1" applyFill="1" applyBorder="1" applyAlignment="1" applyProtection="1">
      <alignment horizontal="center" vertical="center"/>
    </xf>
    <xf numFmtId="0" fontId="0" fillId="7" borderId="43" xfId="0" applyFont="1" applyFill="1" applyBorder="1" applyAlignment="1" applyProtection="1">
      <alignment horizontal="center" vertical="center"/>
    </xf>
    <xf numFmtId="0" fontId="13" fillId="5" borderId="57" xfId="0" applyFont="1" applyFill="1" applyBorder="1" applyAlignment="1" applyProtection="1">
      <alignment horizontal="left" vertical="center"/>
      <protection locked="0"/>
    </xf>
    <xf numFmtId="0" fontId="13" fillId="5" borderId="58" xfId="0" applyFont="1" applyFill="1" applyBorder="1" applyAlignment="1" applyProtection="1">
      <alignment horizontal="left" vertical="center"/>
      <protection locked="0"/>
    </xf>
    <xf numFmtId="0" fontId="13" fillId="5" borderId="60" xfId="0" applyFont="1" applyFill="1" applyBorder="1" applyAlignment="1" applyProtection="1">
      <alignment horizontal="left" vertical="center"/>
      <protection locked="0"/>
    </xf>
    <xf numFmtId="0" fontId="13" fillId="5" borderId="61" xfId="0" applyFont="1" applyFill="1" applyBorder="1" applyAlignment="1" applyProtection="1">
      <alignment horizontal="left" vertical="center"/>
      <protection locked="0"/>
    </xf>
    <xf numFmtId="0" fontId="13" fillId="5" borderId="66" xfId="0" applyFont="1" applyFill="1" applyBorder="1" applyAlignment="1" applyProtection="1">
      <alignment horizontal="left" vertical="center"/>
      <protection locked="0"/>
    </xf>
    <xf numFmtId="0" fontId="13" fillId="5" borderId="67" xfId="0" applyFont="1" applyFill="1" applyBorder="1" applyAlignment="1" applyProtection="1">
      <alignment horizontal="left" vertical="center"/>
      <protection locked="0"/>
    </xf>
    <xf numFmtId="0" fontId="0" fillId="5" borderId="61" xfId="0" applyFont="1" applyFill="1" applyBorder="1" applyAlignment="1" applyProtection="1">
      <alignment horizontal="left" vertical="center"/>
      <protection locked="0"/>
    </xf>
    <xf numFmtId="0" fontId="13" fillId="5" borderId="63" xfId="0" applyFont="1" applyFill="1" applyBorder="1" applyAlignment="1" applyProtection="1">
      <alignment horizontal="left" vertical="center"/>
      <protection locked="0"/>
    </xf>
    <xf numFmtId="0" fontId="13" fillId="5" borderId="64" xfId="0" applyFont="1" applyFill="1" applyBorder="1" applyAlignment="1" applyProtection="1">
      <alignment horizontal="left" vertical="center"/>
      <protection locked="0"/>
    </xf>
    <xf numFmtId="0" fontId="5" fillId="5" borderId="3" xfId="2" applyFont="1" applyFill="1" applyBorder="1" applyAlignment="1" applyProtection="1">
      <alignment horizontal="left" vertical="center"/>
      <protection locked="0"/>
    </xf>
    <xf numFmtId="0" fontId="5" fillId="5" borderId="4" xfId="2" applyFont="1" applyFill="1" applyBorder="1" applyAlignment="1" applyProtection="1">
      <alignment horizontal="left" vertical="center"/>
      <protection locked="0"/>
    </xf>
    <xf numFmtId="0" fontId="5" fillId="5" borderId="5" xfId="2" applyFont="1" applyFill="1" applyBorder="1" applyAlignment="1" applyProtection="1">
      <alignment horizontal="left" vertical="center"/>
      <protection locked="0"/>
    </xf>
    <xf numFmtId="0" fontId="12" fillId="3" borderId="3" xfId="2" applyFont="1" applyFill="1" applyBorder="1" applyAlignment="1">
      <alignment horizontal="left" vertical="center"/>
    </xf>
    <xf numFmtId="0" fontId="12" fillId="3" borderId="4" xfId="2" applyFont="1" applyFill="1" applyBorder="1" applyAlignment="1">
      <alignment horizontal="left" vertical="center"/>
    </xf>
    <xf numFmtId="0" fontId="12" fillId="3" borderId="5" xfId="2" applyFont="1" applyFill="1" applyBorder="1" applyAlignment="1">
      <alignment horizontal="left" vertical="center"/>
    </xf>
    <xf numFmtId="0" fontId="13" fillId="5" borderId="6" xfId="2" applyFont="1" applyFill="1" applyBorder="1" applyAlignment="1" applyProtection="1">
      <alignment horizontal="left" vertical="center"/>
      <protection locked="0"/>
    </xf>
    <xf numFmtId="0" fontId="13" fillId="5" borderId="7" xfId="2" applyFont="1" applyFill="1" applyBorder="1" applyAlignment="1" applyProtection="1">
      <alignment horizontal="left" vertical="center"/>
      <protection locked="0"/>
    </xf>
    <xf numFmtId="0" fontId="13" fillId="5" borderId="19" xfId="2" applyFont="1" applyFill="1" applyBorder="1" applyAlignment="1" applyProtection="1">
      <alignment horizontal="left" vertical="center"/>
      <protection locked="0"/>
    </xf>
    <xf numFmtId="0" fontId="13" fillId="5" borderId="8" xfId="2" applyFont="1" applyFill="1" applyBorder="1" applyAlignment="1" applyProtection="1">
      <alignment horizontal="left" vertical="center"/>
      <protection locked="0"/>
    </xf>
    <xf numFmtId="0" fontId="13" fillId="5" borderId="10" xfId="2" applyFont="1" applyFill="1" applyBorder="1" applyAlignment="1" applyProtection="1">
      <alignment horizontal="left" vertical="center"/>
      <protection locked="0"/>
    </xf>
    <xf numFmtId="0" fontId="13" fillId="5" borderId="23" xfId="2" applyFont="1" applyFill="1" applyBorder="1" applyAlignment="1" applyProtection="1">
      <alignment horizontal="left" vertical="center"/>
      <protection locked="0"/>
    </xf>
    <xf numFmtId="0" fontId="34" fillId="5" borderId="3" xfId="1" applyFont="1" applyFill="1" applyBorder="1" applyAlignment="1" applyProtection="1">
      <alignment horizontal="left" vertical="center"/>
      <protection locked="0"/>
    </xf>
    <xf numFmtId="0" fontId="34" fillId="5" borderId="4" xfId="1" applyFont="1" applyFill="1" applyBorder="1" applyAlignment="1" applyProtection="1">
      <alignment horizontal="left" vertical="center"/>
      <protection locked="0"/>
    </xf>
    <xf numFmtId="0" fontId="34" fillId="5" borderId="5" xfId="1" applyFont="1" applyFill="1" applyBorder="1" applyAlignment="1" applyProtection="1">
      <alignment horizontal="left" vertical="center"/>
      <protection locked="0"/>
    </xf>
    <xf numFmtId="0" fontId="24" fillId="7" borderId="44" xfId="1" applyFont="1" applyFill="1" applyBorder="1" applyAlignment="1" applyProtection="1">
      <alignment horizontal="left" vertical="center" wrapText="1"/>
    </xf>
    <xf numFmtId="0" fontId="24" fillId="7" borderId="29" xfId="1" applyFont="1" applyFill="1" applyBorder="1" applyAlignment="1" applyProtection="1">
      <alignment horizontal="left" vertical="center" wrapText="1"/>
    </xf>
    <xf numFmtId="0" fontId="13" fillId="5" borderId="11" xfId="2" applyFont="1" applyFill="1" applyBorder="1" applyAlignment="1" applyProtection="1">
      <alignment horizontal="left" vertical="center"/>
      <protection locked="0"/>
    </xf>
    <xf numFmtId="0" fontId="13" fillId="5" borderId="12" xfId="2" applyFont="1" applyFill="1" applyBorder="1" applyAlignment="1" applyProtection="1">
      <alignment horizontal="left" vertical="center"/>
      <protection locked="0"/>
    </xf>
    <xf numFmtId="0" fontId="13" fillId="5" borderId="20" xfId="2" applyFont="1" applyFill="1" applyBorder="1" applyAlignment="1" applyProtection="1">
      <alignment horizontal="left" vertical="center"/>
      <protection locked="0"/>
    </xf>
    <xf numFmtId="0" fontId="3" fillId="6" borderId="4" xfId="1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 vertical="center" wrapText="1"/>
    </xf>
    <xf numFmtId="0" fontId="4" fillId="3" borderId="14" xfId="0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0" fillId="5" borderId="77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13" fillId="3" borderId="52" xfId="0" applyFont="1" applyFill="1" applyBorder="1" applyAlignment="1" applyProtection="1">
      <alignment horizontal="center" vertical="center"/>
    </xf>
    <xf numFmtId="0" fontId="13" fillId="5" borderId="69" xfId="0" applyFont="1" applyFill="1" applyBorder="1" applyAlignment="1" applyProtection="1">
      <alignment horizontal="left" vertical="center"/>
      <protection locked="0"/>
    </xf>
    <xf numFmtId="0" fontId="13" fillId="5" borderId="70" xfId="0" applyFont="1" applyFill="1" applyBorder="1" applyAlignment="1" applyProtection="1">
      <alignment horizontal="left" vertical="center"/>
      <protection locked="0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Percentatge 2" xfId="3" xr:uid="{00000000-0005-0000-0000-000004000000}"/>
    <cellStyle name="Percentatge 3" xfId="4" xr:uid="{00000000-0005-0000-0000-000005000000}"/>
  </cellStyles>
  <dxfs count="15">
    <dxf>
      <font>
        <b val="0"/>
        <i val="0"/>
        <color theme="1"/>
      </font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AD4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115" zoomScaleNormal="115" workbookViewId="0">
      <selection activeCell="N13" sqref="N13"/>
    </sheetView>
  </sheetViews>
  <sheetFormatPr defaultColWidth="9.140625" defaultRowHeight="15" x14ac:dyDescent="0.25"/>
  <cols>
    <col min="1" max="1" width="4" style="2" customWidth="1"/>
    <col min="2" max="9" width="9.140625" style="2"/>
    <col min="10" max="10" width="47.42578125" style="2" customWidth="1"/>
    <col min="11" max="16384" width="9.140625" style="2"/>
  </cols>
  <sheetData>
    <row r="1" spans="1:9" ht="18.75" x14ac:dyDescent="0.3">
      <c r="A1" s="1" t="s">
        <v>134</v>
      </c>
    </row>
    <row r="2" spans="1:9" ht="18.75" x14ac:dyDescent="0.3">
      <c r="A2" s="1"/>
    </row>
    <row r="3" spans="1:9" ht="15.75" x14ac:dyDescent="0.25">
      <c r="A3" s="3" t="s">
        <v>24</v>
      </c>
    </row>
    <row r="4" spans="1:9" ht="15.75" x14ac:dyDescent="0.25">
      <c r="A4" s="3"/>
    </row>
    <row r="5" spans="1:9" ht="15.75" x14ac:dyDescent="0.25">
      <c r="A5" s="208" t="s">
        <v>140</v>
      </c>
      <c r="B5" s="209" t="s">
        <v>141</v>
      </c>
    </row>
    <row r="7" spans="1:9" x14ac:dyDescent="0.25">
      <c r="A7" s="2" t="s">
        <v>17</v>
      </c>
      <c r="B7" s="5" t="s">
        <v>22</v>
      </c>
      <c r="G7" s="207"/>
    </row>
    <row r="8" spans="1:9" ht="7.5" customHeight="1" x14ac:dyDescent="0.25"/>
    <row r="9" spans="1:9" x14ac:dyDescent="0.25">
      <c r="A9" s="2" t="s">
        <v>18</v>
      </c>
      <c r="B9" s="4" t="s">
        <v>121</v>
      </c>
      <c r="C9" s="4"/>
      <c r="D9" s="4"/>
      <c r="E9" s="4"/>
      <c r="F9" s="4"/>
      <c r="G9" s="4"/>
      <c r="H9" s="4"/>
      <c r="I9" s="4"/>
    </row>
    <row r="10" spans="1:9" ht="9" customHeight="1" x14ac:dyDescent="0.25">
      <c r="B10" s="4"/>
      <c r="C10" s="4"/>
      <c r="D10" s="4"/>
      <c r="E10" s="4"/>
      <c r="F10" s="4"/>
      <c r="G10" s="4"/>
      <c r="H10" s="4"/>
      <c r="I10" s="4"/>
    </row>
    <row r="11" spans="1:9" ht="16.5" customHeight="1" x14ac:dyDescent="0.25">
      <c r="A11" s="2" t="s">
        <v>28</v>
      </c>
      <c r="B11" s="4" t="s">
        <v>138</v>
      </c>
      <c r="C11" s="4"/>
      <c r="D11" s="4"/>
      <c r="E11" s="4"/>
      <c r="F11" s="4"/>
      <c r="G11" s="4"/>
      <c r="H11" s="4"/>
      <c r="I11" s="4"/>
    </row>
    <row r="12" spans="1:9" ht="9" customHeight="1" x14ac:dyDescent="0.25"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2" t="s">
        <v>29</v>
      </c>
      <c r="B13" s="2" t="s">
        <v>23</v>
      </c>
    </row>
    <row r="14" spans="1:9" x14ac:dyDescent="0.25">
      <c r="B14" s="2" t="s">
        <v>20</v>
      </c>
    </row>
    <row r="15" spans="1:9" ht="8.25" customHeight="1" x14ac:dyDescent="0.25"/>
    <row r="16" spans="1:9" x14ac:dyDescent="0.25">
      <c r="A16" s="2" t="s">
        <v>137</v>
      </c>
      <c r="B16" s="2" t="s">
        <v>118</v>
      </c>
    </row>
    <row r="17" spans="1:2" x14ac:dyDescent="0.25">
      <c r="B17" s="2" t="s">
        <v>119</v>
      </c>
    </row>
    <row r="18" spans="1:2" x14ac:dyDescent="0.25">
      <c r="B18" s="2" t="s">
        <v>120</v>
      </c>
    </row>
    <row r="19" spans="1:2" x14ac:dyDescent="0.25">
      <c r="B19" s="2" t="s">
        <v>135</v>
      </c>
    </row>
    <row r="20" spans="1:2" ht="6.75" customHeight="1" x14ac:dyDescent="0.25"/>
    <row r="21" spans="1:2" x14ac:dyDescent="0.25">
      <c r="A21" s="2" t="s">
        <v>19</v>
      </c>
      <c r="B21" s="2" t="s">
        <v>136</v>
      </c>
    </row>
    <row r="22" spans="1:2" ht="6" customHeight="1" x14ac:dyDescent="0.25"/>
    <row r="23" spans="1:2" x14ac:dyDescent="0.25">
      <c r="A23" s="2" t="s">
        <v>73</v>
      </c>
      <c r="B23" s="2" t="s">
        <v>74</v>
      </c>
    </row>
    <row r="25" spans="1:2" ht="9" customHeight="1" x14ac:dyDescent="0.25"/>
  </sheetData>
  <sheetProtection algorithmName="SHA-512" hashValue="vWNNDXJ0+MSoRgbZBzzixdbGWbJn9OJjf0BsgwL9NWv37lSiRMOhQgUgEb3Mh+y63NRmv6as4CIc6wUUHpCtvQ==" saltValue="+aEhLXqsyHzHkUMqAFLZF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AD4FE"/>
    <pageSetUpPr fitToPage="1"/>
  </sheetPr>
  <dimension ref="A1:AF74"/>
  <sheetViews>
    <sheetView zoomScale="90" zoomScaleNormal="90" zoomScaleSheetLayoutView="48" workbookViewId="0">
      <selection activeCell="E62" sqref="E62"/>
    </sheetView>
  </sheetViews>
  <sheetFormatPr defaultColWidth="9.140625" defaultRowHeight="15" x14ac:dyDescent="0.25"/>
  <cols>
    <col min="1" max="1" width="2.28515625" style="31" customWidth="1"/>
    <col min="2" max="2" width="54.140625" style="7" customWidth="1"/>
    <col min="3" max="3" width="35.85546875" style="7" customWidth="1"/>
    <col min="4" max="4" width="18.42578125" style="7" customWidth="1"/>
    <col min="5" max="5" width="22" style="7" customWidth="1"/>
    <col min="6" max="6" width="23.85546875" style="7" customWidth="1"/>
    <col min="7" max="7" width="28.5703125" style="12" customWidth="1"/>
    <col min="8" max="9" width="18.140625" style="7" customWidth="1"/>
    <col min="10" max="10" width="14.5703125" style="7" customWidth="1"/>
    <col min="11" max="11" width="13.7109375" style="7" customWidth="1"/>
    <col min="12" max="12" width="21.28515625" style="7" customWidth="1"/>
    <col min="13" max="13" width="20.7109375" style="7" customWidth="1"/>
    <col min="14" max="14" width="1.42578125" style="7" customWidth="1"/>
    <col min="15" max="15" width="5.85546875" style="7" customWidth="1"/>
    <col min="16" max="31" width="9.140625" style="9"/>
    <col min="32" max="16384" width="9.140625" style="7"/>
  </cols>
  <sheetData>
    <row r="1" spans="1:32" ht="23.25" x14ac:dyDescent="0.25">
      <c r="B1" s="161" t="s">
        <v>30</v>
      </c>
      <c r="C1" s="133"/>
      <c r="D1" s="133"/>
      <c r="E1" s="134"/>
      <c r="F1" s="134"/>
      <c r="G1" s="134"/>
      <c r="H1" s="134"/>
      <c r="I1" s="162">
        <v>2026</v>
      </c>
      <c r="J1" s="39" t="s">
        <v>15</v>
      </c>
      <c r="N1" s="28"/>
    </row>
    <row r="2" spans="1:32" ht="15.75" thickBot="1" x14ac:dyDescent="0.3">
      <c r="B2" s="32"/>
      <c r="D2" s="8"/>
      <c r="E2" s="8"/>
      <c r="F2" s="8"/>
      <c r="G2" s="8"/>
      <c r="J2" s="40" t="s">
        <v>16</v>
      </c>
      <c r="N2" s="28"/>
    </row>
    <row r="3" spans="1:32" s="121" customFormat="1" ht="19.5" customHeight="1" thickBot="1" x14ac:dyDescent="0.3">
      <c r="A3" s="115"/>
      <c r="B3" s="116" t="s">
        <v>7</v>
      </c>
      <c r="C3" s="239"/>
      <c r="D3" s="240"/>
      <c r="E3" s="240"/>
      <c r="F3" s="240"/>
      <c r="G3" s="240"/>
      <c r="H3" s="241"/>
      <c r="I3" s="117"/>
      <c r="J3" s="118"/>
      <c r="K3" s="118"/>
      <c r="L3" s="131"/>
      <c r="M3" s="118"/>
      <c r="N3" s="119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</row>
    <row r="4" spans="1:32" s="121" customFormat="1" ht="11.25" customHeight="1" thickBot="1" x14ac:dyDescent="0.3">
      <c r="A4" s="115"/>
      <c r="B4" s="122"/>
      <c r="C4" s="123"/>
      <c r="D4" s="123"/>
      <c r="E4" s="123"/>
      <c r="F4" s="123"/>
      <c r="G4" s="123"/>
      <c r="H4" s="123"/>
      <c r="I4" s="124"/>
      <c r="J4" s="210" t="s">
        <v>123</v>
      </c>
      <c r="K4" s="210"/>
      <c r="L4" s="210"/>
      <c r="M4" s="118"/>
      <c r="N4" s="119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1:32" s="121" customFormat="1" ht="29.25" customHeight="1" thickBot="1" x14ac:dyDescent="0.3">
      <c r="A5" s="115"/>
      <c r="B5" s="132" t="s">
        <v>124</v>
      </c>
      <c r="C5" s="242" t="s">
        <v>8</v>
      </c>
      <c r="D5" s="243"/>
      <c r="E5" s="244"/>
      <c r="F5" s="126" t="s">
        <v>125</v>
      </c>
      <c r="G5" s="126" t="s">
        <v>21</v>
      </c>
      <c r="H5" s="126" t="s">
        <v>126</v>
      </c>
      <c r="I5" s="125" t="s">
        <v>139</v>
      </c>
      <c r="J5" s="210" t="s">
        <v>127</v>
      </c>
      <c r="K5" s="210"/>
      <c r="L5" s="210"/>
      <c r="M5" s="118"/>
      <c r="N5" s="119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</row>
    <row r="6" spans="1:32" s="121" customFormat="1" x14ac:dyDescent="0.25">
      <c r="A6" s="115"/>
      <c r="B6" s="127" t="s">
        <v>128</v>
      </c>
      <c r="C6" s="245"/>
      <c r="D6" s="246"/>
      <c r="E6" s="247"/>
      <c r="F6" s="163"/>
      <c r="G6" s="164"/>
      <c r="H6" s="164"/>
      <c r="I6" s="128"/>
      <c r="J6" s="211"/>
      <c r="K6" s="211"/>
      <c r="L6" s="211"/>
      <c r="M6" s="119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</row>
    <row r="7" spans="1:32" s="121" customFormat="1" x14ac:dyDescent="0.25">
      <c r="A7" s="115"/>
      <c r="B7" s="129" t="s">
        <v>129</v>
      </c>
      <c r="C7" s="248"/>
      <c r="D7" s="249"/>
      <c r="E7" s="250"/>
      <c r="F7" s="165"/>
      <c r="G7" s="166"/>
      <c r="H7" s="166"/>
      <c r="I7" s="128"/>
      <c r="J7" s="211"/>
      <c r="K7" s="211"/>
      <c r="L7" s="211"/>
      <c r="M7" s="119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</row>
    <row r="8" spans="1:32" s="121" customFormat="1" x14ac:dyDescent="0.25">
      <c r="A8" s="115"/>
      <c r="B8" s="129" t="s">
        <v>130</v>
      </c>
      <c r="C8" s="248"/>
      <c r="D8" s="249"/>
      <c r="E8" s="250"/>
      <c r="F8" s="165"/>
      <c r="G8" s="166"/>
      <c r="H8" s="166"/>
      <c r="I8" s="128"/>
      <c r="J8" s="211"/>
      <c r="K8" s="211"/>
      <c r="L8" s="211"/>
      <c r="M8" s="119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</row>
    <row r="9" spans="1:32" s="121" customFormat="1" ht="15.75" thickBot="1" x14ac:dyDescent="0.3">
      <c r="A9" s="115"/>
      <c r="B9" s="130" t="s">
        <v>131</v>
      </c>
      <c r="C9" s="256"/>
      <c r="D9" s="257"/>
      <c r="E9" s="258"/>
      <c r="F9" s="167"/>
      <c r="G9" s="168"/>
      <c r="H9" s="168"/>
      <c r="I9" s="128"/>
      <c r="J9" s="211"/>
      <c r="K9" s="211"/>
      <c r="L9" s="211"/>
      <c r="M9" s="119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</row>
    <row r="10" spans="1:32" ht="9.75" customHeight="1" x14ac:dyDescent="0.25">
      <c r="B10" s="41"/>
      <c r="C10" s="42"/>
      <c r="D10" s="42"/>
      <c r="E10" s="42"/>
      <c r="F10" s="43"/>
      <c r="G10" s="44"/>
      <c r="H10" s="44"/>
      <c r="I10" s="44"/>
      <c r="J10" s="44"/>
      <c r="K10" s="44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32" ht="8.1" customHeight="1" thickBot="1" x14ac:dyDescent="0.3">
      <c r="B11" s="8"/>
    </row>
    <row r="12" spans="1:32" s="11" customFormat="1" ht="21.75" thickBot="1" x14ac:dyDescent="0.3">
      <c r="A12" s="10"/>
      <c r="B12" s="45"/>
      <c r="C12" s="46"/>
      <c r="D12" s="46"/>
      <c r="E12" s="46"/>
      <c r="F12" s="47" t="s">
        <v>56</v>
      </c>
      <c r="G12" s="46"/>
      <c r="H12" s="46"/>
      <c r="I12" s="46"/>
      <c r="J12" s="48"/>
      <c r="K12" s="48"/>
      <c r="L12" s="75"/>
      <c r="N12" s="49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</row>
    <row r="13" spans="1:32" s="11" customFormat="1" ht="24.95" customHeight="1" thickBot="1" x14ac:dyDescent="0.3">
      <c r="A13" s="10"/>
      <c r="B13" s="151" t="s">
        <v>114</v>
      </c>
      <c r="C13" s="251" t="s">
        <v>133</v>
      </c>
      <c r="D13" s="252"/>
      <c r="E13" s="252"/>
      <c r="F13" s="252"/>
      <c r="G13" s="252"/>
      <c r="H13" s="252"/>
      <c r="I13" s="252"/>
      <c r="J13" s="253"/>
      <c r="K13" s="77"/>
      <c r="L13" s="78"/>
      <c r="M13" s="49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</row>
    <row r="14" spans="1:32" s="11" customFormat="1" ht="15.75" thickBot="1" x14ac:dyDescent="0.3">
      <c r="A14" s="10"/>
      <c r="B14" s="82"/>
      <c r="C14" s="83"/>
      <c r="D14" s="83"/>
      <c r="E14" s="84"/>
      <c r="F14" s="83"/>
      <c r="G14" s="83"/>
      <c r="H14" s="83"/>
      <c r="I14" s="83"/>
      <c r="J14" s="83"/>
      <c r="K14" s="80"/>
      <c r="L14" s="81"/>
      <c r="M14" s="49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</row>
    <row r="15" spans="1:32" ht="15" customHeight="1" x14ac:dyDescent="0.25">
      <c r="B15" s="254" t="s">
        <v>115</v>
      </c>
      <c r="C15" s="135"/>
      <c r="D15" s="136" t="s">
        <v>31</v>
      </c>
      <c r="E15" s="137">
        <f>$I$1-8</f>
        <v>2018</v>
      </c>
      <c r="F15" s="138"/>
      <c r="G15" s="139"/>
      <c r="H15" s="138"/>
      <c r="I15" s="226" t="s">
        <v>53</v>
      </c>
      <c r="J15" s="105" t="s">
        <v>9</v>
      </c>
      <c r="K15" s="29"/>
      <c r="L15" s="55"/>
    </row>
    <row r="16" spans="1:32" ht="27" customHeight="1" x14ac:dyDescent="0.25">
      <c r="B16" s="255"/>
      <c r="C16" s="79" t="s">
        <v>57</v>
      </c>
      <c r="D16" s="13"/>
      <c r="E16" s="14" t="s">
        <v>0</v>
      </c>
      <c r="F16" s="14" t="s">
        <v>10</v>
      </c>
      <c r="G16" s="14" t="s">
        <v>6</v>
      </c>
      <c r="H16" s="110"/>
      <c r="I16" s="227"/>
      <c r="J16" s="107">
        <v>5</v>
      </c>
      <c r="K16" s="29"/>
      <c r="L16" s="55"/>
    </row>
    <row r="17" spans="1:31" ht="14.45" customHeight="1" x14ac:dyDescent="0.25">
      <c r="B17" s="85"/>
      <c r="C17" s="86"/>
      <c r="D17" s="87"/>
      <c r="E17" s="88"/>
      <c r="F17" s="17"/>
      <c r="G17" s="17"/>
      <c r="H17" s="111" t="s">
        <v>11</v>
      </c>
      <c r="I17" s="18">
        <v>5</v>
      </c>
      <c r="J17" s="221">
        <f>IF(I18=0,0,$I$17)</f>
        <v>0</v>
      </c>
      <c r="K17" s="12"/>
      <c r="L17" s="57"/>
      <c r="M17" s="12"/>
      <c r="N17" s="12"/>
      <c r="O17" s="12"/>
    </row>
    <row r="18" spans="1:31" ht="15" customHeight="1" x14ac:dyDescent="0.25">
      <c r="B18" s="58" t="s">
        <v>25</v>
      </c>
      <c r="C18" s="230"/>
      <c r="D18" s="231"/>
      <c r="E18" s="170"/>
      <c r="F18" s="171"/>
      <c r="G18" s="171"/>
      <c r="H18" s="172"/>
      <c r="I18" s="20">
        <f>IF(C18="",0,IF(G18="",0,(IF(E18&lt;$E$15,0,"X"))))</f>
        <v>0</v>
      </c>
      <c r="J18" s="222"/>
      <c r="K18" s="29"/>
      <c r="L18" s="55"/>
    </row>
    <row r="19" spans="1:31" ht="21" customHeight="1" x14ac:dyDescent="0.25">
      <c r="B19" s="56"/>
      <c r="C19" s="21"/>
      <c r="D19" s="22"/>
      <c r="E19" s="14" t="s">
        <v>0</v>
      </c>
      <c r="F19" s="23" t="s">
        <v>108</v>
      </c>
      <c r="G19" s="14" t="s">
        <v>109</v>
      </c>
      <c r="H19" s="18" t="s">
        <v>11</v>
      </c>
      <c r="I19" s="18">
        <v>5</v>
      </c>
      <c r="J19" s="221">
        <f>IF(I20=0,0,$I$19)</f>
        <v>0</v>
      </c>
      <c r="K19" s="12"/>
      <c r="L19" s="57"/>
      <c r="M19" s="12"/>
      <c r="N19" s="12"/>
      <c r="O19" s="12"/>
    </row>
    <row r="20" spans="1:31" ht="15" customHeight="1" x14ac:dyDescent="0.25">
      <c r="B20" s="58" t="s">
        <v>26</v>
      </c>
      <c r="C20" s="230"/>
      <c r="D20" s="231"/>
      <c r="E20" s="170"/>
      <c r="F20" s="171"/>
      <c r="G20" s="171"/>
      <c r="H20" s="172"/>
      <c r="I20" s="20">
        <f>IF(C20="",0,IF(F20="",0,(IF(E20&lt;$E$15,0,"X"))))</f>
        <v>0</v>
      </c>
      <c r="J20" s="222"/>
      <c r="K20" s="29"/>
      <c r="L20" s="55"/>
    </row>
    <row r="21" spans="1:31" s="12" customFormat="1" ht="25.5" customHeight="1" x14ac:dyDescent="0.25">
      <c r="A21" s="31"/>
      <c r="B21" s="59"/>
      <c r="C21" s="60"/>
      <c r="D21" s="60"/>
      <c r="E21" s="14" t="s">
        <v>0</v>
      </c>
      <c r="F21" s="14" t="s">
        <v>10</v>
      </c>
      <c r="G21" s="14" t="s">
        <v>6</v>
      </c>
      <c r="H21" s="18" t="s">
        <v>11</v>
      </c>
      <c r="I21" s="18">
        <v>4</v>
      </c>
      <c r="J21" s="223">
        <f>IF(I22=0,0,IF(I23=0,0,(IF(I24=0,0,$I$21))))</f>
        <v>0</v>
      </c>
      <c r="K21" s="29"/>
      <c r="L21" s="55"/>
      <c r="M21" s="7"/>
      <c r="N21" s="7"/>
      <c r="O21" s="7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ht="15" customHeight="1" x14ac:dyDescent="0.25">
      <c r="B22" s="61" t="s">
        <v>27</v>
      </c>
      <c r="C22" s="232"/>
      <c r="D22" s="233"/>
      <c r="E22" s="173"/>
      <c r="F22" s="174"/>
      <c r="G22" s="174"/>
      <c r="H22" s="175"/>
      <c r="I22" s="24">
        <f>IF(C22="",0,IF(G22="",0,(IF(E22&lt;$E$15,0,"X"))))</f>
        <v>0</v>
      </c>
      <c r="J22" s="224"/>
      <c r="K22" s="29"/>
      <c r="L22" s="55"/>
    </row>
    <row r="23" spans="1:31" ht="15" customHeight="1" x14ac:dyDescent="0.25">
      <c r="B23" s="62"/>
      <c r="C23" s="237"/>
      <c r="D23" s="238"/>
      <c r="E23" s="176"/>
      <c r="F23" s="177"/>
      <c r="G23" s="177"/>
      <c r="H23" s="178"/>
      <c r="I23" s="25">
        <f>IF(C23="",0,IF(G23="",0,(IF(E23&lt;$E$15,0,"X"))))</f>
        <v>0</v>
      </c>
      <c r="J23" s="224"/>
      <c r="K23" s="29"/>
      <c r="L23" s="55"/>
    </row>
    <row r="24" spans="1:31" ht="15" customHeight="1" x14ac:dyDescent="0.25">
      <c r="B24" s="63"/>
      <c r="C24" s="234"/>
      <c r="D24" s="235"/>
      <c r="E24" s="179"/>
      <c r="F24" s="180"/>
      <c r="G24" s="180"/>
      <c r="H24" s="181"/>
      <c r="I24" s="26">
        <f>IF(C24="",0,IF(G24="",0,(IF(E24&lt;$E$15,0,"X"))))</f>
        <v>0</v>
      </c>
      <c r="J24" s="225"/>
      <c r="K24" s="29"/>
      <c r="L24" s="55"/>
    </row>
    <row r="25" spans="1:31" ht="21" customHeight="1" x14ac:dyDescent="0.25">
      <c r="B25" s="64"/>
      <c r="C25" s="60"/>
      <c r="D25" s="60"/>
      <c r="E25" s="14" t="s">
        <v>0</v>
      </c>
      <c r="F25" s="14" t="s">
        <v>10</v>
      </c>
      <c r="G25" s="14" t="s">
        <v>6</v>
      </c>
      <c r="H25" s="18" t="s">
        <v>11</v>
      </c>
      <c r="I25" s="18">
        <v>3</v>
      </c>
      <c r="J25" s="223">
        <f>IF(I26=0,0,IF(I27=0,0,$I$25))</f>
        <v>0</v>
      </c>
      <c r="K25" s="29"/>
      <c r="L25" s="55"/>
    </row>
    <row r="26" spans="1:31" ht="15" customHeight="1" x14ac:dyDescent="0.25">
      <c r="B26" s="61" t="s">
        <v>32</v>
      </c>
      <c r="C26" s="232"/>
      <c r="D26" s="233"/>
      <c r="E26" s="173"/>
      <c r="F26" s="174"/>
      <c r="G26" s="174"/>
      <c r="H26" s="182"/>
      <c r="I26" s="27">
        <f>IF(C26="",0,IF(G26="",0,(IF(E26&lt;$E$15,0,"X"))))</f>
        <v>0</v>
      </c>
      <c r="J26" s="224"/>
      <c r="K26" s="29"/>
      <c r="L26" s="55"/>
    </row>
    <row r="27" spans="1:31" ht="15" customHeight="1" x14ac:dyDescent="0.25">
      <c r="B27" s="63" t="s">
        <v>33</v>
      </c>
      <c r="C27" s="234"/>
      <c r="D27" s="235"/>
      <c r="E27" s="179"/>
      <c r="F27" s="180"/>
      <c r="G27" s="180"/>
      <c r="H27" s="183"/>
      <c r="I27" s="76">
        <f>IF(C27="",0,IF(G27="",0,(IF(E27&lt;$E$15,0,"X"))))</f>
        <v>0</v>
      </c>
      <c r="J27" s="225"/>
      <c r="K27" s="29"/>
      <c r="L27" s="55"/>
    </row>
    <row r="28" spans="1:31" ht="23.25" customHeight="1" x14ac:dyDescent="0.25">
      <c r="B28" s="56"/>
      <c r="C28" s="15"/>
      <c r="D28" s="16"/>
      <c r="E28" s="14" t="s">
        <v>0</v>
      </c>
      <c r="F28" s="23" t="s">
        <v>108</v>
      </c>
      <c r="G28" s="14" t="s">
        <v>109</v>
      </c>
      <c r="H28" s="18" t="s">
        <v>11</v>
      </c>
      <c r="I28" s="18">
        <v>3</v>
      </c>
      <c r="J28" s="221">
        <f>IF(I29=0,0,$I$28)</f>
        <v>0</v>
      </c>
      <c r="K28" s="12"/>
      <c r="L28" s="57"/>
      <c r="M28" s="12"/>
      <c r="N28" s="12"/>
      <c r="O28" s="12"/>
    </row>
    <row r="29" spans="1:31" ht="15" customHeight="1" x14ac:dyDescent="0.25">
      <c r="B29" s="58" t="s">
        <v>36</v>
      </c>
      <c r="C29" s="230"/>
      <c r="D29" s="231"/>
      <c r="E29" s="170"/>
      <c r="F29" s="171"/>
      <c r="G29" s="171"/>
      <c r="H29" s="172"/>
      <c r="I29" s="20">
        <f>IF(C29="",0,IF(F29="",0,(IF(E29&lt;$E$15,0,"X"))))</f>
        <v>0</v>
      </c>
      <c r="J29" s="222"/>
      <c r="K29" s="29"/>
      <c r="L29" s="55"/>
    </row>
    <row r="30" spans="1:31" s="12" customFormat="1" ht="25.5" customHeight="1" x14ac:dyDescent="0.25">
      <c r="A30" s="31"/>
      <c r="B30" s="59"/>
      <c r="C30" s="65"/>
      <c r="D30" s="65"/>
      <c r="E30" s="14" t="s">
        <v>0</v>
      </c>
      <c r="F30" s="14" t="s">
        <v>10</v>
      </c>
      <c r="G30" s="14" t="s">
        <v>6</v>
      </c>
      <c r="H30" s="18" t="s">
        <v>11</v>
      </c>
      <c r="I30" s="18">
        <v>2</v>
      </c>
      <c r="J30" s="223">
        <f>IF(I31=0,0,IF(I32=0,0,(IF(I33=0,0,IF(I34=0,0,$I$30)))))</f>
        <v>0</v>
      </c>
      <c r="K30" s="29"/>
      <c r="L30" s="55"/>
      <c r="M30" s="7"/>
      <c r="N30" s="7"/>
      <c r="O30" s="7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ht="15" customHeight="1" x14ac:dyDescent="0.25">
      <c r="B31" s="61" t="s">
        <v>34</v>
      </c>
      <c r="C31" s="232"/>
      <c r="D31" s="233"/>
      <c r="E31" s="173"/>
      <c r="F31" s="174"/>
      <c r="G31" s="174"/>
      <c r="H31" s="175"/>
      <c r="I31" s="24">
        <f>IF(C31="",0,IF(G31="",0,(IF(E31&lt;$E$15,0,"X"))))</f>
        <v>0</v>
      </c>
      <c r="J31" s="224"/>
      <c r="K31" s="29"/>
      <c r="L31" s="55"/>
    </row>
    <row r="32" spans="1:31" ht="15" customHeight="1" x14ac:dyDescent="0.25">
      <c r="B32" s="62" t="s">
        <v>33</v>
      </c>
      <c r="C32" s="237"/>
      <c r="D32" s="238"/>
      <c r="E32" s="176"/>
      <c r="F32" s="177"/>
      <c r="G32" s="177"/>
      <c r="H32" s="178"/>
      <c r="I32" s="25">
        <f>IF(C32="",0,IF(G32="",0,(IF(E32&lt;$E$15,0,"X"))))</f>
        <v>0</v>
      </c>
      <c r="J32" s="224"/>
      <c r="K32" s="29"/>
      <c r="L32" s="55"/>
    </row>
    <row r="33" spans="2:12" ht="15" customHeight="1" x14ac:dyDescent="0.25">
      <c r="B33" s="62"/>
      <c r="C33" s="237"/>
      <c r="D33" s="238"/>
      <c r="E33" s="176"/>
      <c r="F33" s="177"/>
      <c r="G33" s="177"/>
      <c r="H33" s="178"/>
      <c r="I33" s="25">
        <f>IF(C33="",0,IF(G33="",0,(IF(E33&lt;$E$15,0,"X"))))</f>
        <v>0</v>
      </c>
      <c r="J33" s="224"/>
      <c r="K33" s="29"/>
      <c r="L33" s="55"/>
    </row>
    <row r="34" spans="2:12" ht="15" customHeight="1" x14ac:dyDescent="0.25">
      <c r="B34" s="63"/>
      <c r="C34" s="234"/>
      <c r="D34" s="235"/>
      <c r="E34" s="179"/>
      <c r="F34" s="180"/>
      <c r="G34" s="180"/>
      <c r="H34" s="181"/>
      <c r="I34" s="26">
        <f>IF(C34="",0,IF(G34="",0,(IF(E34&lt;$E$15,0,"X"))))</f>
        <v>0</v>
      </c>
      <c r="J34" s="225"/>
      <c r="K34" s="29"/>
      <c r="L34" s="55"/>
    </row>
    <row r="35" spans="2:12" ht="21" customHeight="1" x14ac:dyDescent="0.25">
      <c r="B35" s="64"/>
      <c r="C35" s="65"/>
      <c r="D35" s="65"/>
      <c r="E35" s="14" t="s">
        <v>0</v>
      </c>
      <c r="F35" s="23" t="s">
        <v>108</v>
      </c>
      <c r="G35" s="14" t="s">
        <v>109</v>
      </c>
      <c r="H35" s="18" t="s">
        <v>11</v>
      </c>
      <c r="I35" s="18">
        <v>2</v>
      </c>
      <c r="J35" s="223">
        <f>IF(I36=0,0,IF(I37=0,0,$I$35))</f>
        <v>0</v>
      </c>
      <c r="K35" s="29"/>
      <c r="L35" s="55"/>
    </row>
    <row r="36" spans="2:12" ht="15" customHeight="1" x14ac:dyDescent="0.25">
      <c r="B36" s="61" t="s">
        <v>35</v>
      </c>
      <c r="C36" s="232"/>
      <c r="D36" s="233"/>
      <c r="E36" s="173"/>
      <c r="F36" s="174"/>
      <c r="G36" s="174"/>
      <c r="H36" s="182"/>
      <c r="I36" s="27">
        <f>IF(C36="",0,IF(F36="",0,(IF(G36="",0,((IF(E36&lt;$E$15,0,"X")))))))</f>
        <v>0</v>
      </c>
      <c r="J36" s="224"/>
      <c r="K36" s="29"/>
      <c r="L36" s="55"/>
    </row>
    <row r="37" spans="2:12" ht="15" customHeight="1" x14ac:dyDescent="0.25">
      <c r="B37" s="63"/>
      <c r="C37" s="234"/>
      <c r="D37" s="235"/>
      <c r="E37" s="179"/>
      <c r="F37" s="180"/>
      <c r="G37" s="180"/>
      <c r="H37" s="183"/>
      <c r="I37" s="76">
        <f>IF(C37="",0,IF(F37="",0,(IF(G37="",0,((IF(E37&lt;$E$15,0,"X")))))))</f>
        <v>0</v>
      </c>
      <c r="J37" s="225"/>
      <c r="K37" s="29"/>
      <c r="L37" s="55"/>
    </row>
    <row r="38" spans="2:12" ht="21" customHeight="1" x14ac:dyDescent="0.25">
      <c r="B38" s="64"/>
      <c r="C38" s="65"/>
      <c r="D38" s="65"/>
      <c r="E38" s="14" t="s">
        <v>2</v>
      </c>
      <c r="F38" s="23" t="s">
        <v>108</v>
      </c>
      <c r="G38" s="14" t="s">
        <v>72</v>
      </c>
      <c r="H38" s="18" t="s">
        <v>11</v>
      </c>
      <c r="I38" s="18">
        <v>1</v>
      </c>
      <c r="J38" s="224">
        <f>IF(I39=0,0,IF(I40=0,0,$I$38))</f>
        <v>0</v>
      </c>
      <c r="K38" s="29"/>
      <c r="L38" s="55"/>
    </row>
    <row r="39" spans="2:12" ht="15" customHeight="1" x14ac:dyDescent="0.25">
      <c r="B39" s="61" t="s">
        <v>58</v>
      </c>
      <c r="C39" s="232"/>
      <c r="D39" s="233"/>
      <c r="E39" s="173"/>
      <c r="F39" s="174"/>
      <c r="G39" s="174"/>
      <c r="H39" s="182"/>
      <c r="I39" s="27">
        <f>IF(C39="",0,IF(F39="",0,(IF(G39="",0,((IF(E39&lt;$E$15,0,"X")))))))</f>
        <v>0</v>
      </c>
      <c r="J39" s="224"/>
      <c r="K39" s="29"/>
      <c r="L39" s="55"/>
    </row>
    <row r="40" spans="2:12" ht="15" customHeight="1" thickBot="1" x14ac:dyDescent="0.3">
      <c r="B40" s="108"/>
      <c r="C40" s="268"/>
      <c r="D40" s="269"/>
      <c r="E40" s="184"/>
      <c r="F40" s="185"/>
      <c r="G40" s="185"/>
      <c r="H40" s="186"/>
      <c r="I40" s="109">
        <f>IF(C40="",0,IF(F40="",0,(IF(G40="",0,((IF(E40&lt;$E$15,0,"X")))))))</f>
        <v>0</v>
      </c>
      <c r="J40" s="267"/>
      <c r="K40" s="29"/>
      <c r="L40" s="55"/>
    </row>
    <row r="41" spans="2:12" ht="15" customHeight="1" thickBot="1" x14ac:dyDescent="0.3">
      <c r="B41" s="97"/>
      <c r="C41" s="98"/>
      <c r="D41" s="98"/>
      <c r="E41" s="98"/>
      <c r="F41" s="98"/>
      <c r="G41" s="99"/>
      <c r="H41" s="100"/>
      <c r="I41" s="152" t="s">
        <v>1</v>
      </c>
      <c r="J41" s="153">
        <f>IF(SUM(J17:J40)&gt;$J$16,$J$16,SUM(J17:J40))</f>
        <v>0</v>
      </c>
      <c r="K41" s="38"/>
      <c r="L41" s="55"/>
    </row>
    <row r="42" spans="2:12" ht="15" customHeight="1" thickBot="1" x14ac:dyDescent="0.3">
      <c r="B42" s="101"/>
      <c r="C42" s="29"/>
      <c r="D42" s="29"/>
      <c r="E42" s="29"/>
      <c r="F42" s="29"/>
      <c r="H42" s="29"/>
      <c r="I42" s="29"/>
      <c r="J42" s="29"/>
      <c r="K42" s="29"/>
      <c r="L42" s="102" t="s">
        <v>9</v>
      </c>
    </row>
    <row r="43" spans="2:12" ht="32.1" customHeight="1" x14ac:dyDescent="0.25">
      <c r="B43" s="140" t="s">
        <v>111</v>
      </c>
      <c r="C43" s="141"/>
      <c r="D43" s="142" t="s">
        <v>31</v>
      </c>
      <c r="E43" s="137">
        <f>$I$1-8</f>
        <v>2018</v>
      </c>
      <c r="F43" s="143"/>
      <c r="G43" s="143"/>
      <c r="H43" s="143"/>
      <c r="I43" s="144"/>
      <c r="J43" s="144"/>
      <c r="K43" s="145"/>
      <c r="L43" s="67">
        <v>4</v>
      </c>
    </row>
    <row r="44" spans="2:12" ht="27" customHeight="1" x14ac:dyDescent="0.25">
      <c r="B44" s="89" t="s">
        <v>12</v>
      </c>
      <c r="C44" s="34" t="s">
        <v>57</v>
      </c>
      <c r="D44" s="35"/>
      <c r="E44" s="36" t="s">
        <v>0</v>
      </c>
      <c r="F44" s="37" t="s">
        <v>110</v>
      </c>
      <c r="G44" s="265" t="s">
        <v>54</v>
      </c>
      <c r="H44" s="266"/>
      <c r="I44" s="36" t="s">
        <v>3</v>
      </c>
      <c r="J44" s="36" t="s">
        <v>4</v>
      </c>
      <c r="K44" s="36" t="s">
        <v>68</v>
      </c>
      <c r="L44" s="69" t="s">
        <v>55</v>
      </c>
    </row>
    <row r="45" spans="2:12" ht="15" customHeight="1" x14ac:dyDescent="0.25">
      <c r="B45" s="187"/>
      <c r="C45" s="236"/>
      <c r="D45" s="236"/>
      <c r="E45" s="188"/>
      <c r="F45" s="188"/>
      <c r="G45" s="236"/>
      <c r="H45" s="236"/>
      <c r="I45" s="189"/>
      <c r="J45" s="190"/>
      <c r="K45" s="191"/>
      <c r="L45" s="70" t="str">
        <f>IF(C45="","0",IF(E45&lt;$E$43,"0",IF(G45="","0",IF(K45="Nominació",VLOOKUP(G45,INFORMACIÓ!$J$2:$L$42,2,FALSE),IF(K45="Premi",VLOOKUP(G45,INFORMACIÓ!$J$2:$L$42,3,FALSE),"")))))</f>
        <v>0</v>
      </c>
    </row>
    <row r="46" spans="2:12" ht="15" customHeight="1" x14ac:dyDescent="0.25">
      <c r="B46" s="192"/>
      <c r="C46" s="212"/>
      <c r="D46" s="212"/>
      <c r="E46" s="193"/>
      <c r="F46" s="193"/>
      <c r="G46" s="212"/>
      <c r="H46" s="212"/>
      <c r="I46" s="194"/>
      <c r="J46" s="195"/>
      <c r="K46" s="196"/>
      <c r="L46" s="71" t="str">
        <f>IF(C46="","0",IF(E46&lt;$E$43,"0",IF(G46="","0",IF(K46="Nominació",VLOOKUP(G46,INFORMACIÓ!$J$2:$L$42,2,FALSE),IF(K46="Premi",VLOOKUP(G46,INFORMACIÓ!$J$2:$L$42,3,FALSE),"")))))</f>
        <v>0</v>
      </c>
    </row>
    <row r="47" spans="2:12" ht="15" customHeight="1" x14ac:dyDescent="0.25">
      <c r="B47" s="192"/>
      <c r="C47" s="212"/>
      <c r="D47" s="212"/>
      <c r="E47" s="193"/>
      <c r="F47" s="193"/>
      <c r="G47" s="212"/>
      <c r="H47" s="212"/>
      <c r="I47" s="194"/>
      <c r="J47" s="195"/>
      <c r="K47" s="196"/>
      <c r="L47" s="71" t="str">
        <f>IF(C47="","0",IF(E47&lt;$E$43,"0",IF(G47="","0",IF(K47="Nominació",VLOOKUP(G47,INFORMACIÓ!$J$2:$L$42,2,FALSE),IF(K47="Premi",VLOOKUP(G47,INFORMACIÓ!$J$2:$L$42,3,FALSE),"")))))</f>
        <v>0</v>
      </c>
    </row>
    <row r="48" spans="2:12" ht="15" customHeight="1" x14ac:dyDescent="0.25">
      <c r="B48" s="192"/>
      <c r="C48" s="212"/>
      <c r="D48" s="212"/>
      <c r="E48" s="193"/>
      <c r="F48" s="193"/>
      <c r="G48" s="212"/>
      <c r="H48" s="212"/>
      <c r="I48" s="194"/>
      <c r="J48" s="195"/>
      <c r="K48" s="196"/>
      <c r="L48" s="71" t="str">
        <f>IF(C48="","0",IF(E48&lt;$E$43,"0",IF(G48="","0",IF(K48="Nominació",VLOOKUP(G48,INFORMACIÓ!$J$2:$L$42,2,FALSE),IF(K48="Premi",VLOOKUP(G48,INFORMACIÓ!$J$2:$L$42,3,FALSE),"")))))</f>
        <v>0</v>
      </c>
    </row>
    <row r="49" spans="2:12" ht="15" customHeight="1" x14ac:dyDescent="0.25">
      <c r="B49" s="192"/>
      <c r="C49" s="212"/>
      <c r="D49" s="212"/>
      <c r="E49" s="193"/>
      <c r="F49" s="193"/>
      <c r="G49" s="212"/>
      <c r="H49" s="212"/>
      <c r="I49" s="194"/>
      <c r="J49" s="195"/>
      <c r="K49" s="196"/>
      <c r="L49" s="71" t="str">
        <f>IF(C49="","0",IF(E49&lt;$E$43,"0",IF(G49="","0",IF(K49="Nominació",VLOOKUP(G49,INFORMACIÓ!$J$2:$L$42,2,FALSE),IF(K49="Premi",VLOOKUP(G49,INFORMACIÓ!$J$2:$L$42,3,FALSE),"")))))</f>
        <v>0</v>
      </c>
    </row>
    <row r="50" spans="2:12" ht="15" customHeight="1" x14ac:dyDescent="0.25">
      <c r="B50" s="192"/>
      <c r="C50" s="212"/>
      <c r="D50" s="212"/>
      <c r="E50" s="193"/>
      <c r="F50" s="193"/>
      <c r="G50" s="212"/>
      <c r="H50" s="212"/>
      <c r="I50" s="194"/>
      <c r="J50" s="195"/>
      <c r="K50" s="196"/>
      <c r="L50" s="71" t="str">
        <f>IF(C50="","0",IF(E50&lt;$E$43,"0",IF(G50="","0",IF(K50="Nominació",VLOOKUP(G50,INFORMACIÓ!$J$2:$L$42,2,FALSE),IF(K50="Premi",VLOOKUP(G50,INFORMACIÓ!$J$2:$L$42,3,FALSE),"")))))</f>
        <v>0</v>
      </c>
    </row>
    <row r="51" spans="2:12" ht="15" customHeight="1" x14ac:dyDescent="0.25">
      <c r="B51" s="192"/>
      <c r="C51" s="212"/>
      <c r="D51" s="212"/>
      <c r="E51" s="193"/>
      <c r="F51" s="193"/>
      <c r="G51" s="212"/>
      <c r="H51" s="212"/>
      <c r="I51" s="194"/>
      <c r="J51" s="195"/>
      <c r="K51" s="196"/>
      <c r="L51" s="71" t="str">
        <f>IF(C51="","0",IF(E51&lt;$E$43,"0",IF(G51="","0",IF(K51="Nominació",VLOOKUP(G51,INFORMACIÓ!$J$2:$L$42,2,FALSE),IF(K51="Premi",VLOOKUP(G51,INFORMACIÓ!$J$2:$L$42,3,FALSE),"")))))</f>
        <v>0</v>
      </c>
    </row>
    <row r="52" spans="2:12" ht="15" customHeight="1" x14ac:dyDescent="0.25">
      <c r="B52" s="192"/>
      <c r="C52" s="212"/>
      <c r="D52" s="212"/>
      <c r="E52" s="193"/>
      <c r="F52" s="193"/>
      <c r="G52" s="212"/>
      <c r="H52" s="212"/>
      <c r="I52" s="194"/>
      <c r="J52" s="195"/>
      <c r="K52" s="196"/>
      <c r="L52" s="71" t="str">
        <f>IF(C52="","0",IF(E52&lt;$E$43,"0",IF(G52="","0",IF(K52="Nominació",VLOOKUP(G52,INFORMACIÓ!$J$2:$L$42,2,FALSE),IF(K52="Premi",VLOOKUP(G52,INFORMACIÓ!$J$2:$L$42,3,FALSE),"")))))</f>
        <v>0</v>
      </c>
    </row>
    <row r="53" spans="2:12" ht="15" customHeight="1" x14ac:dyDescent="0.25">
      <c r="B53" s="192"/>
      <c r="C53" s="212"/>
      <c r="D53" s="212"/>
      <c r="E53" s="193"/>
      <c r="F53" s="193"/>
      <c r="G53" s="212"/>
      <c r="H53" s="212"/>
      <c r="I53" s="194"/>
      <c r="J53" s="195"/>
      <c r="K53" s="196"/>
      <c r="L53" s="71" t="str">
        <f>IF(C53="","0",IF(E53&lt;$E$43,"0",IF(G53="","0",IF(K53="Nominació",VLOOKUP(G53,INFORMACIÓ!$J$2:$L$42,2,FALSE),IF(K53="Premi",VLOOKUP(G53,INFORMACIÓ!$J$2:$L$42,3,FALSE),"")))))</f>
        <v>0</v>
      </c>
    </row>
    <row r="54" spans="2:12" ht="15" customHeight="1" x14ac:dyDescent="0.25">
      <c r="B54" s="192"/>
      <c r="C54" s="212"/>
      <c r="D54" s="212"/>
      <c r="E54" s="193"/>
      <c r="F54" s="193"/>
      <c r="G54" s="212"/>
      <c r="H54" s="212"/>
      <c r="I54" s="194"/>
      <c r="J54" s="195"/>
      <c r="K54" s="196"/>
      <c r="L54" s="71" t="str">
        <f>IF(C54="","0",IF(E54&lt;$E$43,"0",IF(G54="","0",IF(K54="Nominació",VLOOKUP(G54,INFORMACIÓ!$J$2:$L$42,2,FALSE),IF(K54="Premi",VLOOKUP(G54,INFORMACIÓ!$J$2:$L$42,3,FALSE),"")))))</f>
        <v>0</v>
      </c>
    </row>
    <row r="55" spans="2:12" ht="15" customHeight="1" x14ac:dyDescent="0.25">
      <c r="B55" s="192"/>
      <c r="C55" s="212"/>
      <c r="D55" s="212"/>
      <c r="E55" s="193"/>
      <c r="F55" s="193"/>
      <c r="G55" s="212"/>
      <c r="H55" s="212"/>
      <c r="I55" s="194"/>
      <c r="J55" s="195"/>
      <c r="K55" s="196"/>
      <c r="L55" s="71" t="str">
        <f>IF(C55="","0",IF(E55&lt;$E$43,"0",IF(G55="","0",IF(K55="Nominació",VLOOKUP(G55,INFORMACIÓ!$J$2:$L$42,2,FALSE),IF(K55="Premi",VLOOKUP(G55,INFORMACIÓ!$J$2:$L$42,3,FALSE),"")))))</f>
        <v>0</v>
      </c>
    </row>
    <row r="56" spans="2:12" ht="15" customHeight="1" thickBot="1" x14ac:dyDescent="0.3">
      <c r="B56" s="197"/>
      <c r="C56" s="213"/>
      <c r="D56" s="213"/>
      <c r="E56" s="198"/>
      <c r="F56" s="198"/>
      <c r="G56" s="213"/>
      <c r="H56" s="213"/>
      <c r="I56" s="199"/>
      <c r="J56" s="200"/>
      <c r="K56" s="201"/>
      <c r="L56" s="72" t="str">
        <f>IF(C56="","0",IF(E56&lt;$E$43,"0",IF(G56="","0",IF(K56="Nominació",VLOOKUP(G56,INFORMACIÓ!$J$2:$L$42,2,FALSE),IF(K56="Premi",VLOOKUP(G56,INFORMACIÓ!$J$2:$L$42,3,FALSE),"")))))</f>
        <v>0</v>
      </c>
    </row>
    <row r="57" spans="2:12" ht="15" customHeight="1" thickBot="1" x14ac:dyDescent="0.3">
      <c r="B57" s="90"/>
      <c r="C57" s="91"/>
      <c r="D57" s="91"/>
      <c r="E57" s="91"/>
      <c r="F57" s="91"/>
      <c r="G57" s="91"/>
      <c r="H57" s="91"/>
      <c r="I57" s="92"/>
      <c r="J57" s="93"/>
      <c r="K57" s="154" t="s">
        <v>1</v>
      </c>
      <c r="L57" s="155">
        <f>IF(SUM(L45:L56)&gt;$L$43,$L$43,SUM(L45:L56))</f>
        <v>0</v>
      </c>
    </row>
    <row r="58" spans="2:12" ht="15" customHeight="1" thickBot="1" x14ac:dyDescent="0.3">
      <c r="B58" s="66"/>
      <c r="C58" s="29"/>
      <c r="D58" s="29"/>
      <c r="E58" s="29"/>
      <c r="F58" s="29"/>
      <c r="G58" s="29"/>
      <c r="H58" s="29"/>
      <c r="I58" s="112"/>
      <c r="J58" s="112"/>
      <c r="K58" s="113"/>
      <c r="L58" s="114"/>
    </row>
    <row r="59" spans="2:12" ht="15" customHeight="1" thickBot="1" x14ac:dyDescent="0.3">
      <c r="B59" s="66"/>
      <c r="C59" s="29"/>
      <c r="D59" s="29"/>
      <c r="E59" s="29"/>
      <c r="F59" s="29"/>
      <c r="H59" s="12"/>
      <c r="I59" s="29"/>
      <c r="J59" s="29"/>
      <c r="K59" s="29"/>
      <c r="L59" s="102" t="s">
        <v>9</v>
      </c>
    </row>
    <row r="60" spans="2:12" ht="30" customHeight="1" x14ac:dyDescent="0.25">
      <c r="B60" s="146" t="s">
        <v>116</v>
      </c>
      <c r="C60" s="141"/>
      <c r="D60" s="142" t="s">
        <v>31</v>
      </c>
      <c r="E60" s="137">
        <f>$I$1-8</f>
        <v>2018</v>
      </c>
      <c r="F60" s="143"/>
      <c r="G60" s="143"/>
      <c r="H60" s="143"/>
      <c r="I60" s="143"/>
      <c r="J60" s="228"/>
      <c r="K60" s="229"/>
      <c r="L60" s="67">
        <v>1</v>
      </c>
    </row>
    <row r="61" spans="2:12" ht="27" customHeight="1" x14ac:dyDescent="0.25">
      <c r="B61" s="68" t="s">
        <v>12</v>
      </c>
      <c r="C61" s="260" t="s">
        <v>57</v>
      </c>
      <c r="D61" s="261"/>
      <c r="E61" s="36" t="s">
        <v>0</v>
      </c>
      <c r="F61" s="36" t="s">
        <v>13</v>
      </c>
      <c r="G61" s="36" t="s">
        <v>5</v>
      </c>
      <c r="H61" s="36" t="s">
        <v>112</v>
      </c>
      <c r="I61" s="36" t="s">
        <v>113</v>
      </c>
      <c r="J61" s="262" t="s">
        <v>107</v>
      </c>
      <c r="K61" s="263"/>
      <c r="L61" s="69" t="s">
        <v>122</v>
      </c>
    </row>
    <row r="62" spans="2:12" ht="15" customHeight="1" thickBot="1" x14ac:dyDescent="0.3">
      <c r="B62" s="202"/>
      <c r="C62" s="220"/>
      <c r="D62" s="220"/>
      <c r="E62" s="203"/>
      <c r="F62" s="204"/>
      <c r="G62" s="205"/>
      <c r="H62" s="204"/>
      <c r="I62" s="206"/>
      <c r="J62" s="220"/>
      <c r="K62" s="264"/>
      <c r="L62" s="70">
        <f>IF(B62="",0,IF(C62="",0,IF(I62="",0,IF(E62&lt;$E$60,0,$L$60))))</f>
        <v>0</v>
      </c>
    </row>
    <row r="63" spans="2:12" ht="15" customHeight="1" thickBot="1" x14ac:dyDescent="0.3">
      <c r="B63" s="90"/>
      <c r="C63" s="94"/>
      <c r="D63" s="91"/>
      <c r="E63" s="91"/>
      <c r="F63" s="91"/>
      <c r="G63" s="95"/>
      <c r="H63" s="91"/>
      <c r="I63" s="91"/>
      <c r="J63" s="96"/>
      <c r="K63" s="154" t="s">
        <v>1</v>
      </c>
      <c r="L63" s="156">
        <f>SUM(L62:L62)</f>
        <v>0</v>
      </c>
    </row>
    <row r="64" spans="2:12" ht="15" customHeight="1" thickBot="1" x14ac:dyDescent="0.3">
      <c r="B64" s="66"/>
      <c r="C64" s="73"/>
      <c r="D64" s="29"/>
      <c r="E64" s="29"/>
      <c r="F64" s="29"/>
      <c r="H64" s="29"/>
      <c r="I64" s="29"/>
      <c r="J64" s="29"/>
      <c r="K64" s="29"/>
      <c r="L64" s="55"/>
    </row>
    <row r="65" spans="1:15" ht="18.75" customHeight="1" x14ac:dyDescent="0.25">
      <c r="B65" s="214" t="s">
        <v>132</v>
      </c>
      <c r="C65" s="215"/>
      <c r="D65" s="215"/>
      <c r="E65" s="215"/>
      <c r="F65" s="216"/>
      <c r="G65" s="159" t="s">
        <v>117</v>
      </c>
      <c r="H65" s="105" t="s">
        <v>9</v>
      </c>
      <c r="I65" s="29"/>
      <c r="J65" s="29"/>
      <c r="K65" s="29"/>
      <c r="L65" s="55"/>
    </row>
    <row r="66" spans="1:15" ht="22.5" customHeight="1" thickBot="1" x14ac:dyDescent="0.3">
      <c r="B66" s="217"/>
      <c r="C66" s="218"/>
      <c r="D66" s="218"/>
      <c r="E66" s="218"/>
      <c r="F66" s="219"/>
      <c r="G66" s="169"/>
      <c r="H66" s="106">
        <v>1</v>
      </c>
      <c r="I66" s="29"/>
      <c r="J66" s="29"/>
      <c r="K66" s="29"/>
      <c r="L66" s="55"/>
    </row>
    <row r="67" spans="1:15" ht="15" customHeight="1" thickBot="1" x14ac:dyDescent="0.3">
      <c r="B67" s="103"/>
      <c r="C67" s="104"/>
      <c r="G67" s="157" t="s">
        <v>1</v>
      </c>
      <c r="H67" s="158">
        <f>IF(G66="SÍ",$H$66,0)</f>
        <v>0</v>
      </c>
      <c r="I67" s="29"/>
      <c r="J67" s="38"/>
      <c r="K67" s="12"/>
      <c r="L67" s="57"/>
      <c r="M67" s="12"/>
      <c r="N67" s="12"/>
    </row>
    <row r="68" spans="1:15" ht="15.75" thickBot="1" x14ac:dyDescent="0.3">
      <c r="B68" s="74"/>
      <c r="C68" s="12"/>
      <c r="D68" s="12"/>
      <c r="E68" s="12"/>
      <c r="F68" s="12"/>
      <c r="H68" s="12"/>
      <c r="I68" s="12"/>
      <c r="J68" s="38"/>
      <c r="K68" s="12"/>
      <c r="L68" s="57"/>
      <c r="M68" s="12"/>
      <c r="N68" s="12"/>
    </row>
    <row r="69" spans="1:15" ht="20.100000000000001" customHeight="1" thickBot="1" x14ac:dyDescent="0.3">
      <c r="B69" s="147"/>
      <c r="C69" s="148"/>
      <c r="D69" s="149"/>
      <c r="E69" s="259" t="s">
        <v>71</v>
      </c>
      <c r="F69" s="259"/>
      <c r="G69" s="259"/>
      <c r="H69" s="160">
        <f>IF((J41+L57+L63+H67)&gt;10,10,(J41+L57+L63+H67))</f>
        <v>0</v>
      </c>
      <c r="I69" s="149"/>
      <c r="J69" s="149"/>
      <c r="K69" s="149"/>
      <c r="L69" s="150"/>
      <c r="M69" s="12"/>
      <c r="N69" s="12"/>
      <c r="O69" s="12"/>
    </row>
    <row r="70" spans="1:15" x14ac:dyDescent="0.25">
      <c r="A70" s="30"/>
      <c r="B70" s="12"/>
      <c r="C70" s="12"/>
      <c r="D70" s="12"/>
      <c r="E70" s="12"/>
      <c r="O70" s="12"/>
    </row>
    <row r="71" spans="1:15" x14ac:dyDescent="0.25">
      <c r="A71" s="30"/>
    </row>
    <row r="73" spans="1:15" x14ac:dyDescent="0.25">
      <c r="B73" s="39"/>
    </row>
    <row r="74" spans="1:15" x14ac:dyDescent="0.25">
      <c r="B74" s="40"/>
    </row>
  </sheetData>
  <sheetProtection algorithmName="SHA-512" hashValue="bNU3PxSwMs08oYRl06+lolzH44jOJ0BhK9FyRHomd8orOmwzg9lAF3jAMcDwvaav6megxVc1GWaplxSfbewqVg==" saltValue="C8QS1Z8r3uo1TOw/tjmzsA==" spinCount="100000" sheet="1" objects="1" scenarios="1"/>
  <mergeCells count="71">
    <mergeCell ref="J61:K61"/>
    <mergeCell ref="J62:K62"/>
    <mergeCell ref="G44:H44"/>
    <mergeCell ref="G45:H45"/>
    <mergeCell ref="C18:D18"/>
    <mergeCell ref="C20:D20"/>
    <mergeCell ref="C22:D22"/>
    <mergeCell ref="G46:H46"/>
    <mergeCell ref="G47:H47"/>
    <mergeCell ref="C23:D23"/>
    <mergeCell ref="C24:D24"/>
    <mergeCell ref="C26:D26"/>
    <mergeCell ref="J38:J40"/>
    <mergeCell ref="C39:D39"/>
    <mergeCell ref="C40:D40"/>
    <mergeCell ref="C47:D47"/>
    <mergeCell ref="B15:B16"/>
    <mergeCell ref="C8:E8"/>
    <mergeCell ref="C9:E9"/>
    <mergeCell ref="E69:G69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C61:D61"/>
    <mergeCell ref="C27:D27"/>
    <mergeCell ref="C3:H3"/>
    <mergeCell ref="C5:E5"/>
    <mergeCell ref="C6:E6"/>
    <mergeCell ref="C7:E7"/>
    <mergeCell ref="C13:J13"/>
    <mergeCell ref="J60:K60"/>
    <mergeCell ref="C49:D49"/>
    <mergeCell ref="C50:D50"/>
    <mergeCell ref="C29:D29"/>
    <mergeCell ref="C31:D31"/>
    <mergeCell ref="C34:D34"/>
    <mergeCell ref="C36:D36"/>
    <mergeCell ref="C37:D37"/>
    <mergeCell ref="C45:D45"/>
    <mergeCell ref="C46:D46"/>
    <mergeCell ref="C32:D32"/>
    <mergeCell ref="C33:D33"/>
    <mergeCell ref="C53:D53"/>
    <mergeCell ref="C54:D54"/>
    <mergeCell ref="C55:D55"/>
    <mergeCell ref="C56:D56"/>
    <mergeCell ref="C51:D51"/>
    <mergeCell ref="B65:F66"/>
    <mergeCell ref="J5:L5"/>
    <mergeCell ref="C62:D62"/>
    <mergeCell ref="J17:J18"/>
    <mergeCell ref="J19:J20"/>
    <mergeCell ref="J21:J24"/>
    <mergeCell ref="J25:J27"/>
    <mergeCell ref="J28:J29"/>
    <mergeCell ref="J30:J34"/>
    <mergeCell ref="J35:J37"/>
    <mergeCell ref="C52:D52"/>
    <mergeCell ref="C48:D48"/>
    <mergeCell ref="I15:I16"/>
    <mergeCell ref="J4:L4"/>
    <mergeCell ref="J6:L6"/>
    <mergeCell ref="J7:L7"/>
    <mergeCell ref="J8:L8"/>
    <mergeCell ref="J9:L9"/>
  </mergeCells>
  <conditionalFormatting sqref="E18 E22:E24 E26:E27">
    <cfRule type="cellIs" dxfId="14" priority="163" operator="lessThan">
      <formula>$E$15</formula>
    </cfRule>
  </conditionalFormatting>
  <conditionalFormatting sqref="E20">
    <cfRule type="cellIs" dxfId="13" priority="47" operator="lessThan">
      <formula>$E$15</formula>
    </cfRule>
  </conditionalFormatting>
  <conditionalFormatting sqref="E29">
    <cfRule type="cellIs" dxfId="12" priority="46" operator="lessThan">
      <formula>$E$15</formula>
    </cfRule>
  </conditionalFormatting>
  <conditionalFormatting sqref="E31:E34">
    <cfRule type="cellIs" dxfId="11" priority="120" operator="lessThan">
      <formula>$E$15</formula>
    </cfRule>
  </conditionalFormatting>
  <conditionalFormatting sqref="E36:E37">
    <cfRule type="cellIs" dxfId="10" priority="45" operator="lessThan">
      <formula>$E$15</formula>
    </cfRule>
  </conditionalFormatting>
  <conditionalFormatting sqref="E39:E40">
    <cfRule type="cellIs" dxfId="9" priority="15" operator="lessThan">
      <formula>$E$15</formula>
    </cfRule>
  </conditionalFormatting>
  <conditionalFormatting sqref="E45:E56">
    <cfRule type="cellIs" dxfId="8" priority="161" operator="lessThan">
      <formula>$E$43</formula>
    </cfRule>
  </conditionalFormatting>
  <conditionalFormatting sqref="E62">
    <cfRule type="cellIs" dxfId="7" priority="160" operator="lessThan">
      <formula>$E$60</formula>
    </cfRule>
  </conditionalFormatting>
  <conditionalFormatting sqref="I4:L4">
    <cfRule type="expression" dxfId="6" priority="1">
      <formula>AND(F9="SÍ",G9="SÍ",H9="NO")</formula>
    </cfRule>
    <cfRule type="expression" dxfId="5" priority="2">
      <formula>AND(F8="SÍ",G8="SÍ",H8="NO")</formula>
    </cfRule>
    <cfRule type="expression" dxfId="4" priority="5">
      <formula>AND(F7="SÍ",G7="SÍ",H7="NO")</formula>
    </cfRule>
    <cfRule type="expression" dxfId="3" priority="6">
      <formula>AND(F6="SÍ",G6="SÍ",H6="NO")</formula>
    </cfRule>
  </conditionalFormatting>
  <conditionalFormatting sqref="I5:L5">
    <cfRule type="expression" dxfId="2" priority="166">
      <formula>COUNTIF(H6:H9,"SÍ")</formula>
    </cfRule>
  </conditionalFormatting>
  <conditionalFormatting sqref="I6:L9">
    <cfRule type="expression" dxfId="1" priority="4">
      <formula>H6="SÍ"</formula>
    </cfRule>
  </conditionalFormatting>
  <conditionalFormatting sqref="J6:L9">
    <cfRule type="expression" dxfId="0" priority="3">
      <formula>AND(G6="SÍ",H6="SÍ",I6="NO")</formula>
    </cfRule>
  </conditionalFormatting>
  <pageMargins left="0.70866141732283472" right="0.70866141732283472" top="0.52083333333333337" bottom="0.74803149606299213" header="0.31496062992125984" footer="0.31496062992125984"/>
  <pageSetup paperSize="9" scale="19" orientation="portrait" r:id="rId1"/>
  <headerFooter>
    <oddHeader>&amp;L&amp;G</oddHeader>
    <oddFooter>&amp;R&amp;F</oddFooter>
  </headerFooter>
  <rowBreaks count="2" manualBreakCount="2">
    <brk id="14" max="13" man="1"/>
    <brk id="68" max="1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INFORMACIÓ!$B$3:$B$4</xm:f>
          </x14:formula1>
          <xm:sqref>G66 G6:I9</xm:sqref>
        </x14:dataValidation>
        <x14:dataValidation type="list" allowBlank="1" showInputMessage="1" showErrorMessage="1" xr:uid="{00000000-0002-0000-0100-000001000000}">
          <x14:formula1>
            <xm:f>INFORMACIÓ!$G$2:$G$3</xm:f>
          </x14:formula1>
          <xm:sqref>K45:K56</xm:sqref>
        </x14:dataValidation>
        <x14:dataValidation type="list" allowBlank="1" showInputMessage="1" showErrorMessage="1" xr:uid="{00000000-0002-0000-0100-000002000000}">
          <x14:formula1>
            <xm:f>INFORMACIÓ!$E$2:$E$4</xm:f>
          </x14:formula1>
          <xm:sqref>B45:B56</xm:sqref>
        </x14:dataValidation>
        <x14:dataValidation type="list" allowBlank="1" showInputMessage="1" showErrorMessage="1" xr:uid="{00000000-0002-0000-0100-000003000000}">
          <x14:formula1>
            <xm:f>INFORMACIÓ!$E$7:$E$11</xm:f>
          </x14:formula1>
          <xm:sqref>B62</xm:sqref>
        </x14:dataValidation>
        <x14:dataValidation type="list" allowBlank="1" showInputMessage="1" showErrorMessage="1" xr:uid="{00000000-0002-0000-0100-000004000000}">
          <x14:formula1>
            <xm:f>INFORMACIÓ!$A$7:$A$14</xm:f>
          </x14:formula1>
          <xm:sqref>E45:E56 E18 E20 E22:E24 E26:E27 E29 E31:E34 E36:E37 E39:E40 E62</xm:sqref>
        </x14:dataValidation>
        <x14:dataValidation type="list" allowBlank="1" showInputMessage="1" showErrorMessage="1" xr:uid="{00000000-0002-0000-0100-000005000000}">
          <x14:formula1>
            <xm:f>INFORMACIÓ!$J$2:$J$42</xm:f>
          </x14:formula1>
          <xm:sqref>G45:H56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2"/>
  <sheetViews>
    <sheetView workbookViewId="0">
      <selection activeCell="C1" sqref="C1"/>
    </sheetView>
  </sheetViews>
  <sheetFormatPr defaultRowHeight="15" x14ac:dyDescent="0.25"/>
  <cols>
    <col min="1" max="1" width="26.140625" bestFit="1" customWidth="1"/>
    <col min="2" max="2" width="5" bestFit="1" customWidth="1"/>
    <col min="5" max="5" width="30.5703125" bestFit="1" customWidth="1"/>
    <col min="7" max="7" width="19.5703125" bestFit="1" customWidth="1"/>
    <col min="10" max="10" width="75" bestFit="1" customWidth="1"/>
    <col min="11" max="12" width="14.28515625" customWidth="1"/>
  </cols>
  <sheetData>
    <row r="1" spans="1:12" ht="15.75" thickBot="1" x14ac:dyDescent="0.3">
      <c r="A1" s="6" t="s">
        <v>44</v>
      </c>
      <c r="B1" s="6">
        <v>2026</v>
      </c>
      <c r="E1" t="s">
        <v>69</v>
      </c>
      <c r="G1" t="s">
        <v>45</v>
      </c>
      <c r="J1" s="6" t="s">
        <v>46</v>
      </c>
      <c r="K1" s="54" t="s">
        <v>37</v>
      </c>
      <c r="L1" s="54" t="s">
        <v>38</v>
      </c>
    </row>
    <row r="2" spans="1:12" ht="15.75" thickBot="1" x14ac:dyDescent="0.3">
      <c r="E2" t="s">
        <v>42</v>
      </c>
      <c r="G2" t="s">
        <v>47</v>
      </c>
      <c r="J2" s="50" t="s">
        <v>59</v>
      </c>
      <c r="K2" s="52">
        <v>2</v>
      </c>
      <c r="L2" s="52">
        <v>3</v>
      </c>
    </row>
    <row r="3" spans="1:12" ht="15.75" thickBot="1" x14ac:dyDescent="0.3">
      <c r="A3" t="s">
        <v>48</v>
      </c>
      <c r="B3" t="s">
        <v>49</v>
      </c>
      <c r="E3" t="s">
        <v>43</v>
      </c>
      <c r="G3" t="s">
        <v>50</v>
      </c>
      <c r="J3" s="51" t="s">
        <v>60</v>
      </c>
      <c r="K3" s="52">
        <v>2</v>
      </c>
      <c r="L3" s="52">
        <v>3</v>
      </c>
    </row>
    <row r="4" spans="1:12" ht="15.75" thickBot="1" x14ac:dyDescent="0.3">
      <c r="A4" t="s">
        <v>51</v>
      </c>
      <c r="B4" t="s">
        <v>14</v>
      </c>
      <c r="E4" t="s">
        <v>40</v>
      </c>
      <c r="J4" s="51" t="s">
        <v>61</v>
      </c>
      <c r="K4" s="52">
        <v>2</v>
      </c>
      <c r="L4" s="52">
        <v>3</v>
      </c>
    </row>
    <row r="5" spans="1:12" ht="15.75" thickBot="1" x14ac:dyDescent="0.3">
      <c r="J5" s="51" t="s">
        <v>62</v>
      </c>
      <c r="K5" s="52">
        <v>2</v>
      </c>
      <c r="L5" s="52">
        <v>3</v>
      </c>
    </row>
    <row r="6" spans="1:12" ht="15.75" thickBot="1" x14ac:dyDescent="0.3">
      <c r="A6" t="s">
        <v>52</v>
      </c>
      <c r="E6" t="s">
        <v>70</v>
      </c>
      <c r="J6" s="51" t="s">
        <v>63</v>
      </c>
      <c r="K6" s="53">
        <v>1</v>
      </c>
      <c r="L6" s="53">
        <v>2</v>
      </c>
    </row>
    <row r="7" spans="1:12" ht="15.75" thickBot="1" x14ac:dyDescent="0.3">
      <c r="A7">
        <v>2025</v>
      </c>
      <c r="E7" t="s">
        <v>42</v>
      </c>
      <c r="J7" s="51" t="s">
        <v>64</v>
      </c>
      <c r="K7" s="53">
        <v>1</v>
      </c>
      <c r="L7" s="53">
        <v>2</v>
      </c>
    </row>
    <row r="8" spans="1:12" ht="15.75" thickBot="1" x14ac:dyDescent="0.3">
      <c r="A8">
        <v>2024</v>
      </c>
      <c r="E8" t="s">
        <v>43</v>
      </c>
      <c r="J8" s="51" t="s">
        <v>65</v>
      </c>
      <c r="K8" s="52">
        <v>2</v>
      </c>
      <c r="L8" s="52">
        <v>3</v>
      </c>
    </row>
    <row r="9" spans="1:12" ht="15.75" thickBot="1" x14ac:dyDescent="0.3">
      <c r="A9">
        <v>2023</v>
      </c>
      <c r="E9" t="s">
        <v>40</v>
      </c>
      <c r="J9" s="51" t="s">
        <v>66</v>
      </c>
      <c r="K9" s="52">
        <v>2</v>
      </c>
      <c r="L9" s="52">
        <v>3</v>
      </c>
    </row>
    <row r="10" spans="1:12" ht="15.75" thickBot="1" x14ac:dyDescent="0.3">
      <c r="A10">
        <v>2022</v>
      </c>
      <c r="E10" t="s">
        <v>39</v>
      </c>
      <c r="J10" s="51" t="s">
        <v>67</v>
      </c>
      <c r="K10" s="53">
        <v>1</v>
      </c>
      <c r="L10" s="53">
        <v>2</v>
      </c>
    </row>
    <row r="11" spans="1:12" ht="15.75" thickBot="1" x14ac:dyDescent="0.3">
      <c r="A11">
        <v>2021</v>
      </c>
      <c r="E11" t="s">
        <v>41</v>
      </c>
      <c r="J11" s="51" t="s">
        <v>75</v>
      </c>
      <c r="K11" s="53">
        <v>1</v>
      </c>
      <c r="L11" s="53">
        <v>2</v>
      </c>
    </row>
    <row r="12" spans="1:12" ht="15.75" thickBot="1" x14ac:dyDescent="0.3">
      <c r="A12">
        <v>2020</v>
      </c>
      <c r="J12" s="51" t="s">
        <v>76</v>
      </c>
      <c r="K12" s="53">
        <v>1</v>
      </c>
      <c r="L12" s="53">
        <v>2</v>
      </c>
    </row>
    <row r="13" spans="1:12" ht="15.75" thickBot="1" x14ac:dyDescent="0.3">
      <c r="A13">
        <v>2019</v>
      </c>
      <c r="J13" s="51" t="s">
        <v>77</v>
      </c>
      <c r="K13" s="53">
        <v>1</v>
      </c>
      <c r="L13" s="53">
        <v>2</v>
      </c>
    </row>
    <row r="14" spans="1:12" ht="15.75" thickBot="1" x14ac:dyDescent="0.3">
      <c r="A14">
        <v>2018</v>
      </c>
      <c r="J14" s="51" t="s">
        <v>78</v>
      </c>
      <c r="K14" s="53">
        <v>1</v>
      </c>
      <c r="L14" s="53">
        <v>2</v>
      </c>
    </row>
    <row r="15" spans="1:12" ht="15.75" thickBot="1" x14ac:dyDescent="0.3">
      <c r="J15" s="51" t="s">
        <v>79</v>
      </c>
      <c r="K15" s="52">
        <v>1</v>
      </c>
      <c r="L15" s="53">
        <v>2</v>
      </c>
    </row>
    <row r="16" spans="1:12" ht="15.75" thickBot="1" x14ac:dyDescent="0.3">
      <c r="J16" s="51" t="s">
        <v>80</v>
      </c>
      <c r="K16" s="53">
        <v>1</v>
      </c>
      <c r="L16" s="53">
        <v>2</v>
      </c>
    </row>
    <row r="17" spans="10:12" ht="15.75" thickBot="1" x14ac:dyDescent="0.3">
      <c r="J17" s="51" t="s">
        <v>81</v>
      </c>
      <c r="K17" s="53">
        <v>1</v>
      </c>
      <c r="L17" s="53">
        <v>2</v>
      </c>
    </row>
    <row r="18" spans="10:12" ht="15.75" thickBot="1" x14ac:dyDescent="0.3">
      <c r="J18" s="51" t="s">
        <v>82</v>
      </c>
      <c r="K18" s="53">
        <v>1</v>
      </c>
      <c r="L18" s="53">
        <v>2</v>
      </c>
    </row>
    <row r="19" spans="10:12" ht="15.75" thickBot="1" x14ac:dyDescent="0.3">
      <c r="J19" s="51" t="s">
        <v>83</v>
      </c>
      <c r="K19" s="53">
        <v>1</v>
      </c>
      <c r="L19" s="53">
        <v>2</v>
      </c>
    </row>
    <row r="20" spans="10:12" ht="15.75" thickBot="1" x14ac:dyDescent="0.3">
      <c r="J20" s="51" t="s">
        <v>84</v>
      </c>
      <c r="K20" s="53">
        <v>1</v>
      </c>
      <c r="L20" s="53">
        <v>2</v>
      </c>
    </row>
    <row r="21" spans="10:12" ht="15.75" thickBot="1" x14ac:dyDescent="0.3">
      <c r="J21" s="51" t="s">
        <v>85</v>
      </c>
      <c r="K21" s="53">
        <v>1</v>
      </c>
      <c r="L21" s="53">
        <v>2</v>
      </c>
    </row>
    <row r="22" spans="10:12" ht="15.75" thickBot="1" x14ac:dyDescent="0.3">
      <c r="J22" s="51" t="s">
        <v>92</v>
      </c>
      <c r="K22" s="53">
        <v>1</v>
      </c>
      <c r="L22" s="53">
        <v>2</v>
      </c>
    </row>
    <row r="23" spans="10:12" ht="15.75" thickBot="1" x14ac:dyDescent="0.3">
      <c r="J23" s="51" t="s">
        <v>86</v>
      </c>
      <c r="K23" s="53">
        <v>1</v>
      </c>
      <c r="L23" s="53">
        <v>2</v>
      </c>
    </row>
    <row r="24" spans="10:12" ht="15.75" thickBot="1" x14ac:dyDescent="0.3">
      <c r="J24" s="51" t="s">
        <v>87</v>
      </c>
      <c r="K24" s="53">
        <v>1</v>
      </c>
      <c r="L24" s="53">
        <v>2</v>
      </c>
    </row>
    <row r="25" spans="10:12" ht="15.75" thickBot="1" x14ac:dyDescent="0.3">
      <c r="J25" s="51" t="s">
        <v>88</v>
      </c>
      <c r="K25" s="53">
        <v>1</v>
      </c>
      <c r="L25" s="53">
        <v>2</v>
      </c>
    </row>
    <row r="26" spans="10:12" ht="15.75" thickBot="1" x14ac:dyDescent="0.3">
      <c r="J26" s="51" t="s">
        <v>89</v>
      </c>
      <c r="K26" s="53">
        <v>1</v>
      </c>
      <c r="L26" s="53">
        <v>2</v>
      </c>
    </row>
    <row r="27" spans="10:12" ht="15.75" thickBot="1" x14ac:dyDescent="0.3">
      <c r="J27" s="51" t="s">
        <v>90</v>
      </c>
      <c r="K27" s="53">
        <v>1</v>
      </c>
      <c r="L27" s="53">
        <v>2</v>
      </c>
    </row>
    <row r="28" spans="10:12" ht="15.75" thickBot="1" x14ac:dyDescent="0.3">
      <c r="J28" s="51" t="s">
        <v>91</v>
      </c>
      <c r="K28" s="53">
        <v>1</v>
      </c>
      <c r="L28" s="53">
        <v>2</v>
      </c>
    </row>
    <row r="29" spans="10:12" ht="15.75" thickBot="1" x14ac:dyDescent="0.3">
      <c r="J29" s="51" t="s">
        <v>93</v>
      </c>
      <c r="K29" s="53">
        <v>1</v>
      </c>
      <c r="L29" s="53">
        <v>2</v>
      </c>
    </row>
    <row r="30" spans="10:12" ht="15.75" thickBot="1" x14ac:dyDescent="0.3">
      <c r="J30" s="51" t="s">
        <v>94</v>
      </c>
      <c r="K30" s="53">
        <v>1</v>
      </c>
      <c r="L30" s="53">
        <v>2</v>
      </c>
    </row>
    <row r="31" spans="10:12" ht="15.75" thickBot="1" x14ac:dyDescent="0.3">
      <c r="J31" s="51" t="s">
        <v>95</v>
      </c>
      <c r="K31" s="53">
        <v>1</v>
      </c>
      <c r="L31" s="53">
        <v>2</v>
      </c>
    </row>
    <row r="32" spans="10:12" ht="15.75" thickBot="1" x14ac:dyDescent="0.3">
      <c r="J32" s="51" t="s">
        <v>96</v>
      </c>
      <c r="K32" s="53">
        <v>2</v>
      </c>
      <c r="L32" s="53">
        <v>3</v>
      </c>
    </row>
    <row r="33" spans="10:12" ht="15.75" thickBot="1" x14ac:dyDescent="0.3">
      <c r="J33" s="51" t="s">
        <v>97</v>
      </c>
      <c r="K33" s="53">
        <v>2</v>
      </c>
      <c r="L33" s="53">
        <v>4</v>
      </c>
    </row>
    <row r="34" spans="10:12" ht="15.75" thickBot="1" x14ac:dyDescent="0.3">
      <c r="J34" s="51" t="s">
        <v>98</v>
      </c>
      <c r="K34" s="53">
        <v>1</v>
      </c>
      <c r="L34" s="53">
        <v>2</v>
      </c>
    </row>
    <row r="35" spans="10:12" ht="15.75" thickBot="1" x14ac:dyDescent="0.3">
      <c r="J35" s="51" t="s">
        <v>99</v>
      </c>
      <c r="K35" s="53">
        <v>1</v>
      </c>
      <c r="L35" s="53">
        <v>2</v>
      </c>
    </row>
    <row r="36" spans="10:12" ht="15.75" thickBot="1" x14ac:dyDescent="0.3">
      <c r="J36" s="51" t="s">
        <v>100</v>
      </c>
      <c r="K36" s="53">
        <v>1</v>
      </c>
      <c r="L36" s="53">
        <v>2</v>
      </c>
    </row>
    <row r="37" spans="10:12" ht="15.75" thickBot="1" x14ac:dyDescent="0.3">
      <c r="J37" s="51" t="s">
        <v>101</v>
      </c>
      <c r="K37" s="53">
        <v>1</v>
      </c>
      <c r="L37" s="53">
        <v>2</v>
      </c>
    </row>
    <row r="38" spans="10:12" ht="15.75" thickBot="1" x14ac:dyDescent="0.3">
      <c r="J38" s="51" t="s">
        <v>102</v>
      </c>
      <c r="K38" s="53">
        <v>1</v>
      </c>
      <c r="L38" s="53">
        <v>2</v>
      </c>
    </row>
    <row r="39" spans="10:12" ht="29.25" thickBot="1" x14ac:dyDescent="0.3">
      <c r="J39" s="51" t="s">
        <v>103</v>
      </c>
      <c r="K39" s="53">
        <v>1</v>
      </c>
      <c r="L39" s="53">
        <v>2</v>
      </c>
    </row>
    <row r="40" spans="10:12" ht="29.25" thickBot="1" x14ac:dyDescent="0.3">
      <c r="J40" s="51" t="s">
        <v>104</v>
      </c>
      <c r="K40" s="53">
        <v>1</v>
      </c>
      <c r="L40" s="53">
        <v>2</v>
      </c>
    </row>
    <row r="41" spans="10:12" ht="15.75" thickBot="1" x14ac:dyDescent="0.3">
      <c r="J41" s="51" t="s">
        <v>105</v>
      </c>
      <c r="K41" s="53">
        <v>2.5</v>
      </c>
      <c r="L41" s="53">
        <v>4</v>
      </c>
    </row>
    <row r="42" spans="10:12" ht="15.75" thickBot="1" x14ac:dyDescent="0.3">
      <c r="J42" s="51" t="s">
        <v>106</v>
      </c>
      <c r="K42" s="53">
        <v>2.5</v>
      </c>
      <c r="L42" s="53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INSTRUCCIONS</vt:lpstr>
      <vt:lpstr>VAL TRAJECT. EMP. ANIMACIÓ</vt:lpstr>
      <vt:lpstr>INFORMACIÓ</vt:lpstr>
      <vt:lpstr>'VAL TRAJECT. EMP. ANIMACIÓ'!Àrea_d'impressió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2026-05-28T12:09:23Z</dcterms:modified>
</cp:coreProperties>
</file>