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ANIMACIÓ\"/>
    </mc:Choice>
  </mc:AlternateContent>
  <workbookProtection workbookAlgorithmName="SHA-512" workbookHashValue="tEIFKPnbeL8JNUMYp60U0vi6rCyBmcY3H8msuy7wTLzCuQLlWSc7Q9a74zylI0wQxHSOTc1LdApDIdEQ56QMhw==" workbookSaltValue="UCQN28KlMjnsvTCpRNEoCg==" workbookSpinCount="100000" lockStructure="1"/>
  <bookViews>
    <workbookView xWindow="0" yWindow="0" windowWidth="28800" windowHeight="12300" activeTab="1"/>
  </bookViews>
  <sheets>
    <sheet name="INSTRUCCIONS" sheetId="5" r:id="rId1"/>
    <sheet name="DIRECCIÓ" sheetId="1" r:id="rId2"/>
    <sheet name="GUIÓ" sheetId="3" r:id="rId3"/>
    <sheet name="DIRECCIÓ D'ANIMACIÓ" sheetId="4" r:id="rId4"/>
    <sheet name="Dades" sheetId="2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2" i="1" l="1"/>
  <c r="G61" i="1"/>
  <c r="G60" i="1"/>
  <c r="G59" i="1"/>
  <c r="G58" i="1"/>
  <c r="G57" i="1"/>
  <c r="G56" i="1"/>
  <c r="G55" i="1"/>
  <c r="G54" i="1"/>
  <c r="G53" i="1"/>
  <c r="G52" i="1"/>
  <c r="G51" i="1"/>
  <c r="G42" i="1"/>
  <c r="G41" i="1"/>
  <c r="G40" i="1"/>
  <c r="G39" i="1"/>
  <c r="G38" i="1"/>
  <c r="G37" i="1"/>
  <c r="G36" i="1"/>
  <c r="G35" i="1"/>
  <c r="G34" i="1"/>
  <c r="G33" i="1"/>
  <c r="G32" i="1"/>
  <c r="G31" i="1"/>
  <c r="G62" i="4" l="1"/>
  <c r="G61" i="4"/>
  <c r="G60" i="4"/>
  <c r="G59" i="4"/>
  <c r="G58" i="4"/>
  <c r="G57" i="4"/>
  <c r="G56" i="4"/>
  <c r="G55" i="4"/>
  <c r="G54" i="4"/>
  <c r="G53" i="4"/>
  <c r="G52" i="4"/>
  <c r="G51" i="4"/>
  <c r="G42" i="4"/>
  <c r="G41" i="4"/>
  <c r="G40" i="4"/>
  <c r="G39" i="4"/>
  <c r="G38" i="4"/>
  <c r="G37" i="4"/>
  <c r="G36" i="4"/>
  <c r="G35" i="4"/>
  <c r="G34" i="4"/>
  <c r="G33" i="4"/>
  <c r="G32" i="4"/>
  <c r="G31" i="4"/>
  <c r="G82" i="3"/>
  <c r="G81" i="3"/>
  <c r="G80" i="3"/>
  <c r="G79" i="3"/>
  <c r="G78" i="3"/>
  <c r="G77" i="3"/>
  <c r="G76" i="3"/>
  <c r="G75" i="3"/>
  <c r="G74" i="3"/>
  <c r="G73" i="3"/>
  <c r="G72" i="3"/>
  <c r="G71" i="3"/>
  <c r="G62" i="3"/>
  <c r="G61" i="3"/>
  <c r="G60" i="3"/>
  <c r="G59" i="3"/>
  <c r="G58" i="3"/>
  <c r="G57" i="3"/>
  <c r="G56" i="3"/>
  <c r="G55" i="3"/>
  <c r="G54" i="3"/>
  <c r="G53" i="3"/>
  <c r="G52" i="3"/>
  <c r="G51" i="3"/>
  <c r="G42" i="3"/>
  <c r="G41" i="3"/>
  <c r="G40" i="3"/>
  <c r="G39" i="3"/>
  <c r="G38" i="3"/>
  <c r="G37" i="3"/>
  <c r="G36" i="3"/>
  <c r="G35" i="3"/>
  <c r="G34" i="3"/>
  <c r="G33" i="3"/>
  <c r="G32" i="3"/>
  <c r="G31" i="3"/>
  <c r="G63" i="4" l="1"/>
  <c r="G43" i="4"/>
  <c r="G22" i="4"/>
  <c r="G21" i="4"/>
  <c r="G20" i="4"/>
  <c r="G19" i="4"/>
  <c r="G18" i="4"/>
  <c r="G17" i="4"/>
  <c r="G16" i="4"/>
  <c r="G15" i="4"/>
  <c r="G14" i="4"/>
  <c r="G13" i="4"/>
  <c r="G12" i="4"/>
  <c r="G11" i="4"/>
  <c r="G83" i="3"/>
  <c r="G63" i="3"/>
  <c r="G43" i="3"/>
  <c r="G22" i="3"/>
  <c r="G21" i="3"/>
  <c r="G20" i="3"/>
  <c r="G19" i="3"/>
  <c r="G18" i="3"/>
  <c r="G17" i="3"/>
  <c r="G16" i="3"/>
  <c r="G15" i="3"/>
  <c r="G14" i="3"/>
  <c r="G13" i="3"/>
  <c r="G12" i="3"/>
  <c r="G11" i="3"/>
  <c r="G63" i="1"/>
  <c r="G43" i="1"/>
  <c r="G22" i="1"/>
  <c r="G21" i="1"/>
  <c r="G20" i="1"/>
  <c r="G19" i="1"/>
  <c r="G18" i="1"/>
  <c r="G17" i="1"/>
  <c r="G16" i="1"/>
  <c r="G15" i="1"/>
  <c r="G14" i="1"/>
  <c r="G13" i="1"/>
  <c r="G12" i="1"/>
  <c r="G11" i="1" l="1"/>
  <c r="G23" i="4" l="1"/>
  <c r="G65" i="4" s="1"/>
  <c r="G23" i="3"/>
  <c r="G23" i="1"/>
  <c r="G85" i="3" l="1"/>
</calcChain>
</file>

<file path=xl/sharedStrings.xml><?xml version="1.0" encoding="utf-8"?>
<sst xmlns="http://schemas.openxmlformats.org/spreadsheetml/2006/main" count="170" uniqueCount="67">
  <si>
    <t>Nominació</t>
  </si>
  <si>
    <t>Premi</t>
  </si>
  <si>
    <t>Festival de Cinema Espanyol de Màlaga</t>
  </si>
  <si>
    <t>Stuttgart Festival Animated Films (ITFS)</t>
  </si>
  <si>
    <t>Sitges, Festival Internacional de Cinema Fantàstic de Catalunya</t>
  </si>
  <si>
    <t>Premis Goya</t>
  </si>
  <si>
    <t>Premis Quirino</t>
  </si>
  <si>
    <t>Broadcast Film Critics Association Awards / Critics Choice Television Awards</t>
  </si>
  <si>
    <t>Premis Emmy</t>
  </si>
  <si>
    <t>Emile Awards: European Animation Awards</t>
  </si>
  <si>
    <t>Kidscreen Awards</t>
  </si>
  <si>
    <t>Cinekids Awards</t>
  </si>
  <si>
    <t>Prix Jeunesse International</t>
  </si>
  <si>
    <t>Nom de la persona al càrrec de la direcció (1)</t>
  </si>
  <si>
    <t>FESTIVAL / PREMI</t>
  </si>
  <si>
    <t>MÀXIM</t>
  </si>
  <si>
    <t>Any de producció</t>
  </si>
  <si>
    <r>
      <t>Festival/Premi</t>
    </r>
    <r>
      <rPr>
        <b/>
        <sz val="11"/>
        <color rgb="FFFF0000"/>
        <rFont val="Calibri"/>
        <family val="2"/>
        <scheme val="minor"/>
      </rPr>
      <t xml:space="preserve"> </t>
    </r>
  </si>
  <si>
    <t>Nominació / Premi</t>
  </si>
  <si>
    <t>Punts
(acumulables)</t>
  </si>
  <si>
    <t>DIRECCIÓ</t>
  </si>
  <si>
    <t>Títol del projecte nominat / premiat</t>
  </si>
  <si>
    <t>MITJANA DE PUNTUACIÓ EN CAS DE CODIRECCIÓ</t>
  </si>
  <si>
    <t>Nom de la persona al càrrec de la direcció (2) en cas de codirecció</t>
  </si>
  <si>
    <t>Nom de la persona al càrrec de la direcció (3) en cas de codirecció</t>
  </si>
  <si>
    <t>Nom del / de la guionista (1)</t>
  </si>
  <si>
    <t>Nom del / de la guionista (2) en cas de coguió</t>
  </si>
  <si>
    <t>Nom del / de la guionista (3) en cas de coguió</t>
  </si>
  <si>
    <t>Nom del / de la guionista (4) en cas de coguió</t>
  </si>
  <si>
    <t>MITJANA DE PUNTUACIÓ EN CAS DE COGUIÓ</t>
  </si>
  <si>
    <t>GUIÓ</t>
  </si>
  <si>
    <t>Nom de la persona al càrrec de la direcció d'animació (1)</t>
  </si>
  <si>
    <t>MITJANA DE PUNTUACIÓ EN CAS DE CODIRECCIÓ D'ANIMACIÓ</t>
  </si>
  <si>
    <t>1.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</si>
  <si>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</si>
  <si>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t>2.</t>
  </si>
  <si>
    <t>3.</t>
  </si>
  <si>
    <t xml:space="preserve"> i, en cas que alguna d'aquestes persones no tingui nominacions o premis, deixar en blanc l'apartat habilitat per a la puntuació.</t>
  </si>
  <si>
    <t>*Només es poden omplir les caselles en gris</t>
  </si>
  <si>
    <t>*Guardar i enviar en format EXCEL</t>
  </si>
  <si>
    <t>4.</t>
  </si>
  <si>
    <t>S'ha de guardar el document en el format original (excel).</t>
  </si>
  <si>
    <t>Festival Internacional de Cinema de Canes</t>
  </si>
  <si>
    <t>Internationale Filmfestspiele Berlin. Berlinale</t>
  </si>
  <si>
    <t>La Biennale di Venezia / Mostra Internazionale d'Arte Cinematografica</t>
  </si>
  <si>
    <t>Festival Internacional de Cinema de Sant Sebastià / Donostia Zinemaldia</t>
  </si>
  <si>
    <t>Festival International du Film d'Animation d'Annecy</t>
  </si>
  <si>
    <t>Festival Internacional du Court Métrage de Clermont-Ferrand</t>
  </si>
  <si>
    <t>Premis Gaudí</t>
  </si>
  <si>
    <t>Pulcinella Awards (Cartoons on the Bay)</t>
  </si>
  <si>
    <t>Premis del Cinema Europeu EFA (Acadèmia de Cine Europeu) / European Film Awards EFA (European Film Academy)</t>
  </si>
  <si>
    <t>Premis Iris (categoria “Programa Infantil” Acadèmia de las Ciències i les Arts de Televisió d’Espanya)</t>
  </si>
  <si>
    <t>International Annie Awards</t>
  </si>
  <si>
    <t>Premis Oscar de l'Acadèmia de Hollywood</t>
  </si>
  <si>
    <t>Festival Internacional du Court Métrage de Clermont Ferrand</t>
  </si>
  <si>
    <t>Subvencions per a la producció d'obres audiovisuals d'animació 2025</t>
  </si>
  <si>
    <t>En cas de coautoria, omplir els espais habilitats per a les persones amb les quals es comparteixen els càrrecs</t>
  </si>
  <si>
    <r>
      <t>S'ha d'</t>
    </r>
    <r>
      <rPr>
        <b/>
        <sz val="11"/>
        <rFont val="Calibri"/>
        <family val="2"/>
        <scheme val="minor"/>
      </rPr>
      <t xml:space="preserve">omplir ogligatòriament el nom de totes les persones </t>
    </r>
    <r>
      <rPr>
        <sz val="11"/>
        <rFont val="Calibri"/>
        <family val="2"/>
        <scheme val="minor"/>
      </rPr>
      <t>que</t>
    </r>
    <r>
      <rPr>
        <sz val="11"/>
        <color theme="1"/>
        <rFont val="Calibri"/>
        <family val="2"/>
        <scheme val="minor"/>
      </rPr>
      <t xml:space="preserve"> es fan càrrec de la direcció, el guió o la direcció d'animació</t>
    </r>
  </si>
  <si>
    <t>PRODUCCIÓ D'OBRES AUDIOVISUALS D'ANIMACIÓ 2025</t>
  </si>
  <si>
    <t>Any de participació i/o obtenció del premi</t>
  </si>
  <si>
    <t>Valoració de nominacions i premis dels càrrecs de direcció, guió i direcció d'animació</t>
  </si>
  <si>
    <t xml:space="preserve">DIRECCIÓ: NOMINACIÓ EN FESTIVALS I/O PREMIS OBTINGUTS </t>
  </si>
  <si>
    <t>Nominació en festivals i/o premis obtinguts</t>
  </si>
  <si>
    <t>GUIÓ: NOMINACIÓ EN FESTIVALS I/O PREMIS OBTINGUTS</t>
  </si>
  <si>
    <t>DIRECCIÓ D'ANIMACIÓ: NOMINACIÓ EN FESTIVALS I/O PREMIS OBTINGUTS</t>
  </si>
  <si>
    <t>Nom de la persona al càrrec de la direcció d'animació (2) 
en cas de codirecció d'animació</t>
  </si>
  <si>
    <t>Nom de la persona al càrrec de la direcció d'animació (3) 
en cas de codirecció d'animació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</si>
</sst>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24994659260841701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06918546098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14993743705557422"/>
      </bottom>
      <diagonal/>
    </border>
    <border>
      <left style="medium">
        <color indexed="64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medium">
        <color indexed="64"/>
      </left>
      <right/>
      <top style="thin">
        <color theme="0" tint="-0.149937437055574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14990691854609822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0" fillId="2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3" borderId="0" xfId="0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ont="1" applyFill="1" applyAlignment="1" applyProtection="1">
      <alignment horizontal="left" vertical="center"/>
    </xf>
    <xf numFmtId="0" fontId="7" fillId="3" borderId="10" xfId="0" applyFont="1" applyFill="1" applyBorder="1" applyAlignment="1" applyProtection="1">
      <alignment horizontal="center" vertical="center" wrapText="1"/>
    </xf>
    <xf numFmtId="0" fontId="8" fillId="3" borderId="2" xfId="2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horizontal="right" vertical="center"/>
    </xf>
    <xf numFmtId="0" fontId="7" fillId="3" borderId="1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0" fillId="3" borderId="15" xfId="0" applyFont="1" applyFill="1" applyBorder="1" applyAlignment="1" applyProtection="1">
      <alignment horizontal="center" vertical="center"/>
    </xf>
    <xf numFmtId="0" fontId="0" fillId="3" borderId="18" xfId="0" applyFont="1" applyFill="1" applyBorder="1" applyAlignment="1" applyProtection="1">
      <alignment horizontal="center" vertical="center"/>
    </xf>
    <xf numFmtId="0" fontId="0" fillId="3" borderId="20" xfId="0" applyFont="1" applyFill="1" applyBorder="1" applyAlignment="1" applyProtection="1">
      <alignment horizontal="center" vertical="center"/>
    </xf>
    <xf numFmtId="1" fontId="10" fillId="5" borderId="13" xfId="0" applyNumberFormat="1" applyFont="1" applyFill="1" applyBorder="1" applyAlignment="1" applyProtection="1">
      <alignment horizontal="center" vertical="center"/>
      <protection locked="0"/>
    </xf>
    <xf numFmtId="164" fontId="0" fillId="5" borderId="13" xfId="0" applyNumberFormat="1" applyFont="1" applyFill="1" applyBorder="1" applyAlignment="1" applyProtection="1">
      <alignment horizontal="center" vertical="center"/>
      <protection locked="0"/>
    </xf>
    <xf numFmtId="1" fontId="10" fillId="5" borderId="16" xfId="0" applyNumberFormat="1" applyFont="1" applyFill="1" applyBorder="1" applyAlignment="1" applyProtection="1">
      <alignment horizontal="center" vertical="center"/>
      <protection locked="0"/>
    </xf>
    <xf numFmtId="164" fontId="0" fillId="5" borderId="16" xfId="0" applyNumberFormat="1" applyFont="1" applyFill="1" applyBorder="1" applyAlignment="1" applyProtection="1">
      <alignment horizontal="center" vertical="center"/>
      <protection locked="0"/>
    </xf>
    <xf numFmtId="1" fontId="6" fillId="3" borderId="22" xfId="0" applyNumberFormat="1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0" fillId="5" borderId="14" xfId="0" applyFont="1" applyFill="1" applyBorder="1" applyAlignment="1" applyProtection="1">
      <alignment horizontal="left" vertical="center"/>
      <protection locked="0"/>
    </xf>
    <xf numFmtId="0" fontId="0" fillId="5" borderId="17" xfId="0" applyFont="1" applyFill="1" applyBorder="1" applyAlignment="1" applyProtection="1">
      <alignment horizontal="left" vertical="center"/>
      <protection locked="0"/>
    </xf>
    <xf numFmtId="0" fontId="0" fillId="5" borderId="19" xfId="0" applyFont="1" applyFill="1" applyBorder="1" applyAlignment="1" applyProtection="1">
      <alignment horizontal="left" vertical="center"/>
      <protection locked="0"/>
    </xf>
    <xf numFmtId="0" fontId="0" fillId="5" borderId="25" xfId="0" applyFont="1" applyFill="1" applyBorder="1" applyAlignment="1" applyProtection="1">
      <alignment horizontal="left" vertical="center"/>
      <protection locked="0"/>
    </xf>
    <xf numFmtId="0" fontId="0" fillId="5" borderId="26" xfId="0" applyFont="1" applyFill="1" applyBorder="1" applyAlignment="1" applyProtection="1">
      <alignment horizontal="left" vertical="center"/>
      <protection locked="0"/>
    </xf>
    <xf numFmtId="0" fontId="0" fillId="5" borderId="27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right" vertical="center"/>
    </xf>
    <xf numFmtId="0" fontId="4" fillId="3" borderId="9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0" fillId="3" borderId="29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horizontal="center" vertical="center"/>
    </xf>
    <xf numFmtId="1" fontId="10" fillId="5" borderId="33" xfId="0" applyNumberFormat="1" applyFont="1" applyFill="1" applyBorder="1" applyAlignment="1" applyProtection="1">
      <alignment horizontal="center" vertical="center"/>
      <protection locked="0"/>
    </xf>
    <xf numFmtId="164" fontId="0" fillId="5" borderId="33" xfId="0" applyNumberFormat="1" applyFont="1" applyFill="1" applyBorder="1" applyAlignment="1" applyProtection="1">
      <alignment horizontal="center" vertical="center"/>
      <protection locked="0"/>
    </xf>
    <xf numFmtId="0" fontId="0" fillId="3" borderId="34" xfId="0" applyFont="1" applyFill="1" applyBorder="1" applyAlignment="1" applyProtection="1">
      <alignment horizontal="center"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64" fontId="0" fillId="5" borderId="35" xfId="0" applyNumberFormat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/>
    <xf numFmtId="0" fontId="0" fillId="2" borderId="0" xfId="0" applyFill="1"/>
    <xf numFmtId="0" fontId="11" fillId="2" borderId="0" xfId="0" applyFont="1" applyFill="1"/>
    <xf numFmtId="0" fontId="13" fillId="2" borderId="0" xfId="0" applyFont="1" applyFill="1"/>
    <xf numFmtId="0" fontId="2" fillId="2" borderId="0" xfId="0" applyFont="1" applyFill="1"/>
    <xf numFmtId="0" fontId="0" fillId="3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3" borderId="9" xfId="0" applyFill="1" applyBorder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3" borderId="29" xfId="0" applyFill="1" applyBorder="1" applyAlignment="1" applyProtection="1">
      <alignment vertical="center"/>
    </xf>
    <xf numFmtId="0" fontId="2" fillId="3" borderId="1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/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0" borderId="31" xfId="0" applyFont="1" applyBorder="1" applyAlignment="1">
      <alignment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4" fillId="6" borderId="8" xfId="0" applyFont="1" applyFill="1" applyBorder="1" applyAlignment="1" applyProtection="1">
      <alignment horizontal="center" vertical="center"/>
    </xf>
    <xf numFmtId="0" fontId="0" fillId="6" borderId="8" xfId="0" applyFont="1" applyFill="1" applyBorder="1" applyAlignment="1" applyProtection="1">
      <alignment vertical="center"/>
    </xf>
    <xf numFmtId="0" fontId="2" fillId="6" borderId="8" xfId="0" applyFont="1" applyFill="1" applyBorder="1" applyAlignment="1" applyProtection="1">
      <alignment vertical="center"/>
    </xf>
    <xf numFmtId="0" fontId="0" fillId="6" borderId="4" xfId="0" applyFont="1" applyFill="1" applyBorder="1" applyAlignment="1" applyProtection="1">
      <alignment vertical="center"/>
    </xf>
    <xf numFmtId="0" fontId="16" fillId="6" borderId="7" xfId="0" applyFont="1" applyFill="1" applyBorder="1" applyAlignment="1" applyProtection="1">
      <alignment vertical="center"/>
    </xf>
    <xf numFmtId="2" fontId="12" fillId="6" borderId="3" xfId="0" applyNumberFormat="1" applyFont="1" applyFill="1" applyBorder="1" applyAlignment="1" applyProtection="1">
      <alignment horizontal="center" vertical="center"/>
    </xf>
    <xf numFmtId="0" fontId="17" fillId="4" borderId="7" xfId="1" applyFont="1" applyFill="1" applyBorder="1" applyAlignment="1" applyProtection="1">
      <alignment vertical="center" wrapText="1"/>
    </xf>
    <xf numFmtId="0" fontId="12" fillId="6" borderId="30" xfId="0" applyFont="1" applyFill="1" applyBorder="1" applyAlignment="1" applyProtection="1">
      <alignment horizontal="center" vertical="center"/>
    </xf>
    <xf numFmtId="0" fontId="12" fillId="6" borderId="6" xfId="0" applyFont="1" applyFill="1" applyBorder="1" applyAlignment="1" applyProtection="1">
      <alignment horizontal="center" vertical="center"/>
    </xf>
    <xf numFmtId="0" fontId="11" fillId="5" borderId="7" xfId="0" applyFont="1" applyFill="1" applyBorder="1" applyAlignment="1" applyProtection="1">
      <alignment horizontal="left" vertical="center"/>
      <protection locked="0"/>
    </xf>
    <xf numFmtId="0" fontId="11" fillId="5" borderId="8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/>
      <protection locked="0"/>
    </xf>
    <xf numFmtId="0" fontId="17" fillId="4" borderId="7" xfId="1" applyFont="1" applyFill="1" applyBorder="1" applyAlignment="1" applyProtection="1">
      <alignment horizontal="left" vertical="center" wrapText="1"/>
    </xf>
    <xf numFmtId="0" fontId="17" fillId="4" borderId="8" xfId="1" applyFont="1" applyFill="1" applyBorder="1" applyAlignment="1" applyProtection="1">
      <alignment horizontal="left" vertical="center" wrapText="1"/>
    </xf>
    <xf numFmtId="0" fontId="17" fillId="4" borderId="7" xfId="1" applyFont="1" applyFill="1" applyBorder="1" applyAlignment="1" applyProtection="1">
      <alignment horizontal="center" vertical="center" wrapText="1"/>
    </xf>
    <xf numFmtId="0" fontId="17" fillId="4" borderId="8" xfId="1" applyFont="1" applyFill="1" applyBorder="1" applyAlignment="1" applyProtection="1">
      <alignment horizontal="center" vertical="center" wrapText="1"/>
    </xf>
    <xf numFmtId="0" fontId="16" fillId="6" borderId="7" xfId="0" applyFont="1" applyFill="1" applyBorder="1" applyAlignment="1" applyProtection="1">
      <alignment horizontal="left" vertical="center"/>
    </xf>
    <xf numFmtId="0" fontId="16" fillId="6" borderId="8" xfId="0" applyFont="1" applyFill="1" applyBorder="1" applyAlignment="1" applyProtection="1">
      <alignment horizontal="left" vertical="center"/>
    </xf>
    <xf numFmtId="0" fontId="16" fillId="6" borderId="4" xfId="0" applyFont="1" applyFill="1" applyBorder="1" applyAlignment="1" applyProtection="1">
      <alignment horizontal="left" vertical="center"/>
    </xf>
    <xf numFmtId="0" fontId="4" fillId="4" borderId="0" xfId="0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vertical="center"/>
    </xf>
    <xf numFmtId="0" fontId="18" fillId="4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 applyProtection="1">
      <alignment vertical="center"/>
    </xf>
    <xf numFmtId="0" fontId="19" fillId="4" borderId="0" xfId="0" applyFont="1" applyFill="1" applyBorder="1" applyAlignment="1" applyProtection="1">
      <alignment vertical="center"/>
    </xf>
  </cellXfs>
  <cellStyles count="3">
    <cellStyle name="Normal" xfId="0" builtinId="0"/>
    <cellStyle name="Normal 2" xfId="1"/>
    <cellStyle name="Normal 3" xfId="2"/>
  </cellStyles>
  <dxfs count="2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ColWidth="9.1796875" defaultRowHeight="14.5" x14ac:dyDescent="0.35"/>
  <cols>
    <col min="1" max="1" width="4" style="50" customWidth="1"/>
    <col min="2" max="9" width="9.1796875" style="50"/>
    <col min="10" max="10" width="47.453125" style="50" customWidth="1"/>
    <col min="11" max="16384" width="9.1796875" style="50"/>
  </cols>
  <sheetData>
    <row r="1" spans="1:9" ht="18.5" x14ac:dyDescent="0.45">
      <c r="A1" s="49" t="s">
        <v>55</v>
      </c>
    </row>
    <row r="2" spans="1:9" ht="18.5" x14ac:dyDescent="0.45">
      <c r="A2" s="49"/>
    </row>
    <row r="3" spans="1:9" ht="15.5" x14ac:dyDescent="0.35">
      <c r="A3" s="51" t="s">
        <v>60</v>
      </c>
    </row>
    <row r="5" spans="1:9" x14ac:dyDescent="0.35">
      <c r="A5" s="50" t="s">
        <v>33</v>
      </c>
      <c r="B5" s="52" t="s">
        <v>34</v>
      </c>
      <c r="G5" s="64"/>
    </row>
    <row r="6" spans="1:9" ht="7.5" customHeight="1" x14ac:dyDescent="0.35"/>
    <row r="7" spans="1:9" x14ac:dyDescent="0.35">
      <c r="A7" s="50" t="s">
        <v>35</v>
      </c>
      <c r="B7" s="53" t="s">
        <v>56</v>
      </c>
      <c r="C7" s="53"/>
      <c r="D7" s="53"/>
      <c r="E7" s="53"/>
      <c r="F7" s="53"/>
      <c r="G7" s="53"/>
      <c r="H7" s="53"/>
      <c r="I7" s="53"/>
    </row>
    <row r="8" spans="1:9" ht="9" customHeight="1" x14ac:dyDescent="0.35">
      <c r="B8" s="53"/>
      <c r="C8" s="53"/>
      <c r="D8" s="53"/>
      <c r="E8" s="53"/>
      <c r="F8" s="53"/>
      <c r="G8" s="53"/>
      <c r="H8" s="53"/>
      <c r="I8" s="53"/>
    </row>
    <row r="9" spans="1:9" x14ac:dyDescent="0.35">
      <c r="A9" s="50" t="s">
        <v>36</v>
      </c>
      <c r="B9" s="50" t="s">
        <v>57</v>
      </c>
    </row>
    <row r="10" spans="1:9" x14ac:dyDescent="0.35">
      <c r="B10" s="50" t="s">
        <v>37</v>
      </c>
    </row>
    <row r="11" spans="1:9" ht="6" customHeight="1" x14ac:dyDescent="0.35"/>
    <row r="12" spans="1:9" x14ac:dyDescent="0.35">
      <c r="A12" s="50" t="s">
        <v>40</v>
      </c>
      <c r="B12" s="50" t="s">
        <v>41</v>
      </c>
    </row>
  </sheetData>
  <sheetProtection algorithmName="SHA-512" hashValue="At8JM/p0r59n/rq8ahjoWLjIpLmm0w46ZdlCVZsU3vBJAfqEuKpXK/9b+rBmuIVQrFCt2xAhjXeuu9dB7JA8fA==" saltValue="xJ5OVM9xdAQ1bBBSCeMy5w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"/>
  <sheetViews>
    <sheetView tabSelected="1" zoomScale="70" zoomScaleNormal="70" workbookViewId="0">
      <selection activeCell="C6" sqref="C6:E6"/>
    </sheetView>
  </sheetViews>
  <sheetFormatPr defaultColWidth="9.1796875" defaultRowHeight="14.5" x14ac:dyDescent="0.35"/>
  <cols>
    <col min="1" max="1" width="5.6328125" style="55" customWidth="1"/>
    <col min="2" max="2" width="67.81640625" style="55" customWidth="1"/>
    <col min="3" max="3" width="13.1796875" style="55" customWidth="1"/>
    <col min="4" max="4" width="12.1796875" style="55" bestFit="1" customWidth="1"/>
    <col min="5" max="5" width="69.54296875" style="55" customWidth="1"/>
    <col min="6" max="6" width="12" style="55" bestFit="1" customWidth="1"/>
    <col min="7" max="7" width="13.7265625" style="55" customWidth="1"/>
    <col min="8" max="16384" width="9.1796875" style="55"/>
  </cols>
  <sheetData>
    <row r="1" spans="1:28" s="54" customFormat="1" x14ac:dyDescent="0.35"/>
    <row r="2" spans="1:28" ht="23.5" x14ac:dyDescent="0.35">
      <c r="A2" s="54"/>
      <c r="B2" s="93" t="s">
        <v>58</v>
      </c>
      <c r="C2" s="91"/>
      <c r="D2" s="92"/>
      <c r="E2" s="92"/>
      <c r="F2" s="92"/>
      <c r="G2" s="91"/>
      <c r="H2" s="65" t="s">
        <v>38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5" thickBot="1" x14ac:dyDescent="0.4">
      <c r="A3" s="54"/>
      <c r="B3" s="54"/>
      <c r="C3" s="54"/>
      <c r="D3" s="54"/>
      <c r="E3" s="54"/>
      <c r="F3" s="54"/>
      <c r="G3" s="54"/>
      <c r="H3" s="66" t="s">
        <v>39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s="1" customFormat="1" ht="21.5" thickBot="1" x14ac:dyDescent="0.4">
      <c r="A4" s="2"/>
      <c r="B4" s="76" t="s">
        <v>61</v>
      </c>
      <c r="C4" s="72"/>
      <c r="D4" s="73"/>
      <c r="E4" s="74"/>
      <c r="F4" s="73"/>
      <c r="G4" s="75"/>
      <c r="H4" s="3"/>
      <c r="I4" s="3"/>
      <c r="J4" s="4"/>
      <c r="K4" s="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"/>
    </row>
    <row r="5" spans="1:28" s="1" customFormat="1" ht="15.75" customHeight="1" thickBot="1" x14ac:dyDescent="0.4">
      <c r="A5" s="2"/>
      <c r="B5" s="34"/>
      <c r="C5" s="5"/>
      <c r="D5" s="35"/>
      <c r="E5" s="35"/>
      <c r="F5" s="7"/>
      <c r="G5" s="36"/>
      <c r="H5" s="3"/>
      <c r="I5" s="3"/>
      <c r="J5" s="4"/>
      <c r="K5" s="3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"/>
    </row>
    <row r="6" spans="1:28" s="1" customFormat="1" ht="17" customHeight="1" thickBot="1" x14ac:dyDescent="0.4">
      <c r="A6" s="2"/>
      <c r="B6" s="78" t="s">
        <v>13</v>
      </c>
      <c r="C6" s="81"/>
      <c r="D6" s="82"/>
      <c r="E6" s="83"/>
      <c r="F6" s="7"/>
      <c r="G6" s="36"/>
      <c r="H6" s="3"/>
      <c r="I6" s="3"/>
      <c r="J6" s="4"/>
      <c r="K6" s="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3"/>
    </row>
    <row r="7" spans="1:28" ht="6" customHeight="1" x14ac:dyDescent="0.35">
      <c r="A7" s="54"/>
      <c r="B7" s="56"/>
      <c r="C7" s="57"/>
      <c r="D7" s="57"/>
      <c r="E7" s="57"/>
      <c r="F7" s="57"/>
      <c r="G7" s="5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1" customFormat="1" ht="12.75" customHeight="1" thickBot="1" x14ac:dyDescent="0.4">
      <c r="A8" s="2"/>
      <c r="B8" s="37"/>
      <c r="C8" s="7"/>
      <c r="D8" s="7"/>
      <c r="E8" s="7"/>
      <c r="F8" s="7"/>
      <c r="G8" s="11" t="s">
        <v>15</v>
      </c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3"/>
    </row>
    <row r="9" spans="1:28" s="1" customFormat="1" ht="17.5" thickBot="1" x14ac:dyDescent="0.4">
      <c r="A9" s="2"/>
      <c r="B9" s="12" t="s">
        <v>62</v>
      </c>
      <c r="C9" s="7"/>
      <c r="D9" s="7"/>
      <c r="E9" s="7"/>
      <c r="F9" s="13"/>
      <c r="G9" s="14">
        <v>3</v>
      </c>
      <c r="I9" s="3"/>
      <c r="J9" s="3"/>
      <c r="K9" s="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3"/>
    </row>
    <row r="10" spans="1:28" s="1" customFormat="1" ht="44.25" customHeight="1" x14ac:dyDescent="0.35">
      <c r="A10" s="2"/>
      <c r="B10" s="15" t="s">
        <v>21</v>
      </c>
      <c r="C10" s="16" t="s">
        <v>16</v>
      </c>
      <c r="D10" s="25" t="s">
        <v>59</v>
      </c>
      <c r="E10" s="26" t="s">
        <v>17</v>
      </c>
      <c r="F10" s="16" t="s">
        <v>18</v>
      </c>
      <c r="G10" s="17" t="s">
        <v>19</v>
      </c>
      <c r="H10" s="3"/>
      <c r="I10" s="3"/>
      <c r="J10" s="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3"/>
      <c r="AB10" s="3"/>
    </row>
    <row r="11" spans="1:28" s="1" customFormat="1" x14ac:dyDescent="0.35">
      <c r="A11" s="2"/>
      <c r="B11" s="30"/>
      <c r="C11" s="21"/>
      <c r="D11" s="21"/>
      <c r="E11" s="27"/>
      <c r="F11" s="22"/>
      <c r="G11" s="18" t="str">
        <f>IF($C$6="","",
IF(B11="","",
IF(D11="","",
IF(E11="","",
IF(F11="Nominació",VLOOKUP(E11,Dades!$B$4:$D$26,2,FALSE),
IF(F11="Premi",VLOOKUP(E11,Dades!$B$4:$D$26,3,FALSE),""))))))</f>
        <v/>
      </c>
      <c r="H11" s="3"/>
      <c r="I11" s="3"/>
      <c r="J11" s="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"/>
      <c r="AB11" s="3"/>
    </row>
    <row r="12" spans="1:28" s="1" customFormat="1" x14ac:dyDescent="0.35">
      <c r="A12" s="2"/>
      <c r="B12" s="31"/>
      <c r="C12" s="23"/>
      <c r="D12" s="23"/>
      <c r="E12" s="28"/>
      <c r="F12" s="24"/>
      <c r="G12" s="19" t="str">
        <f>IF($C$6="","",
IF(B12="","",
IF(D12="","",
IF(E12="","",
IF(F12="Nominació",VLOOKUP(E12,Dades!$B$4:$D$26,2,FALSE),
IF(F12="Premi",VLOOKUP(E12,Dades!$B$4:$D$26,3,FALSE),""))))))</f>
        <v/>
      </c>
      <c r="H12" s="3"/>
      <c r="I12" s="3"/>
      <c r="J12" s="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"/>
      <c r="AB12" s="3"/>
    </row>
    <row r="13" spans="1:28" s="1" customFormat="1" x14ac:dyDescent="0.35">
      <c r="A13" s="2"/>
      <c r="B13" s="31"/>
      <c r="C13" s="23"/>
      <c r="D13" s="23"/>
      <c r="E13" s="28"/>
      <c r="F13" s="24"/>
      <c r="G13" s="19" t="str">
        <f>IF($C$6="","",
IF(B13="","",
IF(D13="","",
IF(E13="","",
IF(F13="Nominació",VLOOKUP(E13,Dades!$B$4:$D$26,2,FALSE),
IF(F13="Premi",VLOOKUP(E13,Dades!$B$4:$D$26,3,FALSE),""))))))</f>
        <v/>
      </c>
      <c r="H13" s="3"/>
      <c r="I13" s="3"/>
      <c r="J13" s="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3"/>
      <c r="AB13" s="3"/>
    </row>
    <row r="14" spans="1:28" s="1" customFormat="1" x14ac:dyDescent="0.35">
      <c r="A14" s="2"/>
      <c r="B14" s="31"/>
      <c r="C14" s="23"/>
      <c r="D14" s="23"/>
      <c r="E14" s="28"/>
      <c r="F14" s="24"/>
      <c r="G14" s="19" t="str">
        <f>IF($C$6="","",
IF(B14="","",
IF(D14="","",
IF(E14="","",
IF(F14="Nominació",VLOOKUP(E14,Dades!$B$4:$D$26,2,FALSE),
IF(F14="Premi",VLOOKUP(E14,Dades!$B$4:$D$26,3,FALSE),""))))))</f>
        <v/>
      </c>
      <c r="H14" s="3"/>
      <c r="I14" s="3"/>
      <c r="J14" s="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3"/>
      <c r="AB14" s="3"/>
    </row>
    <row r="15" spans="1:28" s="1" customFormat="1" x14ac:dyDescent="0.35">
      <c r="A15" s="2"/>
      <c r="B15" s="31"/>
      <c r="C15" s="23"/>
      <c r="D15" s="23"/>
      <c r="E15" s="28"/>
      <c r="F15" s="24"/>
      <c r="G15" s="19" t="str">
        <f>IF($C$6="","",
IF(B15="","",
IF(D15="","",
IF(E15="","",
IF(F15="Nominació",VLOOKUP(E15,Dades!$B$4:$D$26,2,FALSE),
IF(F15="Premi",VLOOKUP(E15,Dades!$B$4:$D$26,3,FALSE),""))))))</f>
        <v/>
      </c>
      <c r="H15" s="3"/>
      <c r="I15" s="3"/>
      <c r="J15" s="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3"/>
      <c r="AB15" s="3"/>
    </row>
    <row r="16" spans="1:28" s="1" customFormat="1" x14ac:dyDescent="0.35">
      <c r="A16" s="2"/>
      <c r="B16" s="31"/>
      <c r="C16" s="23"/>
      <c r="D16" s="23"/>
      <c r="E16" s="28"/>
      <c r="F16" s="24"/>
      <c r="G16" s="19" t="str">
        <f>IF($C$6="","",
IF(B16="","",
IF(D16="","",
IF(E16="","",
IF(F16="Nominació",VLOOKUP(E16,Dades!$B$4:$D$26,2,FALSE),
IF(F16="Premi",VLOOKUP(E16,Dades!$B$4:$D$26,3,FALSE),""))))))</f>
        <v/>
      </c>
      <c r="H16" s="3"/>
      <c r="I16" s="3"/>
      <c r="J16" s="3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3"/>
      <c r="AB16" s="3"/>
    </row>
    <row r="17" spans="1:28" s="1" customFormat="1" x14ac:dyDescent="0.35">
      <c r="A17" s="2"/>
      <c r="B17" s="31"/>
      <c r="C17" s="23"/>
      <c r="D17" s="23"/>
      <c r="E17" s="28"/>
      <c r="F17" s="24"/>
      <c r="G17" s="19" t="str">
        <f>IF($C$6="","",
IF(B17="","",
IF(D17="","",
IF(E17="","",
IF(F17="Nominació",VLOOKUP(E17,Dades!$B$4:$D$26,2,FALSE),
IF(F17="Premi",VLOOKUP(E17,Dades!$B$4:$D$26,3,FALSE),""))))))</f>
        <v/>
      </c>
      <c r="H17" s="3"/>
      <c r="I17" s="3"/>
      <c r="J17" s="3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3"/>
      <c r="AB17" s="3"/>
    </row>
    <row r="18" spans="1:28" s="1" customFormat="1" x14ac:dyDescent="0.35">
      <c r="A18" s="2"/>
      <c r="B18" s="31"/>
      <c r="C18" s="23"/>
      <c r="D18" s="23"/>
      <c r="E18" s="28"/>
      <c r="F18" s="24"/>
      <c r="G18" s="19" t="str">
        <f>IF($C$6="","",
IF(B18="","",
IF(D18="","",
IF(E18="","",
IF(F18="Nominació",VLOOKUP(E18,Dades!$B$4:$D$26,2,FALSE),
IF(F18="Premi",VLOOKUP(E18,Dades!$B$4:$D$26,3,FALSE),""))))))</f>
        <v/>
      </c>
      <c r="H18" s="3"/>
      <c r="I18" s="3"/>
      <c r="J18" s="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3"/>
      <c r="AB18" s="3"/>
    </row>
    <row r="19" spans="1:28" s="1" customFormat="1" x14ac:dyDescent="0.35">
      <c r="A19" s="2"/>
      <c r="B19" s="31"/>
      <c r="C19" s="23"/>
      <c r="D19" s="23"/>
      <c r="E19" s="28"/>
      <c r="F19" s="24"/>
      <c r="G19" s="19" t="str">
        <f>IF($C$6="","",
IF(B19="","",
IF(D19="","",
IF(E19="","",
IF(F19="Nominació",VLOOKUP(E19,Dades!$B$4:$D$26,2,FALSE),
IF(F19="Premi",VLOOKUP(E19,Dades!$B$4:$D$26,3,FALSE),""))))))</f>
        <v/>
      </c>
      <c r="H19" s="3"/>
      <c r="I19" s="3"/>
      <c r="J19" s="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3"/>
      <c r="AB19" s="3"/>
    </row>
    <row r="20" spans="1:28" s="1" customFormat="1" x14ac:dyDescent="0.35">
      <c r="A20" s="2"/>
      <c r="B20" s="31"/>
      <c r="C20" s="23"/>
      <c r="D20" s="23"/>
      <c r="E20" s="28"/>
      <c r="F20" s="24"/>
      <c r="G20" s="19" t="str">
        <f>IF($C$6="","",
IF(B20="","",
IF(D20="","",
IF(E20="","",
IF(F20="Nominació",VLOOKUP(E20,Dades!$B$4:$D$26,2,FALSE),
IF(F20="Premi",VLOOKUP(E20,Dades!$B$4:$D$26,3,FALSE),""))))))</f>
        <v/>
      </c>
      <c r="H20" s="3"/>
      <c r="I20" s="3"/>
      <c r="J20" s="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3"/>
      <c r="AB20" s="3"/>
    </row>
    <row r="21" spans="1:28" s="1" customFormat="1" x14ac:dyDescent="0.35">
      <c r="A21" s="2"/>
      <c r="B21" s="31"/>
      <c r="C21" s="23"/>
      <c r="D21" s="23"/>
      <c r="E21" s="28"/>
      <c r="F21" s="24"/>
      <c r="G21" s="19" t="str">
        <f>IF($C$6="","",
IF(B21="","",
IF(D21="","",
IF(E21="","",
IF(F21="Nominació",VLOOKUP(E21,Dades!$B$4:$D$26,2,FALSE),
IF(F21="Premi",VLOOKUP(E21,Dades!$B$4:$D$26,3,FALSE),""))))))</f>
        <v/>
      </c>
      <c r="H21" s="3"/>
      <c r="I21" s="3"/>
      <c r="J21" s="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3"/>
      <c r="AB21" s="3"/>
    </row>
    <row r="22" spans="1:28" s="1" customFormat="1" ht="15" thickBot="1" x14ac:dyDescent="0.4">
      <c r="A22" s="2"/>
      <c r="B22" s="32"/>
      <c r="C22" s="38"/>
      <c r="D22" s="38"/>
      <c r="E22" s="29"/>
      <c r="F22" s="39"/>
      <c r="G22" s="40" t="str">
        <f>IF($C$6="","",
IF(B22="","",
IF(D22="","",
IF(E22="","",
IF(F22="Nominació",VLOOKUP(E22,Dades!$B$4:$D$26,2,FALSE),
IF(F22="Premi",VLOOKUP(E22,Dades!$B$4:$D$26,3,FALSE),""))))))</f>
        <v/>
      </c>
      <c r="H22" s="3"/>
      <c r="I22" s="3"/>
      <c r="J22" s="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3"/>
      <c r="AB22" s="3"/>
    </row>
    <row r="23" spans="1:28" s="1" customFormat="1" ht="13.5" customHeight="1" thickBot="1" x14ac:dyDescent="0.4">
      <c r="A23" s="2"/>
      <c r="B23" s="34"/>
      <c r="C23" s="7"/>
      <c r="D23" s="7"/>
      <c r="E23" s="7"/>
      <c r="F23" s="33"/>
      <c r="G23" s="63">
        <f>IF(SUM(G11:G22)&gt;G9,G9,SUM(G11:G22))</f>
        <v>0</v>
      </c>
      <c r="H23" s="3"/>
      <c r="I23" s="3"/>
      <c r="J23" s="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3"/>
      <c r="AB23" s="3"/>
    </row>
    <row r="24" spans="1:28" ht="15" thickBot="1" x14ac:dyDescent="0.4">
      <c r="A24" s="54"/>
      <c r="B24" s="60"/>
      <c r="C24" s="61"/>
      <c r="D24" s="61"/>
      <c r="E24" s="61"/>
      <c r="F24" s="61"/>
      <c r="G24" s="62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</row>
    <row r="25" spans="1:28" ht="15" thickBot="1" x14ac:dyDescent="0.4">
      <c r="A25" s="2"/>
      <c r="B25" s="56"/>
      <c r="C25" s="57"/>
      <c r="D25" s="57"/>
      <c r="E25" s="57"/>
      <c r="F25" s="57"/>
      <c r="G25" s="5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6" spans="1:28" s="1" customFormat="1" ht="17" customHeight="1" thickBot="1" x14ac:dyDescent="0.4">
      <c r="A26" s="2"/>
      <c r="B26" s="84" t="s">
        <v>23</v>
      </c>
      <c r="C26" s="85"/>
      <c r="D26" s="81"/>
      <c r="E26" s="83"/>
      <c r="F26" s="7"/>
      <c r="G26" s="36"/>
      <c r="H26" s="3"/>
      <c r="I26" s="3"/>
      <c r="J26" s="4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</row>
    <row r="27" spans="1:28" ht="8.25" customHeight="1" x14ac:dyDescent="0.35">
      <c r="A27" s="2"/>
      <c r="B27" s="56"/>
      <c r="C27" s="57"/>
      <c r="D27" s="57"/>
      <c r="E27" s="57"/>
      <c r="F27" s="57"/>
      <c r="G27" s="58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</row>
    <row r="28" spans="1:28" s="1" customFormat="1" ht="12.75" customHeight="1" thickBot="1" x14ac:dyDescent="0.4">
      <c r="A28" s="2"/>
      <c r="B28" s="37"/>
      <c r="C28" s="7"/>
      <c r="D28" s="7"/>
      <c r="E28" s="7"/>
      <c r="F28" s="7"/>
      <c r="G28" s="11" t="s">
        <v>15</v>
      </c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</row>
    <row r="29" spans="1:28" s="1" customFormat="1" ht="17.5" thickBot="1" x14ac:dyDescent="0.4">
      <c r="A29" s="2"/>
      <c r="B29" s="12" t="s">
        <v>62</v>
      </c>
      <c r="C29" s="7"/>
      <c r="D29" s="7"/>
      <c r="E29" s="7"/>
      <c r="F29" s="13"/>
      <c r="G29" s="14">
        <v>3</v>
      </c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</row>
    <row r="30" spans="1:28" s="1" customFormat="1" ht="44.25" customHeight="1" x14ac:dyDescent="0.35">
      <c r="A30" s="2"/>
      <c r="B30" s="15" t="s">
        <v>21</v>
      </c>
      <c r="C30" s="16" t="s">
        <v>16</v>
      </c>
      <c r="D30" s="25" t="s">
        <v>59</v>
      </c>
      <c r="E30" s="26" t="s">
        <v>17</v>
      </c>
      <c r="F30" s="16" t="s">
        <v>18</v>
      </c>
      <c r="G30" s="17" t="s">
        <v>19</v>
      </c>
      <c r="H30" s="3"/>
      <c r="I30" s="3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3"/>
      <c r="AB30" s="3"/>
    </row>
    <row r="31" spans="1:28" s="1" customFormat="1" x14ac:dyDescent="0.35">
      <c r="A31" s="2"/>
      <c r="B31" s="30"/>
      <c r="C31" s="21"/>
      <c r="D31" s="21"/>
      <c r="E31" s="27"/>
      <c r="F31" s="22"/>
      <c r="G31" s="18" t="str">
        <f>IF($D$26="","",
IF(B31="","",
IF(D31="","",
IF(E31="","",
IF(F31="Nominació",VLOOKUP(E31,Dades!$B$4:$D$26,2,FALSE),
IF(F31="Premi",VLOOKUP(E31,Dades!$B$4:$D$26,3,FALSE),""))))))</f>
        <v/>
      </c>
      <c r="H31" s="3"/>
      <c r="I31" s="3"/>
      <c r="J31" s="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3"/>
      <c r="AB31" s="3"/>
    </row>
    <row r="32" spans="1:28" s="1" customFormat="1" x14ac:dyDescent="0.35">
      <c r="A32" s="2"/>
      <c r="B32" s="31"/>
      <c r="C32" s="23"/>
      <c r="D32" s="23"/>
      <c r="E32" s="28"/>
      <c r="F32" s="24"/>
      <c r="G32" s="19" t="str">
        <f>IF($D$26="","",
IF(B32="","",
IF(D32="","",
IF(E32="","",
IF(F32="Nominació",VLOOKUP(E32,Dades!$B$4:$D$26,2,FALSE),
IF(F32="Premi",VLOOKUP(E32,Dades!$B$4:$D$26,3,FALSE),""))))))</f>
        <v/>
      </c>
      <c r="H32" s="3"/>
      <c r="I32" s="3"/>
      <c r="J32" s="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"/>
      <c r="AB32" s="3"/>
    </row>
    <row r="33" spans="1:28" s="1" customFormat="1" x14ac:dyDescent="0.35">
      <c r="A33" s="2"/>
      <c r="B33" s="31"/>
      <c r="C33" s="23"/>
      <c r="D33" s="23"/>
      <c r="E33" s="28"/>
      <c r="F33" s="24"/>
      <c r="G33" s="19" t="str">
        <f>IF($D$26="","",
IF(B33="","",
IF(D33="","",
IF(E33="","",
IF(F33="Nominació",VLOOKUP(E33,Dades!$B$4:$D$26,2,FALSE),
IF(F33="Premi",VLOOKUP(E33,Dades!$B$4:$D$26,3,FALSE),""))))))</f>
        <v/>
      </c>
      <c r="H33" s="3"/>
      <c r="I33" s="3"/>
      <c r="J33" s="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"/>
      <c r="AB33" s="3"/>
    </row>
    <row r="34" spans="1:28" s="1" customFormat="1" x14ac:dyDescent="0.35">
      <c r="A34" s="2"/>
      <c r="B34" s="31"/>
      <c r="C34" s="23"/>
      <c r="D34" s="23"/>
      <c r="E34" s="28"/>
      <c r="F34" s="24"/>
      <c r="G34" s="19" t="str">
        <f>IF($D$26="","",
IF(B34="","",
IF(D34="","",
IF(E34="","",
IF(F34="Nominació",VLOOKUP(E34,Dades!$B$4:$D$26,2,FALSE),
IF(F34="Premi",VLOOKUP(E34,Dades!$B$4:$D$26,3,FALSE),""))))))</f>
        <v/>
      </c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3"/>
      <c r="AB34" s="3"/>
    </row>
    <row r="35" spans="1:28" s="1" customFormat="1" x14ac:dyDescent="0.35">
      <c r="A35" s="2"/>
      <c r="B35" s="31"/>
      <c r="C35" s="23"/>
      <c r="D35" s="23"/>
      <c r="E35" s="28"/>
      <c r="F35" s="24"/>
      <c r="G35" s="19" t="str">
        <f>IF($D$26="","",
IF(B35="","",
IF(D35="","",
IF(E35="","",
IF(F35="Nominació",VLOOKUP(E35,Dades!$B$4:$D$26,2,FALSE),
IF(F35="Premi",VLOOKUP(E35,Dades!$B$4:$D$26,3,FALSE),""))))))</f>
        <v/>
      </c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3"/>
      <c r="AB35" s="3"/>
    </row>
    <row r="36" spans="1:28" s="1" customFormat="1" x14ac:dyDescent="0.35">
      <c r="A36" s="2"/>
      <c r="B36" s="31"/>
      <c r="C36" s="23"/>
      <c r="D36" s="23"/>
      <c r="E36" s="28"/>
      <c r="F36" s="24"/>
      <c r="G36" s="19" t="str">
        <f>IF($D$26="","",
IF(B36="","",
IF(D36="","",
IF(E36="","",
IF(F36="Nominació",VLOOKUP(E36,Dades!$B$4:$D$26,2,FALSE),
IF(F36="Premi",VLOOKUP(E36,Dades!$B$4:$D$26,3,FALSE),""))))))</f>
        <v/>
      </c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3"/>
      <c r="AB36" s="3"/>
    </row>
    <row r="37" spans="1:28" s="1" customFormat="1" x14ac:dyDescent="0.35">
      <c r="A37" s="2"/>
      <c r="B37" s="31"/>
      <c r="C37" s="23"/>
      <c r="D37" s="23"/>
      <c r="E37" s="28"/>
      <c r="F37" s="24"/>
      <c r="G37" s="19" t="str">
        <f>IF($D$26="","",
IF(B37="","",
IF(D37="","",
IF(E37="","",
IF(F37="Nominació",VLOOKUP(E37,Dades!$B$4:$D$26,2,FALSE),
IF(F37="Premi",VLOOKUP(E37,Dades!$B$4:$D$26,3,FALSE),""))))))</f>
        <v/>
      </c>
      <c r="H37" s="3"/>
      <c r="I37" s="3"/>
      <c r="J37" s="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3"/>
      <c r="AB37" s="3"/>
    </row>
    <row r="38" spans="1:28" s="1" customFormat="1" x14ac:dyDescent="0.35">
      <c r="A38" s="2"/>
      <c r="B38" s="31"/>
      <c r="C38" s="23"/>
      <c r="D38" s="23"/>
      <c r="E38" s="28"/>
      <c r="F38" s="24"/>
      <c r="G38" s="19" t="str">
        <f>IF($D$26="","",
IF(B38="","",
IF(D38="","",
IF(E38="","",
IF(F38="Nominació",VLOOKUP(E38,Dades!$B$4:$D$26,2,FALSE),
IF(F38="Premi",VLOOKUP(E38,Dades!$B$4:$D$26,3,FALSE),""))))))</f>
        <v/>
      </c>
      <c r="H38" s="3"/>
      <c r="I38" s="3"/>
      <c r="J38" s="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"/>
      <c r="AB38" s="3"/>
    </row>
    <row r="39" spans="1:28" s="1" customFormat="1" x14ac:dyDescent="0.35">
      <c r="A39" s="2"/>
      <c r="B39" s="31"/>
      <c r="C39" s="23"/>
      <c r="D39" s="23"/>
      <c r="E39" s="28"/>
      <c r="F39" s="24"/>
      <c r="G39" s="19" t="str">
        <f>IF($D$26="","",
IF(B39="","",
IF(D39="","",
IF(E39="","",
IF(F39="Nominació",VLOOKUP(E39,Dades!$B$4:$D$26,2,FALSE),
IF(F39="Premi",VLOOKUP(E39,Dades!$B$4:$D$26,3,FALSE),""))))))</f>
        <v/>
      </c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"/>
      <c r="AB39" s="3"/>
    </row>
    <row r="40" spans="1:28" s="1" customFormat="1" x14ac:dyDescent="0.35">
      <c r="A40" s="2"/>
      <c r="B40" s="31"/>
      <c r="C40" s="23"/>
      <c r="D40" s="23"/>
      <c r="E40" s="28"/>
      <c r="F40" s="24"/>
      <c r="G40" s="19" t="str">
        <f>IF($D$26="","",
IF(B40="","",
IF(D40="","",
IF(E40="","",
IF(F40="Nominació",VLOOKUP(E40,Dades!$B$4:$D$26,2,FALSE),
IF(F40="Premi",VLOOKUP(E40,Dades!$B$4:$D$26,3,FALSE),""))))))</f>
        <v/>
      </c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"/>
      <c r="AB40" s="3"/>
    </row>
    <row r="41" spans="1:28" s="1" customFormat="1" x14ac:dyDescent="0.35">
      <c r="A41" s="2"/>
      <c r="B41" s="31"/>
      <c r="C41" s="23"/>
      <c r="D41" s="23"/>
      <c r="E41" s="28"/>
      <c r="F41" s="24"/>
      <c r="G41" s="19" t="str">
        <f>IF($D$26="","",
IF(B41="","",
IF(D41="","",
IF(E41="","",
IF(F41="Nominació",VLOOKUP(E41,Dades!$B$4:$D$26,2,FALSE),
IF(F41="Premi",VLOOKUP(E41,Dades!$B$4:$D$26,3,FALSE),""))))))</f>
        <v/>
      </c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"/>
      <c r="AB41" s="3"/>
    </row>
    <row r="42" spans="1:28" s="1" customFormat="1" ht="15" thickBot="1" x14ac:dyDescent="0.4">
      <c r="A42" s="2"/>
      <c r="B42" s="32"/>
      <c r="C42" s="38"/>
      <c r="D42" s="38"/>
      <c r="E42" s="29"/>
      <c r="F42" s="39"/>
      <c r="G42" s="40" t="str">
        <f>IF($D$26="","",
IF(B42="","",
IF(D42="","",
IF(E42="","",
IF(F42="Nominació",VLOOKUP(E42,Dades!$B$4:$D$26,2,FALSE),
IF(F42="Premi",VLOOKUP(E42,Dades!$B$4:$D$26,3,FALSE),""))))))</f>
        <v/>
      </c>
      <c r="H42" s="3"/>
      <c r="I42" s="3"/>
      <c r="J42" s="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"/>
      <c r="AB42" s="3"/>
    </row>
    <row r="43" spans="1:28" s="1" customFormat="1" ht="13.5" customHeight="1" thickBot="1" x14ac:dyDescent="0.4">
      <c r="A43" s="2"/>
      <c r="B43" s="34"/>
      <c r="C43" s="7"/>
      <c r="D43" s="7"/>
      <c r="E43" s="7"/>
      <c r="F43" s="33"/>
      <c r="G43" s="63">
        <f>IF(SUM(G31:G42)&gt;G29,G29,SUM(G31:G42))</f>
        <v>0</v>
      </c>
      <c r="H43" s="3"/>
      <c r="I43" s="3"/>
      <c r="J43" s="3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"/>
      <c r="AB43" s="3"/>
    </row>
    <row r="44" spans="1:28" ht="15" thickBot="1" x14ac:dyDescent="0.4">
      <c r="A44" s="2"/>
      <c r="B44" s="60"/>
      <c r="C44" s="61"/>
      <c r="D44" s="61"/>
      <c r="E44" s="61"/>
      <c r="F44" s="61"/>
      <c r="G44" s="62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 spans="1:28" ht="15" thickBot="1" x14ac:dyDescent="0.4">
      <c r="A45" s="2"/>
      <c r="B45" s="56"/>
      <c r="C45" s="57"/>
      <c r="D45" s="57"/>
      <c r="E45" s="57"/>
      <c r="F45" s="57"/>
      <c r="G45" s="58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s="1" customFormat="1" ht="19" thickBot="1" x14ac:dyDescent="0.4">
      <c r="A46" s="2"/>
      <c r="B46" s="86" t="s">
        <v>24</v>
      </c>
      <c r="C46" s="87"/>
      <c r="D46" s="81"/>
      <c r="E46" s="83"/>
      <c r="F46" s="7"/>
      <c r="G46" s="36"/>
      <c r="H46" s="3"/>
      <c r="I46" s="3"/>
      <c r="J46" s="4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"/>
    </row>
    <row r="47" spans="1:28" ht="8.25" customHeight="1" x14ac:dyDescent="0.35">
      <c r="A47" s="2"/>
      <c r="B47" s="56"/>
      <c r="C47" s="57"/>
      <c r="D47" s="57"/>
      <c r="E47" s="57"/>
      <c r="F47" s="57"/>
      <c r="G47" s="58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 spans="1:28" s="1" customFormat="1" ht="12.75" customHeight="1" thickBot="1" x14ac:dyDescent="0.4">
      <c r="A48" s="2"/>
      <c r="B48" s="37"/>
      <c r="C48" s="7"/>
      <c r="D48" s="7"/>
      <c r="E48" s="7"/>
      <c r="F48" s="7"/>
      <c r="G48" s="11" t="s">
        <v>15</v>
      </c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"/>
    </row>
    <row r="49" spans="1:28" s="1" customFormat="1" ht="17.5" thickBot="1" x14ac:dyDescent="0.4">
      <c r="A49" s="2"/>
      <c r="B49" s="12" t="s">
        <v>62</v>
      </c>
      <c r="C49" s="7"/>
      <c r="D49" s="7"/>
      <c r="E49" s="7"/>
      <c r="F49" s="13"/>
      <c r="G49" s="14">
        <v>3</v>
      </c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"/>
    </row>
    <row r="50" spans="1:28" s="1" customFormat="1" ht="44.25" customHeight="1" x14ac:dyDescent="0.35">
      <c r="A50" s="2"/>
      <c r="B50" s="15" t="s">
        <v>21</v>
      </c>
      <c r="C50" s="16" t="s">
        <v>16</v>
      </c>
      <c r="D50" s="25" t="s">
        <v>59</v>
      </c>
      <c r="E50" s="26" t="s">
        <v>17</v>
      </c>
      <c r="F50" s="16" t="s">
        <v>18</v>
      </c>
      <c r="G50" s="17" t="s">
        <v>19</v>
      </c>
      <c r="H50" s="3"/>
      <c r="I50" s="3"/>
      <c r="J50" s="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3"/>
      <c r="AB50" s="3"/>
    </row>
    <row r="51" spans="1:28" s="1" customFormat="1" x14ac:dyDescent="0.35">
      <c r="A51" s="2"/>
      <c r="B51" s="30"/>
      <c r="C51" s="21"/>
      <c r="D51" s="21"/>
      <c r="E51" s="27"/>
      <c r="F51" s="22"/>
      <c r="G51" s="18" t="str">
        <f>IF($D$46="","",
IF(B51="","",
IF(D51="","",
IF(E51="","",
IF(F51="Nominació",VLOOKUP(E51,Dades!$B$4:$D$26,2,FALSE),
IF(F51="Premi",VLOOKUP(E51,Dades!$B$4:$D$26,3,FALSE),""))))))</f>
        <v/>
      </c>
      <c r="H51" s="3"/>
      <c r="I51" s="3"/>
      <c r="J51" s="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3"/>
      <c r="AB51" s="3"/>
    </row>
    <row r="52" spans="1:28" s="1" customFormat="1" x14ac:dyDescent="0.35">
      <c r="A52" s="2"/>
      <c r="B52" s="31"/>
      <c r="C52" s="23"/>
      <c r="D52" s="23"/>
      <c r="E52" s="28"/>
      <c r="F52" s="24"/>
      <c r="G52" s="19" t="str">
        <f>IF($D$46="","",
IF(B52="","",
IF(D52="","",
IF(E52="","",
IF(F52="Nominació",VLOOKUP(E52,Dades!$B$4:$D$26,2,FALSE),
IF(F52="Premi",VLOOKUP(E52,Dades!$B$4:$D$26,3,FALSE),""))))))</f>
        <v/>
      </c>
      <c r="H52" s="3"/>
      <c r="I52" s="3"/>
      <c r="J52" s="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3"/>
      <c r="AB52" s="3"/>
    </row>
    <row r="53" spans="1:28" s="1" customFormat="1" x14ac:dyDescent="0.35">
      <c r="A53" s="2"/>
      <c r="B53" s="31"/>
      <c r="C53" s="23"/>
      <c r="D53" s="23"/>
      <c r="E53" s="28"/>
      <c r="F53" s="24"/>
      <c r="G53" s="19" t="str">
        <f>IF($D$46="","",
IF(B53="","",
IF(D53="","",
IF(E53="","",
IF(F53="Nominació",VLOOKUP(E53,Dades!$B$4:$D$26,2,FALSE),
IF(F53="Premi",VLOOKUP(E53,Dades!$B$4:$D$26,3,FALSE),""))))))</f>
        <v/>
      </c>
      <c r="H53" s="3"/>
      <c r="I53" s="3"/>
      <c r="J53" s="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"/>
      <c r="AB53" s="3"/>
    </row>
    <row r="54" spans="1:28" s="1" customFormat="1" x14ac:dyDescent="0.35">
      <c r="A54" s="2"/>
      <c r="B54" s="31"/>
      <c r="C54" s="23"/>
      <c r="D54" s="23"/>
      <c r="E54" s="28"/>
      <c r="F54" s="24"/>
      <c r="G54" s="19" t="str">
        <f>IF($D$46="","",
IF(B54="","",
IF(D54="","",
IF(E54="","",
IF(F54="Nominació",VLOOKUP(E54,Dades!$B$4:$D$26,2,FALSE),
IF(F54="Premi",VLOOKUP(E54,Dades!$B$4:$D$26,3,FALSE),""))))))</f>
        <v/>
      </c>
      <c r="H54" s="3"/>
      <c r="I54" s="3"/>
      <c r="J54" s="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"/>
      <c r="AB54" s="3"/>
    </row>
    <row r="55" spans="1:28" s="1" customFormat="1" x14ac:dyDescent="0.35">
      <c r="A55" s="2"/>
      <c r="B55" s="31"/>
      <c r="C55" s="23"/>
      <c r="D55" s="23"/>
      <c r="E55" s="28"/>
      <c r="F55" s="24"/>
      <c r="G55" s="19" t="str">
        <f>IF($D$46="","",
IF(B55="","",
IF(D55="","",
IF(E55="","",
IF(F55="Nominació",VLOOKUP(E55,Dades!$B$4:$D$26,2,FALSE),
IF(F55="Premi",VLOOKUP(E55,Dades!$B$4:$D$26,3,FALSE),""))))))</f>
        <v/>
      </c>
      <c r="H55" s="3"/>
      <c r="I55" s="3"/>
      <c r="J55" s="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3"/>
      <c r="AB55" s="3"/>
    </row>
    <row r="56" spans="1:28" s="1" customFormat="1" x14ac:dyDescent="0.35">
      <c r="A56" s="2"/>
      <c r="B56" s="31"/>
      <c r="C56" s="23"/>
      <c r="D56" s="23"/>
      <c r="E56" s="28"/>
      <c r="F56" s="24"/>
      <c r="G56" s="19" t="str">
        <f>IF($D$46="","",
IF(B56="","",
IF(D56="","",
IF(E56="","",
IF(F56="Nominació",VLOOKUP(E56,Dades!$B$4:$D$26,2,FALSE),
IF(F56="Premi",VLOOKUP(E56,Dades!$B$4:$D$26,3,FALSE),""))))))</f>
        <v/>
      </c>
      <c r="H56" s="3"/>
      <c r="I56" s="3"/>
      <c r="J56" s="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3"/>
      <c r="AB56" s="3"/>
    </row>
    <row r="57" spans="1:28" s="1" customFormat="1" x14ac:dyDescent="0.35">
      <c r="A57" s="2"/>
      <c r="B57" s="31"/>
      <c r="C57" s="23"/>
      <c r="D57" s="23"/>
      <c r="E57" s="28"/>
      <c r="F57" s="24"/>
      <c r="G57" s="19" t="str">
        <f>IF($D$46="","",
IF(B57="","",
IF(D57="","",
IF(E57="","",
IF(F57="Nominació",VLOOKUP(E57,Dades!$B$4:$D$26,2,FALSE),
IF(F57="Premi",VLOOKUP(E57,Dades!$B$4:$D$26,3,FALSE),""))))))</f>
        <v/>
      </c>
      <c r="H57" s="3"/>
      <c r="I57" s="3"/>
      <c r="J57" s="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3"/>
      <c r="AB57" s="3"/>
    </row>
    <row r="58" spans="1:28" s="1" customFormat="1" x14ac:dyDescent="0.35">
      <c r="A58" s="2"/>
      <c r="B58" s="31"/>
      <c r="C58" s="23"/>
      <c r="D58" s="23"/>
      <c r="E58" s="28"/>
      <c r="F58" s="24"/>
      <c r="G58" s="19" t="str">
        <f>IF($D$46="","",
IF(B58="","",
IF(D58="","",
IF(E58="","",
IF(F58="Nominació",VLOOKUP(E58,Dades!$B$4:$D$26,2,FALSE),
IF(F58="Premi",VLOOKUP(E58,Dades!$B$4:$D$26,3,FALSE),""))))))</f>
        <v/>
      </c>
      <c r="H58" s="3"/>
      <c r="I58" s="3"/>
      <c r="J58" s="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3"/>
      <c r="AB58" s="3"/>
    </row>
    <row r="59" spans="1:28" s="1" customFormat="1" x14ac:dyDescent="0.35">
      <c r="A59" s="2"/>
      <c r="B59" s="31"/>
      <c r="C59" s="23"/>
      <c r="D59" s="23"/>
      <c r="E59" s="28"/>
      <c r="F59" s="24"/>
      <c r="G59" s="19" t="str">
        <f>IF($D$46="","",
IF(B59="","",
IF(D59="","",
IF(E59="","",
IF(F59="Nominació",VLOOKUP(E59,Dades!$B$4:$D$26,2,FALSE),
IF(F59="Premi",VLOOKUP(E59,Dades!$B$4:$D$26,3,FALSE),""))))))</f>
        <v/>
      </c>
      <c r="H59" s="3"/>
      <c r="I59" s="3"/>
      <c r="J59" s="3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3"/>
      <c r="AB59" s="3"/>
    </row>
    <row r="60" spans="1:28" s="1" customFormat="1" x14ac:dyDescent="0.35">
      <c r="A60" s="2"/>
      <c r="B60" s="31"/>
      <c r="C60" s="23"/>
      <c r="D60" s="23"/>
      <c r="E60" s="28"/>
      <c r="F60" s="24"/>
      <c r="G60" s="19" t="str">
        <f>IF($D$46="","",
IF(B60="","",
IF(D60="","",
IF(E60="","",
IF(F60="Nominació",VLOOKUP(E60,Dades!$B$4:$D$26,2,FALSE),
IF(F60="Premi",VLOOKUP(E60,Dades!$B$4:$D$26,3,FALSE),""))))))</f>
        <v/>
      </c>
      <c r="H60" s="3"/>
      <c r="I60" s="3"/>
      <c r="J60" s="3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3"/>
      <c r="AB60" s="3"/>
    </row>
    <row r="61" spans="1:28" s="1" customFormat="1" x14ac:dyDescent="0.35">
      <c r="A61" s="2"/>
      <c r="B61" s="31"/>
      <c r="C61" s="23"/>
      <c r="D61" s="23"/>
      <c r="E61" s="28"/>
      <c r="F61" s="24"/>
      <c r="G61" s="19" t="str">
        <f>IF($D$46="","",
IF(B61="","",
IF(D61="","",
IF(E61="","",
IF(F61="Nominació",VLOOKUP(E61,Dades!$B$4:$D$26,2,FALSE),
IF(F61="Premi",VLOOKUP(E61,Dades!$B$4:$D$26,3,FALSE),""))))))</f>
        <v/>
      </c>
      <c r="H61" s="3"/>
      <c r="I61" s="3"/>
      <c r="J61" s="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"/>
      <c r="AB61" s="3"/>
    </row>
    <row r="62" spans="1:28" s="1" customFormat="1" ht="15" thickBot="1" x14ac:dyDescent="0.4">
      <c r="A62" s="2"/>
      <c r="B62" s="32"/>
      <c r="C62" s="38"/>
      <c r="D62" s="38"/>
      <c r="E62" s="29"/>
      <c r="F62" s="39"/>
      <c r="G62" s="40" t="str">
        <f>IF($D$46="","",
IF(B62="","",
IF(D62="","",
IF(E62="","",
IF(F62="Nominació",VLOOKUP(E62,Dades!$B$4:$D$26,2,FALSE),
IF(F62="Premi",VLOOKUP(E62,Dades!$B$4:$D$26,3,FALSE),""))))))</f>
        <v/>
      </c>
      <c r="H62" s="3"/>
      <c r="I62" s="3"/>
      <c r="J62" s="3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3"/>
      <c r="AB62" s="3"/>
    </row>
    <row r="63" spans="1:28" s="1" customFormat="1" ht="13.5" customHeight="1" thickBot="1" x14ac:dyDescent="0.4">
      <c r="A63" s="2"/>
      <c r="B63" s="34"/>
      <c r="C63" s="7"/>
      <c r="D63" s="7"/>
      <c r="E63" s="7"/>
      <c r="F63" s="33"/>
      <c r="G63" s="63">
        <f>IF(SUM(G51:G62)&gt;G49,G49,SUM(G51:G62))</f>
        <v>0</v>
      </c>
      <c r="H63" s="3"/>
      <c r="I63" s="3"/>
      <c r="J63" s="3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3"/>
      <c r="AB63" s="3"/>
    </row>
    <row r="64" spans="1:28" ht="15" thickBot="1" x14ac:dyDescent="0.4">
      <c r="A64" s="54"/>
      <c r="B64" s="60"/>
      <c r="C64" s="61"/>
      <c r="D64" s="61"/>
      <c r="E64" s="61"/>
      <c r="F64" s="61"/>
      <c r="G64" s="62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ht="15" customHeight="1" thickBot="1" x14ac:dyDescent="0.4">
      <c r="A65" s="54"/>
      <c r="C65" s="54"/>
      <c r="D65" s="54"/>
      <c r="E65" s="79" t="s">
        <v>22</v>
      </c>
      <c r="F65" s="80"/>
      <c r="G65" s="77">
        <f>IF(D46="",
IF(D26="",G23,(G23+G43)/2),(G23+G43+G63)/3)</f>
        <v>0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spans="1:28" x14ac:dyDescent="0.3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  <row r="67" spans="1:28" x14ac:dyDescent="0.3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</row>
    <row r="68" spans="1:28" x14ac:dyDescent="0.3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28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28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</row>
    <row r="71" spans="1:28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</row>
    <row r="72" spans="1:28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28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28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28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28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</row>
    <row r="77" spans="1:28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</row>
    <row r="78" spans="1:28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</row>
    <row r="79" spans="1:28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</row>
    <row r="80" spans="1:28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</row>
    <row r="81" spans="1:28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</row>
    <row r="82" spans="1:28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spans="1:28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</row>
    <row r="84" spans="1:28" x14ac:dyDescent="0.3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</row>
    <row r="85" spans="1:28" x14ac:dyDescent="0.3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</row>
    <row r="86" spans="1:28" x14ac:dyDescent="0.3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</row>
    <row r="87" spans="1:28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</row>
    <row r="88" spans="1:28" x14ac:dyDescent="0.3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</row>
    <row r="89" spans="1:28" x14ac:dyDescent="0.3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</row>
    <row r="90" spans="1:28" x14ac:dyDescent="0.3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</row>
    <row r="91" spans="1:28" x14ac:dyDescent="0.3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</row>
    <row r="92" spans="1:28" x14ac:dyDescent="0.3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</row>
    <row r="93" spans="1:28" x14ac:dyDescent="0.3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</row>
    <row r="94" spans="1:28" x14ac:dyDescent="0.3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</row>
    <row r="95" spans="1:28" x14ac:dyDescent="0.3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</row>
    <row r="96" spans="1:28" x14ac:dyDescent="0.3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</row>
    <row r="97" spans="1:28" x14ac:dyDescent="0.3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</row>
    <row r="98" spans="1:28" x14ac:dyDescent="0.3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</row>
    <row r="99" spans="1:28" x14ac:dyDescent="0.3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</row>
    <row r="100" spans="1:28" x14ac:dyDescent="0.3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</row>
    <row r="101" spans="1:28" x14ac:dyDescent="0.3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</row>
    <row r="102" spans="1:28" x14ac:dyDescent="0.3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</row>
    <row r="103" spans="1:28" x14ac:dyDescent="0.3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</row>
    <row r="104" spans="1:28" x14ac:dyDescent="0.3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</row>
    <row r="105" spans="1:28" x14ac:dyDescent="0.3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</row>
    <row r="106" spans="1:28" x14ac:dyDescent="0.3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</row>
    <row r="107" spans="1:28" x14ac:dyDescent="0.3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</row>
    <row r="108" spans="1:28" x14ac:dyDescent="0.3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</row>
    <row r="109" spans="1:28" x14ac:dyDescent="0.3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</row>
    <row r="110" spans="1:28" x14ac:dyDescent="0.3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</row>
    <row r="111" spans="1:28" x14ac:dyDescent="0.3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</row>
    <row r="112" spans="1:28" x14ac:dyDescent="0.3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</row>
    <row r="113" spans="1:28" x14ac:dyDescent="0.3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spans="1:28" x14ac:dyDescent="0.3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spans="1:28" x14ac:dyDescent="0.3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</row>
    <row r="116" spans="1:28" x14ac:dyDescent="0.3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</row>
    <row r="117" spans="1:28" x14ac:dyDescent="0.3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</row>
    <row r="118" spans="1:28" x14ac:dyDescent="0.3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</row>
    <row r="119" spans="1:28" x14ac:dyDescent="0.3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spans="1:28" x14ac:dyDescent="0.3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</row>
    <row r="121" spans="1:28" x14ac:dyDescent="0.3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</row>
    <row r="122" spans="1:28" x14ac:dyDescent="0.3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</row>
  </sheetData>
  <sheetProtection algorithmName="SHA-512" hashValue="9dBiifVEVMoph7CmGAETFEplUBfTMH/7BgXdMdXh/OBj8HZikOc9x5fdoh9EN1VugZvUW3fM1XpHgIA+bli5QA==" saltValue="NA5sGbuvm9VjJFO2+Zc/2w==" spinCount="100000" sheet="1" objects="1" scenarios="1"/>
  <mergeCells count="6">
    <mergeCell ref="E65:F65"/>
    <mergeCell ref="C6:E6"/>
    <mergeCell ref="B26:C26"/>
    <mergeCell ref="D26:E26"/>
    <mergeCell ref="B46:C46"/>
    <mergeCell ref="D46:E46"/>
  </mergeCells>
  <conditionalFormatting sqref="C11:C21">
    <cfRule type="cellIs" dxfId="26" priority="14" operator="lessThan">
      <formula>#REF!</formula>
    </cfRule>
  </conditionalFormatting>
  <conditionalFormatting sqref="C22">
    <cfRule type="cellIs" dxfId="25" priority="9" operator="lessThan">
      <formula>#REF!</formula>
    </cfRule>
  </conditionalFormatting>
  <conditionalFormatting sqref="C31:C41">
    <cfRule type="cellIs" dxfId="24" priority="4" operator="lessThan">
      <formula>#REF!</formula>
    </cfRule>
  </conditionalFormatting>
  <conditionalFormatting sqref="C42">
    <cfRule type="cellIs" dxfId="23" priority="3" operator="lessThan">
      <formula>#REF!</formula>
    </cfRule>
  </conditionalFormatting>
  <conditionalFormatting sqref="C51:C61">
    <cfRule type="cellIs" dxfId="22" priority="2" operator="lessThan">
      <formula>#REF!</formula>
    </cfRule>
  </conditionalFormatting>
  <conditionalFormatting sqref="C62">
    <cfRule type="cellIs" dxfId="21" priority="1" operator="lessThan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Dades!$C$3:$D$3</xm:f>
          </x14:formula1>
          <xm:sqref>F11:F22 F31:F42 F51:F62</xm:sqref>
        </x14:dataValidation>
        <x14:dataValidation type="list" allowBlank="1" showInputMessage="1" showErrorMessage="1">
          <x14:formula1>
            <xm:f>Dades!$B$4:$B$26</xm:f>
          </x14:formula1>
          <xm:sqref>E11:E22 E31:E42 E51:E62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2"/>
  <sheetViews>
    <sheetView zoomScale="70" zoomScaleNormal="70" workbookViewId="0">
      <selection activeCell="C6" sqref="C6:E6"/>
    </sheetView>
  </sheetViews>
  <sheetFormatPr defaultColWidth="9.1796875" defaultRowHeight="14.5" x14ac:dyDescent="0.35"/>
  <cols>
    <col min="1" max="1" width="5.6328125" style="55" customWidth="1"/>
    <col min="2" max="2" width="67.81640625" style="55" customWidth="1"/>
    <col min="3" max="3" width="13.1796875" style="55" customWidth="1"/>
    <col min="4" max="4" width="12.1796875" style="55" bestFit="1" customWidth="1"/>
    <col min="5" max="5" width="69.54296875" style="55" customWidth="1"/>
    <col min="6" max="6" width="12" style="55" bestFit="1" customWidth="1"/>
    <col min="7" max="7" width="13.7265625" style="55" customWidth="1"/>
    <col min="8" max="16384" width="9.1796875" style="55"/>
  </cols>
  <sheetData>
    <row r="1" spans="1:28" s="54" customFormat="1" x14ac:dyDescent="0.35"/>
    <row r="2" spans="1:28" ht="23.5" x14ac:dyDescent="0.35">
      <c r="A2" s="54"/>
      <c r="B2" s="94" t="s">
        <v>58</v>
      </c>
      <c r="C2" s="91"/>
      <c r="D2" s="92"/>
      <c r="E2" s="92"/>
      <c r="F2" s="92"/>
      <c r="G2" s="91"/>
      <c r="H2" s="65" t="s">
        <v>38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5" thickBot="1" x14ac:dyDescent="0.4">
      <c r="A3" s="54"/>
      <c r="B3" s="54"/>
      <c r="C3" s="54"/>
      <c r="D3" s="54"/>
      <c r="E3" s="54"/>
      <c r="F3" s="54"/>
      <c r="G3" s="54"/>
      <c r="H3" s="66" t="s">
        <v>39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s="1" customFormat="1" ht="21.5" thickBot="1" x14ac:dyDescent="0.4">
      <c r="A4" s="2"/>
      <c r="B4" s="76" t="s">
        <v>63</v>
      </c>
      <c r="C4" s="72"/>
      <c r="D4" s="73"/>
      <c r="E4" s="74"/>
      <c r="F4" s="73"/>
      <c r="G4" s="75"/>
      <c r="H4" s="3"/>
      <c r="I4" s="3"/>
      <c r="J4" s="4"/>
      <c r="K4" s="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"/>
    </row>
    <row r="5" spans="1:28" s="1" customFormat="1" ht="15.75" customHeight="1" thickBot="1" x14ac:dyDescent="0.4">
      <c r="A5" s="2"/>
      <c r="B5" s="34"/>
      <c r="C5" s="5"/>
      <c r="D5" s="35"/>
      <c r="E5" s="35"/>
      <c r="F5" s="7"/>
      <c r="G5" s="36"/>
      <c r="H5" s="3"/>
      <c r="I5" s="3"/>
      <c r="J5" s="4"/>
      <c r="K5" s="3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"/>
    </row>
    <row r="6" spans="1:28" s="1" customFormat="1" ht="17" customHeight="1" thickBot="1" x14ac:dyDescent="0.4">
      <c r="A6" s="2"/>
      <c r="B6" s="78" t="s">
        <v>25</v>
      </c>
      <c r="C6" s="81"/>
      <c r="D6" s="82"/>
      <c r="E6" s="83"/>
      <c r="F6" s="7"/>
      <c r="G6" s="36"/>
      <c r="H6" s="3"/>
      <c r="I6" s="3"/>
      <c r="J6" s="4"/>
      <c r="K6" s="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3"/>
    </row>
    <row r="7" spans="1:28" ht="6" customHeight="1" x14ac:dyDescent="0.35">
      <c r="A7" s="54"/>
      <c r="B7" s="56"/>
      <c r="C7" s="57"/>
      <c r="D7" s="57"/>
      <c r="E7" s="57"/>
      <c r="F7" s="57"/>
      <c r="G7" s="5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1" customFormat="1" ht="12.75" customHeight="1" thickBot="1" x14ac:dyDescent="0.4">
      <c r="A8" s="2"/>
      <c r="B8" s="37"/>
      <c r="C8" s="7"/>
      <c r="D8" s="7"/>
      <c r="E8" s="7"/>
      <c r="F8" s="7"/>
      <c r="G8" s="11" t="s">
        <v>15</v>
      </c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3"/>
    </row>
    <row r="9" spans="1:28" s="1" customFormat="1" ht="17.5" thickBot="1" x14ac:dyDescent="0.4">
      <c r="A9" s="2"/>
      <c r="B9" s="12" t="s">
        <v>62</v>
      </c>
      <c r="C9" s="7"/>
      <c r="D9" s="7"/>
      <c r="E9" s="7"/>
      <c r="F9" s="13"/>
      <c r="G9" s="14">
        <v>2</v>
      </c>
      <c r="I9" s="3"/>
      <c r="J9" s="3"/>
      <c r="K9" s="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3"/>
    </row>
    <row r="10" spans="1:28" s="1" customFormat="1" ht="44.25" customHeight="1" x14ac:dyDescent="0.35">
      <c r="A10" s="2"/>
      <c r="B10" s="15" t="s">
        <v>21</v>
      </c>
      <c r="C10" s="16" t="s">
        <v>16</v>
      </c>
      <c r="D10" s="25" t="s">
        <v>59</v>
      </c>
      <c r="E10" s="26" t="s">
        <v>17</v>
      </c>
      <c r="F10" s="16" t="s">
        <v>18</v>
      </c>
      <c r="G10" s="17" t="s">
        <v>19</v>
      </c>
      <c r="H10" s="3"/>
      <c r="I10" s="3"/>
      <c r="J10" s="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3"/>
      <c r="AB10" s="3"/>
    </row>
    <row r="11" spans="1:28" s="1" customFormat="1" x14ac:dyDescent="0.35">
      <c r="A11" s="2"/>
      <c r="B11" s="30"/>
      <c r="C11" s="21"/>
      <c r="D11" s="21"/>
      <c r="E11" s="27"/>
      <c r="F11" s="22"/>
      <c r="G11" s="18" t="str">
        <f>IF($C$6="","",
IF(B11="","",
IF(D11="","",
IF(E11="","",
IF(F11="Nominació",VLOOKUP(E11,Dades!$G$4:$I$26,2,FALSE),
IF(F11="Premi",VLOOKUP(E11,Dades!$G$4:$I$26,3,FALSE),""))))))</f>
        <v/>
      </c>
      <c r="H11" s="3"/>
      <c r="I11" s="3"/>
      <c r="J11" s="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"/>
      <c r="AB11" s="3"/>
    </row>
    <row r="12" spans="1:28" s="1" customFormat="1" x14ac:dyDescent="0.35">
      <c r="A12" s="2"/>
      <c r="B12" s="31"/>
      <c r="C12" s="23"/>
      <c r="D12" s="23"/>
      <c r="E12" s="28"/>
      <c r="F12" s="24"/>
      <c r="G12" s="19" t="str">
        <f>IF($C$6="","",
IF(B12="","",
IF(D12="","",
IF(E12="","",
IF(F12="Nominació",VLOOKUP(E12,Dades!$G$4:$I$26,2,FALSE),
IF(F12="Premi",VLOOKUP(E12,Dades!$G$4:$I$26,3,FALSE),""))))))</f>
        <v/>
      </c>
      <c r="H12" s="3"/>
      <c r="I12" s="3"/>
      <c r="J12" s="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"/>
      <c r="AB12" s="3"/>
    </row>
    <row r="13" spans="1:28" s="1" customFormat="1" x14ac:dyDescent="0.35">
      <c r="A13" s="2"/>
      <c r="B13" s="31"/>
      <c r="C13" s="23"/>
      <c r="D13" s="23"/>
      <c r="E13" s="28"/>
      <c r="F13" s="24"/>
      <c r="G13" s="19" t="str">
        <f>IF($C$6="","",
IF(B13="","",
IF(D13="","",
IF(E13="","",
IF(F13="Nominació",VLOOKUP(E13,Dades!$G$4:$I$26,2,FALSE),
IF(F13="Premi",VLOOKUP(E13,Dades!$G$4:$I$26,3,FALSE),""))))))</f>
        <v/>
      </c>
      <c r="H13" s="3"/>
      <c r="I13" s="3"/>
      <c r="J13" s="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3"/>
      <c r="AB13" s="3"/>
    </row>
    <row r="14" spans="1:28" s="1" customFormat="1" x14ac:dyDescent="0.35">
      <c r="A14" s="2"/>
      <c r="B14" s="31"/>
      <c r="C14" s="23"/>
      <c r="D14" s="23"/>
      <c r="E14" s="28"/>
      <c r="F14" s="24"/>
      <c r="G14" s="19" t="str">
        <f>IF($C$6="","",
IF(B14="","",
IF(D14="","",
IF(E14="","",
IF(F14="Nominació",VLOOKUP(E14,Dades!$G$4:$I$26,2,FALSE),
IF(F14="Premi",VLOOKUP(E14,Dades!$G$4:$I$26,3,FALSE),""))))))</f>
        <v/>
      </c>
      <c r="H14" s="3"/>
      <c r="I14" s="3"/>
      <c r="J14" s="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3"/>
      <c r="AB14" s="3"/>
    </row>
    <row r="15" spans="1:28" s="1" customFormat="1" x14ac:dyDescent="0.35">
      <c r="A15" s="2"/>
      <c r="B15" s="31"/>
      <c r="C15" s="23"/>
      <c r="D15" s="23"/>
      <c r="E15" s="28"/>
      <c r="F15" s="24"/>
      <c r="G15" s="19" t="str">
        <f>IF($C$6="","",
IF(B15="","",
IF(D15="","",
IF(E15="","",
IF(F15="Nominació",VLOOKUP(E15,Dades!$G$4:$I$26,2,FALSE),
IF(F15="Premi",VLOOKUP(E15,Dades!$G$4:$I$26,3,FALSE),""))))))</f>
        <v/>
      </c>
      <c r="H15" s="3"/>
      <c r="I15" s="3"/>
      <c r="J15" s="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3"/>
      <c r="AB15" s="3"/>
    </row>
    <row r="16" spans="1:28" s="1" customFormat="1" x14ac:dyDescent="0.35">
      <c r="A16" s="2"/>
      <c r="B16" s="31"/>
      <c r="C16" s="23"/>
      <c r="D16" s="23"/>
      <c r="E16" s="28"/>
      <c r="F16" s="24"/>
      <c r="G16" s="19" t="str">
        <f>IF($C$6="","",
IF(B16="","",
IF(D16="","",
IF(E16="","",
IF(F16="Nominació",VLOOKUP(E16,Dades!$G$4:$I$26,2,FALSE),
IF(F16="Premi",VLOOKUP(E16,Dades!$G$4:$I$26,3,FALSE),""))))))</f>
        <v/>
      </c>
      <c r="H16" s="3"/>
      <c r="I16" s="3"/>
      <c r="J16" s="3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3"/>
      <c r="AB16" s="3"/>
    </row>
    <row r="17" spans="1:28" s="1" customFormat="1" x14ac:dyDescent="0.35">
      <c r="A17" s="2"/>
      <c r="B17" s="31"/>
      <c r="C17" s="23"/>
      <c r="D17" s="23"/>
      <c r="E17" s="28"/>
      <c r="F17" s="24"/>
      <c r="G17" s="19" t="str">
        <f>IF($C$6="","",
IF(B17="","",
IF(D17="","",
IF(E17="","",
IF(F17="Nominació",VLOOKUP(E17,Dades!$G$4:$I$26,2,FALSE),
IF(F17="Premi",VLOOKUP(E17,Dades!$G$4:$I$26,3,FALSE),""))))))</f>
        <v/>
      </c>
      <c r="H17" s="3"/>
      <c r="I17" s="3"/>
      <c r="J17" s="3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3"/>
      <c r="AB17" s="3"/>
    </row>
    <row r="18" spans="1:28" s="1" customFormat="1" x14ac:dyDescent="0.35">
      <c r="A18" s="2"/>
      <c r="B18" s="31"/>
      <c r="C18" s="23"/>
      <c r="D18" s="23"/>
      <c r="E18" s="28"/>
      <c r="F18" s="24"/>
      <c r="G18" s="19" t="str">
        <f>IF($C$6="","",
IF(B18="","",
IF(D18="","",
IF(E18="","",
IF(F18="Nominació",VLOOKUP(E18,Dades!$G$4:$I$26,2,FALSE),
IF(F18="Premi",VLOOKUP(E18,Dades!$G$4:$I$26,3,FALSE),""))))))</f>
        <v/>
      </c>
      <c r="H18" s="3"/>
      <c r="I18" s="3"/>
      <c r="J18" s="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3"/>
      <c r="AB18" s="3"/>
    </row>
    <row r="19" spans="1:28" s="1" customFormat="1" x14ac:dyDescent="0.35">
      <c r="A19" s="2"/>
      <c r="B19" s="31"/>
      <c r="C19" s="23"/>
      <c r="D19" s="23"/>
      <c r="E19" s="28"/>
      <c r="F19" s="24"/>
      <c r="G19" s="19" t="str">
        <f>IF($C$6="","",
IF(B19="","",
IF(D19="","",
IF(E19="","",
IF(F19="Nominació",VLOOKUP(E19,Dades!$G$4:$I$26,2,FALSE),
IF(F19="Premi",VLOOKUP(E19,Dades!$G$4:$I$26,3,FALSE),""))))))</f>
        <v/>
      </c>
      <c r="H19" s="3"/>
      <c r="I19" s="3"/>
      <c r="J19" s="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3"/>
      <c r="AB19" s="3"/>
    </row>
    <row r="20" spans="1:28" s="1" customFormat="1" x14ac:dyDescent="0.35">
      <c r="A20" s="2"/>
      <c r="B20" s="31"/>
      <c r="C20" s="23"/>
      <c r="D20" s="23"/>
      <c r="E20" s="28"/>
      <c r="F20" s="24"/>
      <c r="G20" s="19" t="str">
        <f>IF($C$6="","",
IF(B20="","",
IF(D20="","",
IF(E20="","",
IF(F20="Nominació",VLOOKUP(E20,Dades!$G$4:$I$26,2,FALSE),
IF(F20="Premi",VLOOKUP(E20,Dades!$G$4:$I$26,3,FALSE),""))))))</f>
        <v/>
      </c>
      <c r="H20" s="3"/>
      <c r="I20" s="3"/>
      <c r="J20" s="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3"/>
      <c r="AB20" s="3"/>
    </row>
    <row r="21" spans="1:28" s="1" customFormat="1" x14ac:dyDescent="0.35">
      <c r="A21" s="2"/>
      <c r="B21" s="31"/>
      <c r="C21" s="23"/>
      <c r="D21" s="23"/>
      <c r="E21" s="28"/>
      <c r="F21" s="24"/>
      <c r="G21" s="19" t="str">
        <f>IF($C$6="","",
IF(B21="","",
IF(D21="","",
IF(E21="","",
IF(F21="Nominació",VLOOKUP(E21,Dades!$G$4:$I$26,2,FALSE),
IF(F21="Premi",VLOOKUP(E21,Dades!$G$4:$I$26,3,FALSE),""))))))</f>
        <v/>
      </c>
      <c r="H21" s="3"/>
      <c r="I21" s="3"/>
      <c r="J21" s="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3"/>
      <c r="AB21" s="3"/>
    </row>
    <row r="22" spans="1:28" s="1" customFormat="1" ht="15" thickBot="1" x14ac:dyDescent="0.4">
      <c r="A22" s="2"/>
      <c r="B22" s="32"/>
      <c r="C22" s="38"/>
      <c r="D22" s="38"/>
      <c r="E22" s="29"/>
      <c r="F22" s="39"/>
      <c r="G22" s="40" t="str">
        <f>IF($C$6="","",
IF(B22="","",
IF(D22="","",
IF(E22="","",
IF(F22="Nominació",VLOOKUP(E22,Dades!$G$4:$I$26,2,FALSE),
IF(F22="Premi",VLOOKUP(E22,Dades!$G$4:$I$26,3,FALSE),""))))))</f>
        <v/>
      </c>
      <c r="H22" s="3"/>
      <c r="I22" s="3"/>
      <c r="J22" s="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3"/>
      <c r="AB22" s="3"/>
    </row>
    <row r="23" spans="1:28" s="1" customFormat="1" ht="13.5" customHeight="1" thickBot="1" x14ac:dyDescent="0.4">
      <c r="A23" s="2"/>
      <c r="B23" s="34"/>
      <c r="C23" s="7"/>
      <c r="D23" s="7"/>
      <c r="E23" s="7"/>
      <c r="F23" s="33"/>
      <c r="G23" s="59">
        <f>IF(SUM(G11:G22)&gt;G9,G9,SUM(G11:G22))</f>
        <v>0</v>
      </c>
      <c r="H23" s="3"/>
      <c r="I23" s="3"/>
      <c r="J23" s="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3"/>
      <c r="AB23" s="3"/>
    </row>
    <row r="24" spans="1:28" ht="15" thickBot="1" x14ac:dyDescent="0.4">
      <c r="A24" s="2"/>
      <c r="B24" s="60"/>
      <c r="C24" s="61"/>
      <c r="D24" s="61"/>
      <c r="E24" s="61"/>
      <c r="F24" s="61"/>
      <c r="G24" s="62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</row>
    <row r="25" spans="1:28" ht="15" thickBot="1" x14ac:dyDescent="0.4">
      <c r="A25" s="2"/>
      <c r="B25" s="56"/>
      <c r="C25" s="57"/>
      <c r="D25" s="57"/>
      <c r="E25" s="57"/>
      <c r="F25" s="57"/>
      <c r="G25" s="5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6" spans="1:28" s="1" customFormat="1" ht="19" thickBot="1" x14ac:dyDescent="0.4">
      <c r="A26" s="2"/>
      <c r="B26" s="78" t="s">
        <v>26</v>
      </c>
      <c r="C26" s="81"/>
      <c r="D26" s="82"/>
      <c r="E26" s="83"/>
      <c r="F26" s="7"/>
      <c r="G26" s="36"/>
      <c r="H26" s="3"/>
      <c r="I26" s="3"/>
      <c r="J26" s="4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</row>
    <row r="27" spans="1:28" ht="6" customHeight="1" x14ac:dyDescent="0.35">
      <c r="A27" s="54"/>
      <c r="B27" s="56"/>
      <c r="C27" s="57"/>
      <c r="D27" s="57"/>
      <c r="E27" s="57"/>
      <c r="F27" s="57"/>
      <c r="G27" s="58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</row>
    <row r="28" spans="1:28" s="1" customFormat="1" ht="12.75" customHeight="1" thickBot="1" x14ac:dyDescent="0.4">
      <c r="A28" s="2"/>
      <c r="B28" s="37"/>
      <c r="C28" s="7"/>
      <c r="D28" s="7"/>
      <c r="E28" s="7"/>
      <c r="F28" s="7"/>
      <c r="G28" s="11" t="s">
        <v>15</v>
      </c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</row>
    <row r="29" spans="1:28" s="1" customFormat="1" ht="17.5" thickBot="1" x14ac:dyDescent="0.4">
      <c r="A29" s="2"/>
      <c r="B29" s="12" t="s">
        <v>62</v>
      </c>
      <c r="C29" s="7"/>
      <c r="D29" s="7"/>
      <c r="E29" s="7"/>
      <c r="F29" s="13"/>
      <c r="G29" s="14">
        <v>2</v>
      </c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</row>
    <row r="30" spans="1:28" s="1" customFormat="1" ht="44.25" customHeight="1" x14ac:dyDescent="0.35">
      <c r="A30" s="2"/>
      <c r="B30" s="15" t="s">
        <v>21</v>
      </c>
      <c r="C30" s="16" t="s">
        <v>16</v>
      </c>
      <c r="D30" s="25" t="s">
        <v>59</v>
      </c>
      <c r="E30" s="26" t="s">
        <v>17</v>
      </c>
      <c r="F30" s="16" t="s">
        <v>18</v>
      </c>
      <c r="G30" s="17" t="s">
        <v>19</v>
      </c>
      <c r="H30" s="3"/>
      <c r="I30" s="3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3"/>
      <c r="AB30" s="3"/>
    </row>
    <row r="31" spans="1:28" s="1" customFormat="1" x14ac:dyDescent="0.35">
      <c r="A31" s="2"/>
      <c r="B31" s="30"/>
      <c r="C31" s="21"/>
      <c r="D31" s="21"/>
      <c r="E31" s="27"/>
      <c r="F31" s="22"/>
      <c r="G31" s="18" t="str">
        <f>IF($C$26="","",
IF(B31="","",
IF(D31="","",
IF(E31="","",
IF(F31="Nominació",VLOOKUP(E31,Dades!$G$4:$I$26,2,FALSE),
IF(F31="Premi",VLOOKUP(E31,Dades!$G$4:$I$26,3,FALSE),""))))))</f>
        <v/>
      </c>
      <c r="H31" s="3"/>
      <c r="I31" s="3"/>
      <c r="J31" s="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3"/>
      <c r="AB31" s="3"/>
    </row>
    <row r="32" spans="1:28" s="1" customFormat="1" x14ac:dyDescent="0.35">
      <c r="A32" s="2"/>
      <c r="B32" s="31"/>
      <c r="C32" s="23"/>
      <c r="D32" s="23"/>
      <c r="E32" s="28"/>
      <c r="F32" s="24"/>
      <c r="G32" s="19" t="str">
        <f>IF($C$26="","",
IF(B32="","",
IF(D32="","",
IF(E32="","",
IF(F32="Nominació",VLOOKUP(E32,Dades!$G$4:$I$26,2,FALSE),
IF(F32="Premi",VLOOKUP(E32,Dades!$G$4:$I$26,3,FALSE),""))))))</f>
        <v/>
      </c>
      <c r="H32" s="3"/>
      <c r="I32" s="3"/>
      <c r="J32" s="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"/>
      <c r="AB32" s="3"/>
    </row>
    <row r="33" spans="1:28" s="1" customFormat="1" x14ac:dyDescent="0.35">
      <c r="A33" s="2"/>
      <c r="B33" s="31"/>
      <c r="C33" s="23"/>
      <c r="D33" s="23"/>
      <c r="E33" s="28"/>
      <c r="F33" s="24"/>
      <c r="G33" s="19" t="str">
        <f>IF($C$26="","",
IF(B33="","",
IF(D33="","",
IF(E33="","",
IF(F33="Nominació",VLOOKUP(E33,Dades!$G$4:$I$26,2,FALSE),
IF(F33="Premi",VLOOKUP(E33,Dades!$G$4:$I$26,3,FALSE),""))))))</f>
        <v/>
      </c>
      <c r="H33" s="3"/>
      <c r="I33" s="3"/>
      <c r="J33" s="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"/>
      <c r="AB33" s="3"/>
    </row>
    <row r="34" spans="1:28" s="1" customFormat="1" x14ac:dyDescent="0.35">
      <c r="A34" s="2"/>
      <c r="B34" s="31"/>
      <c r="C34" s="23"/>
      <c r="D34" s="23"/>
      <c r="E34" s="28"/>
      <c r="F34" s="24"/>
      <c r="G34" s="19" t="str">
        <f>IF($C$26="","",
IF(B34="","",
IF(D34="","",
IF(E34="","",
IF(F34="Nominació",VLOOKUP(E34,Dades!$G$4:$I$26,2,FALSE),
IF(F34="Premi",VLOOKUP(E34,Dades!$G$4:$I$26,3,FALSE),""))))))</f>
        <v/>
      </c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3"/>
      <c r="AB34" s="3"/>
    </row>
    <row r="35" spans="1:28" s="1" customFormat="1" x14ac:dyDescent="0.35">
      <c r="A35" s="2"/>
      <c r="B35" s="31"/>
      <c r="C35" s="23"/>
      <c r="D35" s="23"/>
      <c r="E35" s="28"/>
      <c r="F35" s="24"/>
      <c r="G35" s="19" t="str">
        <f>IF($C$26="","",
IF(B35="","",
IF(D35="","",
IF(E35="","",
IF(F35="Nominació",VLOOKUP(E35,Dades!$G$4:$I$26,2,FALSE),
IF(F35="Premi",VLOOKUP(E35,Dades!$G$4:$I$26,3,FALSE),""))))))</f>
        <v/>
      </c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3"/>
      <c r="AB35" s="3"/>
    </row>
    <row r="36" spans="1:28" s="1" customFormat="1" x14ac:dyDescent="0.35">
      <c r="A36" s="2"/>
      <c r="B36" s="31"/>
      <c r="C36" s="23"/>
      <c r="D36" s="23"/>
      <c r="E36" s="28"/>
      <c r="F36" s="24"/>
      <c r="G36" s="19" t="str">
        <f>IF($C$26="","",
IF(B36="","",
IF(D36="","",
IF(E36="","",
IF(F36="Nominació",VLOOKUP(E36,Dades!$G$4:$I$26,2,FALSE),
IF(F36="Premi",VLOOKUP(E36,Dades!$G$4:$I$26,3,FALSE),""))))))</f>
        <v/>
      </c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3"/>
      <c r="AB36" s="3"/>
    </row>
    <row r="37" spans="1:28" s="1" customFormat="1" x14ac:dyDescent="0.35">
      <c r="A37" s="2"/>
      <c r="B37" s="31"/>
      <c r="C37" s="23"/>
      <c r="D37" s="23"/>
      <c r="E37" s="28"/>
      <c r="F37" s="24"/>
      <c r="G37" s="19" t="str">
        <f>IF($C$26="","",
IF(B37="","",
IF(D37="","",
IF(E37="","",
IF(F37="Nominació",VLOOKUP(E37,Dades!$G$4:$I$26,2,FALSE),
IF(F37="Premi",VLOOKUP(E37,Dades!$G$4:$I$26,3,FALSE),""))))))</f>
        <v/>
      </c>
      <c r="H37" s="3"/>
      <c r="I37" s="3"/>
      <c r="J37" s="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3"/>
      <c r="AB37" s="3"/>
    </row>
    <row r="38" spans="1:28" s="1" customFormat="1" x14ac:dyDescent="0.35">
      <c r="A38" s="2"/>
      <c r="B38" s="31"/>
      <c r="C38" s="23"/>
      <c r="D38" s="23"/>
      <c r="E38" s="28"/>
      <c r="F38" s="24"/>
      <c r="G38" s="19" t="str">
        <f>IF($C$26="","",
IF(B38="","",
IF(D38="","",
IF(E38="","",
IF(F38="Nominació",VLOOKUP(E38,Dades!$G$4:$I$26,2,FALSE),
IF(F38="Premi",VLOOKUP(E38,Dades!$G$4:$I$26,3,FALSE),""))))))</f>
        <v/>
      </c>
      <c r="H38" s="3"/>
      <c r="I38" s="3"/>
      <c r="J38" s="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"/>
      <c r="AB38" s="3"/>
    </row>
    <row r="39" spans="1:28" s="1" customFormat="1" x14ac:dyDescent="0.35">
      <c r="A39" s="2"/>
      <c r="B39" s="31"/>
      <c r="C39" s="23"/>
      <c r="D39" s="23"/>
      <c r="E39" s="28"/>
      <c r="F39" s="24"/>
      <c r="G39" s="19" t="str">
        <f>IF($C$26="","",
IF(B39="","",
IF(D39="","",
IF(E39="","",
IF(F39="Nominació",VLOOKUP(E39,Dades!$G$4:$I$26,2,FALSE),
IF(F39="Premi",VLOOKUP(E39,Dades!$G$4:$I$26,3,FALSE),""))))))</f>
        <v/>
      </c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"/>
      <c r="AB39" s="3"/>
    </row>
    <row r="40" spans="1:28" s="1" customFormat="1" x14ac:dyDescent="0.35">
      <c r="A40" s="2"/>
      <c r="B40" s="31"/>
      <c r="C40" s="23"/>
      <c r="D40" s="23"/>
      <c r="E40" s="28"/>
      <c r="F40" s="24"/>
      <c r="G40" s="19" t="str">
        <f>IF($C$26="","",
IF(B40="","",
IF(D40="","",
IF(E40="","",
IF(F40="Nominació",VLOOKUP(E40,Dades!$G$4:$I$26,2,FALSE),
IF(F40="Premi",VLOOKUP(E40,Dades!$G$4:$I$26,3,FALSE),""))))))</f>
        <v/>
      </c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"/>
      <c r="AB40" s="3"/>
    </row>
    <row r="41" spans="1:28" s="1" customFormat="1" x14ac:dyDescent="0.35">
      <c r="A41" s="2"/>
      <c r="B41" s="31"/>
      <c r="C41" s="23"/>
      <c r="D41" s="23"/>
      <c r="E41" s="28"/>
      <c r="F41" s="24"/>
      <c r="G41" s="19" t="str">
        <f>IF($C$26="","",
IF(B41="","",
IF(D41="","",
IF(E41="","",
IF(F41="Nominació",VLOOKUP(E41,Dades!$G$4:$I$26,2,FALSE),
IF(F41="Premi",VLOOKUP(E41,Dades!$G$4:$I$26,3,FALSE),""))))))</f>
        <v/>
      </c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"/>
      <c r="AB41" s="3"/>
    </row>
    <row r="42" spans="1:28" s="1" customFormat="1" ht="15" thickBot="1" x14ac:dyDescent="0.4">
      <c r="A42" s="2"/>
      <c r="B42" s="32"/>
      <c r="C42" s="38"/>
      <c r="D42" s="38"/>
      <c r="E42" s="29"/>
      <c r="F42" s="39"/>
      <c r="G42" s="40" t="str">
        <f>IF($C$26="","",
IF(B42="","",
IF(D42="","",
IF(E42="","",
IF(F42="Nominació",VLOOKUP(E42,Dades!$G$4:$I$26,2,FALSE),
IF(F42="Premi",VLOOKUP(E42,Dades!$G$4:$I$26,3,FALSE),""))))))</f>
        <v/>
      </c>
      <c r="H42" s="3"/>
      <c r="I42" s="3"/>
      <c r="J42" s="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"/>
      <c r="AB42" s="3"/>
    </row>
    <row r="43" spans="1:28" s="1" customFormat="1" ht="13.5" customHeight="1" thickBot="1" x14ac:dyDescent="0.4">
      <c r="A43" s="2"/>
      <c r="B43" s="34"/>
      <c r="C43" s="7"/>
      <c r="D43" s="7"/>
      <c r="E43" s="7"/>
      <c r="F43" s="33"/>
      <c r="G43" s="59">
        <f>IF(SUM(G31:G42)&gt;G29,G29,SUM(G31:G42))</f>
        <v>0</v>
      </c>
      <c r="H43" s="3"/>
      <c r="I43" s="3"/>
      <c r="J43" s="3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"/>
      <c r="AB43" s="3"/>
    </row>
    <row r="44" spans="1:28" ht="15" thickBot="1" x14ac:dyDescent="0.4">
      <c r="A44" s="2"/>
      <c r="B44" s="60"/>
      <c r="C44" s="61"/>
      <c r="D44" s="61"/>
      <c r="E44" s="61"/>
      <c r="F44" s="61"/>
      <c r="G44" s="62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 spans="1:28" ht="15" thickBot="1" x14ac:dyDescent="0.4">
      <c r="A45" s="2"/>
      <c r="B45" s="56"/>
      <c r="C45" s="57"/>
      <c r="D45" s="57"/>
      <c r="E45" s="57"/>
      <c r="F45" s="57"/>
      <c r="G45" s="58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s="1" customFormat="1" ht="19" thickBot="1" x14ac:dyDescent="0.4">
      <c r="A46" s="2"/>
      <c r="B46" s="78" t="s">
        <v>27</v>
      </c>
      <c r="C46" s="81"/>
      <c r="D46" s="82"/>
      <c r="E46" s="83"/>
      <c r="F46" s="7"/>
      <c r="G46" s="36"/>
      <c r="H46" s="3"/>
      <c r="I46" s="3"/>
      <c r="J46" s="4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"/>
    </row>
    <row r="47" spans="1:28" ht="6" customHeight="1" x14ac:dyDescent="0.35">
      <c r="A47" s="54"/>
      <c r="B47" s="56"/>
      <c r="C47" s="57"/>
      <c r="D47" s="57"/>
      <c r="E47" s="57"/>
      <c r="F47" s="57"/>
      <c r="G47" s="58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 spans="1:28" s="1" customFormat="1" ht="12.75" customHeight="1" thickBot="1" x14ac:dyDescent="0.4">
      <c r="A48" s="2"/>
      <c r="B48" s="37"/>
      <c r="C48" s="7"/>
      <c r="D48" s="7"/>
      <c r="E48" s="7"/>
      <c r="F48" s="7"/>
      <c r="G48" s="11" t="s">
        <v>15</v>
      </c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"/>
    </row>
    <row r="49" spans="1:28" s="1" customFormat="1" ht="17.5" thickBot="1" x14ac:dyDescent="0.4">
      <c r="A49" s="2"/>
      <c r="B49" s="12" t="s">
        <v>62</v>
      </c>
      <c r="C49" s="7"/>
      <c r="D49" s="7"/>
      <c r="E49" s="7"/>
      <c r="F49" s="13"/>
      <c r="G49" s="14">
        <v>2</v>
      </c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"/>
    </row>
    <row r="50" spans="1:28" s="1" customFormat="1" ht="44.25" customHeight="1" x14ac:dyDescent="0.35">
      <c r="A50" s="2"/>
      <c r="B50" s="15" t="s">
        <v>21</v>
      </c>
      <c r="C50" s="16" t="s">
        <v>16</v>
      </c>
      <c r="D50" s="25" t="s">
        <v>59</v>
      </c>
      <c r="E50" s="26" t="s">
        <v>17</v>
      </c>
      <c r="F50" s="16" t="s">
        <v>18</v>
      </c>
      <c r="G50" s="17" t="s">
        <v>19</v>
      </c>
      <c r="H50" s="3"/>
      <c r="I50" s="3"/>
      <c r="J50" s="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3"/>
      <c r="AB50" s="3"/>
    </row>
    <row r="51" spans="1:28" s="1" customFormat="1" x14ac:dyDescent="0.35">
      <c r="A51" s="2"/>
      <c r="B51" s="30"/>
      <c r="C51" s="21"/>
      <c r="D51" s="21"/>
      <c r="E51" s="27"/>
      <c r="F51" s="22"/>
      <c r="G51" s="18" t="str">
        <f>IF($C$46="","",
IF(B51="","",
IF(D51="","",
IF(E51="","",
IF(F51="Nominació",VLOOKUP(E51,Dades!$G$4:$I$26,2,FALSE),
IF(F51="Premi",VLOOKUP(E51,Dades!$G$4:$I$26,3,FALSE),""))))))</f>
        <v/>
      </c>
      <c r="H51" s="3"/>
      <c r="I51" s="3"/>
      <c r="J51" s="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3"/>
      <c r="AB51" s="3"/>
    </row>
    <row r="52" spans="1:28" s="1" customFormat="1" x14ac:dyDescent="0.35">
      <c r="A52" s="2"/>
      <c r="B52" s="31"/>
      <c r="C52" s="23"/>
      <c r="D52" s="23"/>
      <c r="E52" s="28"/>
      <c r="F52" s="24"/>
      <c r="G52" s="19" t="str">
        <f>IF($C$46="","",
IF(B52="","",
IF(D52="","",
IF(E52="","",
IF(F52="Nominació",VLOOKUP(E52,Dades!$G$4:$I$26,2,FALSE),
IF(F52="Premi",VLOOKUP(E52,Dades!$G$4:$I$26,3,FALSE),""))))))</f>
        <v/>
      </c>
      <c r="H52" s="3"/>
      <c r="I52" s="3"/>
      <c r="J52" s="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3"/>
      <c r="AB52" s="3"/>
    </row>
    <row r="53" spans="1:28" s="1" customFormat="1" x14ac:dyDescent="0.35">
      <c r="A53" s="2"/>
      <c r="B53" s="31"/>
      <c r="C53" s="23"/>
      <c r="D53" s="23"/>
      <c r="E53" s="28"/>
      <c r="F53" s="24"/>
      <c r="G53" s="19" t="str">
        <f>IF($C$46="","",
IF(B53="","",
IF(D53="","",
IF(E53="","",
IF(F53="Nominació",VLOOKUP(E53,Dades!$G$4:$I$26,2,FALSE),
IF(F53="Premi",VLOOKUP(E53,Dades!$G$4:$I$26,3,FALSE),""))))))</f>
        <v/>
      </c>
      <c r="H53" s="3"/>
      <c r="I53" s="3"/>
      <c r="J53" s="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"/>
      <c r="AB53" s="3"/>
    </row>
    <row r="54" spans="1:28" s="1" customFormat="1" x14ac:dyDescent="0.35">
      <c r="A54" s="2"/>
      <c r="B54" s="31"/>
      <c r="C54" s="23"/>
      <c r="D54" s="23"/>
      <c r="E54" s="28"/>
      <c r="F54" s="24"/>
      <c r="G54" s="19" t="str">
        <f>IF($C$46="","",
IF(B54="","",
IF(D54="","",
IF(E54="","",
IF(F54="Nominació",VLOOKUP(E54,Dades!$G$4:$I$26,2,FALSE),
IF(F54="Premi",VLOOKUP(E54,Dades!$G$4:$I$26,3,FALSE),""))))))</f>
        <v/>
      </c>
      <c r="H54" s="3"/>
      <c r="I54" s="3"/>
      <c r="J54" s="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"/>
      <c r="AB54" s="3"/>
    </row>
    <row r="55" spans="1:28" s="1" customFormat="1" x14ac:dyDescent="0.35">
      <c r="A55" s="2"/>
      <c r="B55" s="31"/>
      <c r="C55" s="23"/>
      <c r="D55" s="23"/>
      <c r="E55" s="28"/>
      <c r="F55" s="24"/>
      <c r="G55" s="19" t="str">
        <f>IF($C$46="","",
IF(B55="","",
IF(D55="","",
IF(E55="","",
IF(F55="Nominació",VLOOKUP(E55,Dades!$G$4:$I$26,2,FALSE),
IF(F55="Premi",VLOOKUP(E55,Dades!$G$4:$I$26,3,FALSE),""))))))</f>
        <v/>
      </c>
      <c r="H55" s="3"/>
      <c r="I55" s="3"/>
      <c r="J55" s="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3"/>
      <c r="AB55" s="3"/>
    </row>
    <row r="56" spans="1:28" s="1" customFormat="1" x14ac:dyDescent="0.35">
      <c r="A56" s="2"/>
      <c r="B56" s="31"/>
      <c r="C56" s="23"/>
      <c r="D56" s="23"/>
      <c r="E56" s="28"/>
      <c r="F56" s="24"/>
      <c r="G56" s="19" t="str">
        <f>IF($C$46="","",
IF(B56="","",
IF(D56="","",
IF(E56="","",
IF(F56="Nominació",VLOOKUP(E56,Dades!$G$4:$I$26,2,FALSE),
IF(F56="Premi",VLOOKUP(E56,Dades!$G$4:$I$26,3,FALSE),""))))))</f>
        <v/>
      </c>
      <c r="H56" s="3"/>
      <c r="I56" s="3"/>
      <c r="J56" s="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3"/>
      <c r="AB56" s="3"/>
    </row>
    <row r="57" spans="1:28" s="1" customFormat="1" x14ac:dyDescent="0.35">
      <c r="A57" s="2"/>
      <c r="B57" s="31"/>
      <c r="C57" s="23"/>
      <c r="D57" s="23"/>
      <c r="E57" s="28"/>
      <c r="F57" s="24"/>
      <c r="G57" s="19" t="str">
        <f>IF($C$46="","",
IF(B57="","",
IF(D57="","",
IF(E57="","",
IF(F57="Nominació",VLOOKUP(E57,Dades!$G$4:$I$26,2,FALSE),
IF(F57="Premi",VLOOKUP(E57,Dades!$G$4:$I$26,3,FALSE),""))))))</f>
        <v/>
      </c>
      <c r="H57" s="3"/>
      <c r="I57" s="3"/>
      <c r="J57" s="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3"/>
      <c r="AB57" s="3"/>
    </row>
    <row r="58" spans="1:28" s="1" customFormat="1" x14ac:dyDescent="0.35">
      <c r="A58" s="2"/>
      <c r="B58" s="31"/>
      <c r="C58" s="23"/>
      <c r="D58" s="23"/>
      <c r="E58" s="28"/>
      <c r="F58" s="24"/>
      <c r="G58" s="19" t="str">
        <f>IF($C$46="","",
IF(B58="","",
IF(D58="","",
IF(E58="","",
IF(F58="Nominació",VLOOKUP(E58,Dades!$G$4:$I$26,2,FALSE),
IF(F58="Premi",VLOOKUP(E58,Dades!$G$4:$I$26,3,FALSE),""))))))</f>
        <v/>
      </c>
      <c r="H58" s="3"/>
      <c r="I58" s="3"/>
      <c r="J58" s="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3"/>
      <c r="AB58" s="3"/>
    </row>
    <row r="59" spans="1:28" s="1" customFormat="1" x14ac:dyDescent="0.35">
      <c r="A59" s="2"/>
      <c r="B59" s="31"/>
      <c r="C59" s="23"/>
      <c r="D59" s="23"/>
      <c r="E59" s="28"/>
      <c r="F59" s="24"/>
      <c r="G59" s="19" t="str">
        <f>IF($C$46="","",
IF(B59="","",
IF(D59="","",
IF(E59="","",
IF(F59="Nominació",VLOOKUP(E59,Dades!$G$4:$I$26,2,FALSE),
IF(F59="Premi",VLOOKUP(E59,Dades!$G$4:$I$26,3,FALSE),""))))))</f>
        <v/>
      </c>
      <c r="H59" s="3"/>
      <c r="I59" s="3"/>
      <c r="J59" s="3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3"/>
      <c r="AB59" s="3"/>
    </row>
    <row r="60" spans="1:28" s="1" customFormat="1" x14ac:dyDescent="0.35">
      <c r="A60" s="2"/>
      <c r="B60" s="31"/>
      <c r="C60" s="23"/>
      <c r="D60" s="23"/>
      <c r="E60" s="28"/>
      <c r="F60" s="24"/>
      <c r="G60" s="19" t="str">
        <f>IF($C$46="","",
IF(B60="","",
IF(D60="","",
IF(E60="","",
IF(F60="Nominació",VLOOKUP(E60,Dades!$G$4:$I$26,2,FALSE),
IF(F60="Premi",VLOOKUP(E60,Dades!$G$4:$I$26,3,FALSE),""))))))</f>
        <v/>
      </c>
      <c r="H60" s="3"/>
      <c r="I60" s="3"/>
      <c r="J60" s="3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3"/>
      <c r="AB60" s="3"/>
    </row>
    <row r="61" spans="1:28" s="1" customFormat="1" x14ac:dyDescent="0.35">
      <c r="A61" s="2"/>
      <c r="B61" s="31"/>
      <c r="C61" s="23"/>
      <c r="D61" s="23"/>
      <c r="E61" s="28"/>
      <c r="F61" s="24"/>
      <c r="G61" s="19" t="str">
        <f>IF($C$46="","",
IF(B61="","",
IF(D61="","",
IF(E61="","",
IF(F61="Nominació",VLOOKUP(E61,Dades!$G$4:$I$26,2,FALSE),
IF(F61="Premi",VLOOKUP(E61,Dades!$G$4:$I$26,3,FALSE),""))))))</f>
        <v/>
      </c>
      <c r="H61" s="3"/>
      <c r="I61" s="3"/>
      <c r="J61" s="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"/>
      <c r="AB61" s="3"/>
    </row>
    <row r="62" spans="1:28" s="1" customFormat="1" ht="15" thickBot="1" x14ac:dyDescent="0.4">
      <c r="A62" s="2"/>
      <c r="B62" s="32"/>
      <c r="C62" s="38"/>
      <c r="D62" s="38"/>
      <c r="E62" s="29"/>
      <c r="F62" s="39"/>
      <c r="G62" s="40" t="str">
        <f>IF($C$46="","",
IF(B62="","",
IF(D62="","",
IF(E62="","",
IF(F62="Nominació",VLOOKUP(E62,Dades!$G$4:$I$26,2,FALSE),
IF(F62="Premi",VLOOKUP(E62,Dades!$G$4:$I$26,3,FALSE),""))))))</f>
        <v/>
      </c>
      <c r="H62" s="3"/>
      <c r="I62" s="3"/>
      <c r="J62" s="3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3"/>
      <c r="AB62" s="3"/>
    </row>
    <row r="63" spans="1:28" s="1" customFormat="1" ht="13.5" customHeight="1" thickBot="1" x14ac:dyDescent="0.4">
      <c r="A63" s="2"/>
      <c r="B63" s="34"/>
      <c r="C63" s="7"/>
      <c r="D63" s="7"/>
      <c r="E63" s="7"/>
      <c r="F63" s="33"/>
      <c r="G63" s="59">
        <f>IF(SUM(G51:G62)&gt;G49,G49,SUM(G51:G62))</f>
        <v>0</v>
      </c>
      <c r="H63" s="3"/>
      <c r="I63" s="3"/>
      <c r="J63" s="3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3"/>
      <c r="AB63" s="3"/>
    </row>
    <row r="64" spans="1:28" ht="15" thickBot="1" x14ac:dyDescent="0.4">
      <c r="A64" s="2"/>
      <c r="B64" s="60"/>
      <c r="C64" s="61"/>
      <c r="D64" s="61"/>
      <c r="E64" s="61"/>
      <c r="F64" s="61"/>
      <c r="G64" s="62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ht="15" thickBot="1" x14ac:dyDescent="0.4">
      <c r="A65" s="2"/>
      <c r="B65" s="56"/>
      <c r="C65" s="57"/>
      <c r="D65" s="57"/>
      <c r="E65" s="57"/>
      <c r="F65" s="57"/>
      <c r="G65" s="58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spans="1:28" s="1" customFormat="1" ht="19" thickBot="1" x14ac:dyDescent="0.4">
      <c r="A66" s="2"/>
      <c r="B66" s="78" t="s">
        <v>28</v>
      </c>
      <c r="C66" s="81"/>
      <c r="D66" s="82"/>
      <c r="E66" s="83"/>
      <c r="F66" s="7"/>
      <c r="G66" s="36"/>
      <c r="H66" s="3"/>
      <c r="I66" s="3"/>
      <c r="J66" s="4"/>
      <c r="K66" s="3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3"/>
    </row>
    <row r="67" spans="1:28" ht="6" customHeight="1" x14ac:dyDescent="0.35">
      <c r="A67" s="54"/>
      <c r="B67" s="56"/>
      <c r="C67" s="57"/>
      <c r="D67" s="57"/>
      <c r="E67" s="57"/>
      <c r="F67" s="57"/>
      <c r="G67" s="58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</row>
    <row r="68" spans="1:28" s="1" customFormat="1" ht="12.75" customHeight="1" thickBot="1" x14ac:dyDescent="0.4">
      <c r="A68" s="2"/>
      <c r="B68" s="37"/>
      <c r="C68" s="7"/>
      <c r="D68" s="7"/>
      <c r="E68" s="7"/>
      <c r="F68" s="7"/>
      <c r="G68" s="11" t="s">
        <v>15</v>
      </c>
      <c r="I68" s="3"/>
      <c r="J68" s="3"/>
      <c r="K68" s="3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3"/>
    </row>
    <row r="69" spans="1:28" s="1" customFormat="1" ht="17.5" thickBot="1" x14ac:dyDescent="0.4">
      <c r="A69" s="2"/>
      <c r="B69" s="12" t="s">
        <v>62</v>
      </c>
      <c r="C69" s="7"/>
      <c r="D69" s="7"/>
      <c r="E69" s="7"/>
      <c r="F69" s="13"/>
      <c r="G69" s="14">
        <v>2</v>
      </c>
      <c r="I69" s="3"/>
      <c r="J69" s="3"/>
      <c r="K69" s="3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3"/>
    </row>
    <row r="70" spans="1:28" s="1" customFormat="1" ht="44.25" customHeight="1" x14ac:dyDescent="0.35">
      <c r="A70" s="2"/>
      <c r="B70" s="15" t="s">
        <v>21</v>
      </c>
      <c r="C70" s="16" t="s">
        <v>16</v>
      </c>
      <c r="D70" s="25" t="s">
        <v>59</v>
      </c>
      <c r="E70" s="26" t="s">
        <v>17</v>
      </c>
      <c r="F70" s="16" t="s">
        <v>18</v>
      </c>
      <c r="G70" s="17" t="s">
        <v>19</v>
      </c>
      <c r="H70" s="3"/>
      <c r="I70" s="3"/>
      <c r="J70" s="3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3"/>
      <c r="AB70" s="3"/>
    </row>
    <row r="71" spans="1:28" s="1" customFormat="1" x14ac:dyDescent="0.35">
      <c r="A71" s="2"/>
      <c r="B71" s="30"/>
      <c r="C71" s="21"/>
      <c r="D71" s="21"/>
      <c r="E71" s="27"/>
      <c r="F71" s="22"/>
      <c r="G71" s="18" t="str">
        <f>IF($C$66="","",
IF(B71="","",
IF(D71="","",
IF(E71="","",
IF(F71="Nominació",VLOOKUP(E71,Dades!$G$4:$I$26,2,FALSE),
IF(F71="Premi",VLOOKUP(E71,Dades!$G$4:$I$26,3,FALSE),""))))))</f>
        <v/>
      </c>
      <c r="H71" s="3"/>
      <c r="I71" s="3"/>
      <c r="J71" s="3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3"/>
      <c r="AB71" s="3"/>
    </row>
    <row r="72" spans="1:28" s="1" customFormat="1" x14ac:dyDescent="0.35">
      <c r="A72" s="2"/>
      <c r="B72" s="31"/>
      <c r="C72" s="23"/>
      <c r="D72" s="23"/>
      <c r="E72" s="28"/>
      <c r="F72" s="24"/>
      <c r="G72" s="19" t="str">
        <f>IF($C$66="","",
IF(B72="","",
IF(D72="","",
IF(E72="","",
IF(F72="Nominació",VLOOKUP(E72,Dades!$G$4:$I$26,2,FALSE),
IF(F72="Premi",VLOOKUP(E72,Dades!$G$4:$I$26,3,FALSE),""))))))</f>
        <v/>
      </c>
      <c r="H72" s="3"/>
      <c r="I72" s="3"/>
      <c r="J72" s="3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3"/>
      <c r="AB72" s="3"/>
    </row>
    <row r="73" spans="1:28" s="1" customFormat="1" x14ac:dyDescent="0.35">
      <c r="A73" s="2"/>
      <c r="B73" s="31"/>
      <c r="C73" s="23"/>
      <c r="D73" s="23"/>
      <c r="E73" s="28"/>
      <c r="F73" s="24"/>
      <c r="G73" s="19" t="str">
        <f>IF($C$66="","",
IF(B73="","",
IF(D73="","",
IF(E73="","",
IF(F73="Nominació",VLOOKUP(E73,Dades!$G$4:$I$26,2,FALSE),
IF(F73="Premi",VLOOKUP(E73,Dades!$G$4:$I$26,3,FALSE),""))))))</f>
        <v/>
      </c>
      <c r="H73" s="3"/>
      <c r="I73" s="3"/>
      <c r="J73" s="3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3"/>
      <c r="AB73" s="3"/>
    </row>
    <row r="74" spans="1:28" s="1" customFormat="1" x14ac:dyDescent="0.35">
      <c r="A74" s="2"/>
      <c r="B74" s="31"/>
      <c r="C74" s="23"/>
      <c r="D74" s="23"/>
      <c r="E74" s="28"/>
      <c r="F74" s="24"/>
      <c r="G74" s="19" t="str">
        <f>IF($C$66="","",
IF(B74="","",
IF(D74="","",
IF(E74="","",
IF(F74="Nominació",VLOOKUP(E74,Dades!$G$4:$I$26,2,FALSE),
IF(F74="Premi",VLOOKUP(E74,Dades!$G$4:$I$26,3,FALSE),""))))))</f>
        <v/>
      </c>
      <c r="H74" s="3"/>
      <c r="I74" s="3"/>
      <c r="J74" s="3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3"/>
      <c r="AB74" s="3"/>
    </row>
    <row r="75" spans="1:28" s="1" customFormat="1" x14ac:dyDescent="0.35">
      <c r="A75" s="2"/>
      <c r="B75" s="31"/>
      <c r="C75" s="23"/>
      <c r="D75" s="23"/>
      <c r="E75" s="28"/>
      <c r="F75" s="24"/>
      <c r="G75" s="19" t="str">
        <f>IF($C$66="","",
IF(B75="","",
IF(D75="","",
IF(E75="","",
IF(F75="Nominació",VLOOKUP(E75,Dades!$G$4:$I$26,2,FALSE),
IF(F75="Premi",VLOOKUP(E75,Dades!$G$4:$I$26,3,FALSE),""))))))</f>
        <v/>
      </c>
      <c r="H75" s="3"/>
      <c r="I75" s="3"/>
      <c r="J75" s="3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3"/>
      <c r="AB75" s="3"/>
    </row>
    <row r="76" spans="1:28" s="1" customFormat="1" x14ac:dyDescent="0.35">
      <c r="A76" s="2"/>
      <c r="B76" s="31"/>
      <c r="C76" s="23"/>
      <c r="D76" s="23"/>
      <c r="E76" s="28"/>
      <c r="F76" s="24"/>
      <c r="G76" s="19" t="str">
        <f>IF($C$66="","",
IF(B76="","",
IF(D76="","",
IF(E76="","",
IF(F76="Nominació",VLOOKUP(E76,Dades!$G$4:$I$26,2,FALSE),
IF(F76="Premi",VLOOKUP(E76,Dades!$G$4:$I$26,3,FALSE),""))))))</f>
        <v/>
      </c>
      <c r="H76" s="3"/>
      <c r="I76" s="3"/>
      <c r="J76" s="3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3"/>
      <c r="AB76" s="3"/>
    </row>
    <row r="77" spans="1:28" s="1" customFormat="1" x14ac:dyDescent="0.35">
      <c r="A77" s="2"/>
      <c r="B77" s="31"/>
      <c r="C77" s="23"/>
      <c r="D77" s="23"/>
      <c r="E77" s="28"/>
      <c r="F77" s="24"/>
      <c r="G77" s="19" t="str">
        <f>IF($C$66="","",
IF(B77="","",
IF(D77="","",
IF(E77="","",
IF(F77="Nominació",VLOOKUP(E77,Dades!$G$4:$I$26,2,FALSE),
IF(F77="Premi",VLOOKUP(E77,Dades!$G$4:$I$26,3,FALSE),""))))))</f>
        <v/>
      </c>
      <c r="H77" s="3"/>
      <c r="I77" s="3"/>
      <c r="J77" s="3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3"/>
      <c r="AB77" s="3"/>
    </row>
    <row r="78" spans="1:28" s="1" customFormat="1" x14ac:dyDescent="0.35">
      <c r="A78" s="2"/>
      <c r="B78" s="31"/>
      <c r="C78" s="23"/>
      <c r="D78" s="23"/>
      <c r="E78" s="28"/>
      <c r="F78" s="24"/>
      <c r="G78" s="19" t="str">
        <f>IF($C$66="","",
IF(B78="","",
IF(D78="","",
IF(E78="","",
IF(F78="Nominació",VLOOKUP(E78,Dades!$G$4:$I$26,2,FALSE),
IF(F78="Premi",VLOOKUP(E78,Dades!$G$4:$I$26,3,FALSE),""))))))</f>
        <v/>
      </c>
      <c r="H78" s="3"/>
      <c r="I78" s="3"/>
      <c r="J78" s="3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3"/>
      <c r="AB78" s="3"/>
    </row>
    <row r="79" spans="1:28" s="1" customFormat="1" x14ac:dyDescent="0.35">
      <c r="A79" s="2"/>
      <c r="B79" s="31"/>
      <c r="C79" s="23"/>
      <c r="D79" s="23"/>
      <c r="E79" s="28"/>
      <c r="F79" s="24"/>
      <c r="G79" s="19" t="str">
        <f>IF($C$66="","",
IF(B79="","",
IF(D79="","",
IF(E79="","",
IF(F79="Nominació",VLOOKUP(E79,Dades!$G$4:$I$26,2,FALSE),
IF(F79="Premi",VLOOKUP(E79,Dades!$G$4:$I$26,3,FALSE),""))))))</f>
        <v/>
      </c>
      <c r="H79" s="3"/>
      <c r="I79" s="3"/>
      <c r="J79" s="3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3"/>
      <c r="AB79" s="3"/>
    </row>
    <row r="80" spans="1:28" s="1" customFormat="1" x14ac:dyDescent="0.35">
      <c r="A80" s="2"/>
      <c r="B80" s="31"/>
      <c r="C80" s="23"/>
      <c r="D80" s="23"/>
      <c r="E80" s="28"/>
      <c r="F80" s="24"/>
      <c r="G80" s="19" t="str">
        <f>IF($C$66="","",
IF(B80="","",
IF(D80="","",
IF(E80="","",
IF(F80="Nominació",VLOOKUP(E80,Dades!$G$4:$I$26,2,FALSE),
IF(F80="Premi",VLOOKUP(E80,Dades!$G$4:$I$26,3,FALSE),""))))))</f>
        <v/>
      </c>
      <c r="H80" s="3"/>
      <c r="I80" s="3"/>
      <c r="J80" s="3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3"/>
      <c r="AB80" s="3"/>
    </row>
    <row r="81" spans="1:28" s="1" customFormat="1" x14ac:dyDescent="0.35">
      <c r="A81" s="2"/>
      <c r="B81" s="31"/>
      <c r="C81" s="23"/>
      <c r="D81" s="23"/>
      <c r="E81" s="28"/>
      <c r="F81" s="24"/>
      <c r="G81" s="19" t="str">
        <f>IF($C$66="","",
IF(B81="","",
IF(D81="","",
IF(E81="","",
IF(F81="Nominació",VLOOKUP(E81,Dades!$G$4:$I$26,2,FALSE),
IF(F81="Premi",VLOOKUP(E81,Dades!$G$4:$I$26,3,FALSE),""))))))</f>
        <v/>
      </c>
      <c r="H81" s="3"/>
      <c r="I81" s="3"/>
      <c r="J81" s="3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3"/>
      <c r="AB81" s="3"/>
    </row>
    <row r="82" spans="1:28" s="1" customFormat="1" ht="15" thickBot="1" x14ac:dyDescent="0.4">
      <c r="A82" s="2"/>
      <c r="B82" s="32"/>
      <c r="C82" s="38"/>
      <c r="D82" s="38"/>
      <c r="E82" s="29"/>
      <c r="F82" s="39"/>
      <c r="G82" s="40" t="str">
        <f>IF($C$66="","",
IF(B82="","",
IF(D82="","",
IF(E82="","",
IF(F82="Nominació",VLOOKUP(E82,Dades!$G$4:$I$26,2,FALSE),
IF(F82="Premi",VLOOKUP(E82,Dades!$G$4:$I$26,3,FALSE),""))))))</f>
        <v/>
      </c>
      <c r="H82" s="3"/>
      <c r="I82" s="3"/>
      <c r="J82" s="3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3"/>
      <c r="AB82" s="3"/>
    </row>
    <row r="83" spans="1:28" s="1" customFormat="1" ht="13.5" customHeight="1" thickBot="1" x14ac:dyDescent="0.4">
      <c r="A83" s="2"/>
      <c r="B83" s="34"/>
      <c r="C83" s="7"/>
      <c r="D83" s="7"/>
      <c r="E83" s="7"/>
      <c r="F83" s="33"/>
      <c r="G83" s="59">
        <f>IF(SUM(G71:G82)&gt;G69,G69,SUM(G71:G82))</f>
        <v>0</v>
      </c>
      <c r="H83" s="3"/>
      <c r="I83" s="3"/>
      <c r="J83" s="3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3"/>
      <c r="AB83" s="3"/>
    </row>
    <row r="84" spans="1:28" ht="15" thickBot="1" x14ac:dyDescent="0.4">
      <c r="A84" s="2"/>
      <c r="B84" s="60"/>
      <c r="C84" s="61"/>
      <c r="D84" s="61"/>
      <c r="E84" s="61"/>
      <c r="F84" s="61"/>
      <c r="G84" s="62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</row>
    <row r="85" spans="1:28" ht="15" customHeight="1" thickBot="1" x14ac:dyDescent="0.4">
      <c r="A85" s="2"/>
      <c r="C85" s="54"/>
      <c r="D85" s="54"/>
      <c r="E85" s="79" t="s">
        <v>29</v>
      </c>
      <c r="F85" s="80"/>
      <c r="G85" s="77">
        <f>IF(C66="",
IF(C46="",
IF(C26="",G23,(G23+G43)/2),(G23+G43+G63)/3),(G23+G43+G63+G83)/4)</f>
        <v>0</v>
      </c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</row>
    <row r="86" spans="1:28" x14ac:dyDescent="0.35">
      <c r="A86" s="2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</row>
    <row r="87" spans="1:28" x14ac:dyDescent="0.35">
      <c r="A87" s="2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</row>
    <row r="88" spans="1:28" x14ac:dyDescent="0.35">
      <c r="A88" s="2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</row>
    <row r="89" spans="1:28" x14ac:dyDescent="0.35">
      <c r="A89" s="2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</row>
    <row r="90" spans="1:28" x14ac:dyDescent="0.35">
      <c r="A90" s="2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</row>
    <row r="91" spans="1:28" x14ac:dyDescent="0.35">
      <c r="A91" s="2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</row>
    <row r="92" spans="1:28" x14ac:dyDescent="0.35">
      <c r="A92" s="2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</row>
    <row r="93" spans="1:28" x14ac:dyDescent="0.35">
      <c r="A93" s="2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</row>
    <row r="94" spans="1:28" x14ac:dyDescent="0.35">
      <c r="A94" s="2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</row>
    <row r="95" spans="1:28" x14ac:dyDescent="0.35">
      <c r="A95" s="2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</row>
    <row r="96" spans="1:28" x14ac:dyDescent="0.35">
      <c r="A96" s="2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</row>
    <row r="97" spans="1:28" x14ac:dyDescent="0.35">
      <c r="A97" s="2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</row>
    <row r="98" spans="1:28" x14ac:dyDescent="0.35">
      <c r="A98" s="2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</row>
    <row r="99" spans="1:28" x14ac:dyDescent="0.35">
      <c r="A99" s="2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</row>
    <row r="100" spans="1:28" x14ac:dyDescent="0.35">
      <c r="A100" s="2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</row>
    <row r="101" spans="1:28" x14ac:dyDescent="0.35">
      <c r="A101" s="2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</row>
    <row r="102" spans="1:28" x14ac:dyDescent="0.35">
      <c r="A102" s="2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</row>
    <row r="103" spans="1:28" x14ac:dyDescent="0.35">
      <c r="A103" s="2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</row>
    <row r="104" spans="1:28" x14ac:dyDescent="0.35">
      <c r="A104" s="2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</row>
    <row r="105" spans="1:28" x14ac:dyDescent="0.35">
      <c r="A105" s="2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</row>
    <row r="106" spans="1:28" x14ac:dyDescent="0.35">
      <c r="A106" s="2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</row>
    <row r="107" spans="1:28" x14ac:dyDescent="0.35">
      <c r="A107" s="2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</row>
    <row r="108" spans="1:28" x14ac:dyDescent="0.35">
      <c r="A108" s="2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</row>
    <row r="109" spans="1:28" x14ac:dyDescent="0.35">
      <c r="A109" s="2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</row>
    <row r="110" spans="1:28" x14ac:dyDescent="0.35">
      <c r="A110" s="2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</row>
    <row r="111" spans="1:28" x14ac:dyDescent="0.35">
      <c r="A111" s="2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</row>
    <row r="112" spans="1:28" x14ac:dyDescent="0.35">
      <c r="A112" s="2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</row>
    <row r="113" spans="1:28" x14ac:dyDescent="0.35">
      <c r="A113" s="2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spans="1:28" x14ac:dyDescent="0.35">
      <c r="A114" s="2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spans="1:28" x14ac:dyDescent="0.35">
      <c r="A115" s="2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</row>
    <row r="116" spans="1:28" x14ac:dyDescent="0.35">
      <c r="A116" s="2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</row>
    <row r="117" spans="1:28" x14ac:dyDescent="0.35">
      <c r="A117" s="2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</row>
    <row r="118" spans="1:28" x14ac:dyDescent="0.35">
      <c r="A118" s="2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</row>
    <row r="119" spans="1:28" x14ac:dyDescent="0.35">
      <c r="A119" s="2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spans="1:28" x14ac:dyDescent="0.35">
      <c r="A120" s="2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</row>
    <row r="121" spans="1:28" x14ac:dyDescent="0.35">
      <c r="A121" s="2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</row>
    <row r="122" spans="1:28" x14ac:dyDescent="0.35">
      <c r="A122" s="2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</row>
    <row r="123" spans="1:28" x14ac:dyDescent="0.35">
      <c r="A123" s="2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</row>
    <row r="124" spans="1:28" x14ac:dyDescent="0.35">
      <c r="A124" s="2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</row>
    <row r="125" spans="1:28" x14ac:dyDescent="0.35">
      <c r="A125" s="2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</row>
    <row r="126" spans="1:28" x14ac:dyDescent="0.35">
      <c r="A126" s="2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</row>
    <row r="127" spans="1:28" x14ac:dyDescent="0.3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</row>
    <row r="128" spans="1:28" x14ac:dyDescent="0.3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54"/>
      <c r="U128" s="54"/>
      <c r="V128" s="54"/>
      <c r="W128" s="54"/>
      <c r="X128" s="54"/>
      <c r="Y128" s="54"/>
      <c r="Z128" s="54"/>
      <c r="AA128" s="54"/>
      <c r="AB128" s="54"/>
    </row>
    <row r="129" spans="1:28" x14ac:dyDescent="0.3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</row>
    <row r="130" spans="1:28" x14ac:dyDescent="0.3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</row>
    <row r="131" spans="1:28" x14ac:dyDescent="0.3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</row>
    <row r="132" spans="1:28" x14ac:dyDescent="0.3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</row>
    <row r="133" spans="1:28" x14ac:dyDescent="0.3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</row>
    <row r="134" spans="1:28" x14ac:dyDescent="0.3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</row>
    <row r="135" spans="1:28" x14ac:dyDescent="0.3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</row>
    <row r="136" spans="1:28" x14ac:dyDescent="0.3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</row>
    <row r="137" spans="1:28" x14ac:dyDescent="0.3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</row>
    <row r="138" spans="1:28" x14ac:dyDescent="0.3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</row>
    <row r="139" spans="1:28" x14ac:dyDescent="0.3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</row>
    <row r="140" spans="1:28" x14ac:dyDescent="0.3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</row>
    <row r="141" spans="1:28" x14ac:dyDescent="0.3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</row>
    <row r="142" spans="1:28" x14ac:dyDescent="0.3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</row>
  </sheetData>
  <sheetProtection algorithmName="SHA-512" hashValue="wOetkq5DnITWIllcaDWHN2WulXIcscCdmFDB3I1UPYsTzBPmuQh40HnNA9i4pIAn9rFcDB6rjuiRLlvMOhtHsA==" saltValue="vpaB9RL6qXKxcRxs6C6T5Q==" spinCount="100000" sheet="1" objects="1" scenarios="1"/>
  <mergeCells count="5">
    <mergeCell ref="C6:E6"/>
    <mergeCell ref="C26:E26"/>
    <mergeCell ref="C46:E46"/>
    <mergeCell ref="E85:F85"/>
    <mergeCell ref="C66:E66"/>
  </mergeCells>
  <conditionalFormatting sqref="C11:C12 C18:C22 C14">
    <cfRule type="cellIs" dxfId="20" priority="24" operator="lessThan">
      <formula>#REF!</formula>
    </cfRule>
  </conditionalFormatting>
  <conditionalFormatting sqref="C15:C17">
    <cfRule type="cellIs" dxfId="19" priority="17" operator="lessThan">
      <formula>#REF!</formula>
    </cfRule>
  </conditionalFormatting>
  <conditionalFormatting sqref="C13">
    <cfRule type="cellIs" dxfId="18" priority="10" operator="lessThan">
      <formula>#REF!</formula>
    </cfRule>
  </conditionalFormatting>
  <conditionalFormatting sqref="C31:C32 C38:C42 C34">
    <cfRule type="cellIs" dxfId="17" priority="9" operator="lessThan">
      <formula>#REF!</formula>
    </cfRule>
  </conditionalFormatting>
  <conditionalFormatting sqref="C35:C37">
    <cfRule type="cellIs" dxfId="16" priority="8" operator="lessThan">
      <formula>#REF!</formula>
    </cfRule>
  </conditionalFormatting>
  <conditionalFormatting sqref="C33">
    <cfRule type="cellIs" dxfId="15" priority="7" operator="lessThan">
      <formula>#REF!</formula>
    </cfRule>
  </conditionalFormatting>
  <conditionalFormatting sqref="C51:C52 C58:C62 C54">
    <cfRule type="cellIs" dxfId="14" priority="6" operator="lessThan">
      <formula>#REF!</formula>
    </cfRule>
  </conditionalFormatting>
  <conditionalFormatting sqref="C55:C57">
    <cfRule type="cellIs" dxfId="13" priority="5" operator="lessThan">
      <formula>#REF!</formula>
    </cfRule>
  </conditionalFormatting>
  <conditionalFormatting sqref="C53">
    <cfRule type="cellIs" dxfId="12" priority="4" operator="lessThan">
      <formula>#REF!</formula>
    </cfRule>
  </conditionalFormatting>
  <conditionalFormatting sqref="C71:C72 C78:C82 C74">
    <cfRule type="cellIs" dxfId="11" priority="3" operator="lessThan">
      <formula>#REF!</formula>
    </cfRule>
  </conditionalFormatting>
  <conditionalFormatting sqref="C75:C77">
    <cfRule type="cellIs" dxfId="10" priority="2" operator="lessThan">
      <formula>#REF!</formula>
    </cfRule>
  </conditionalFormatting>
  <conditionalFormatting sqref="C73">
    <cfRule type="cellIs" dxfId="9" priority="1" operator="lessThan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Dades!$H$3:$I$3</xm:f>
          </x14:formula1>
          <xm:sqref>F11:F22 F51:F62 F31:F42 F71:F82</xm:sqref>
        </x14:dataValidation>
        <x14:dataValidation type="list" allowBlank="1" showInputMessage="1" showErrorMessage="1">
          <x14:formula1>
            <xm:f>Dades!$G$4:$G$26</xm:f>
          </x14:formula1>
          <xm:sqref>E11:E22 E31:E42 E51:E62 E71:E82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"/>
  <sheetViews>
    <sheetView zoomScale="70" zoomScaleNormal="70" workbookViewId="0">
      <selection activeCell="C6" sqref="C6:E6"/>
    </sheetView>
  </sheetViews>
  <sheetFormatPr defaultColWidth="9.1796875" defaultRowHeight="14.5" x14ac:dyDescent="0.35"/>
  <cols>
    <col min="1" max="1" width="5.6328125" style="55" customWidth="1"/>
    <col min="2" max="2" width="69.7265625" style="55" customWidth="1"/>
    <col min="3" max="3" width="13.1796875" style="55" customWidth="1"/>
    <col min="4" max="4" width="12.1796875" style="55" bestFit="1" customWidth="1"/>
    <col min="5" max="5" width="69.54296875" style="55" customWidth="1"/>
    <col min="6" max="6" width="12" style="55" bestFit="1" customWidth="1"/>
    <col min="7" max="7" width="13.7265625" style="55" customWidth="1"/>
    <col min="8" max="16384" width="9.1796875" style="55"/>
  </cols>
  <sheetData>
    <row r="1" spans="1:28" s="54" customFormat="1" x14ac:dyDescent="0.35"/>
    <row r="2" spans="1:28" ht="23.5" x14ac:dyDescent="0.35">
      <c r="A2" s="54"/>
      <c r="B2" s="94" t="s">
        <v>58</v>
      </c>
      <c r="C2" s="94"/>
      <c r="D2" s="95"/>
      <c r="E2" s="95"/>
      <c r="F2" s="95"/>
      <c r="G2" s="94"/>
      <c r="H2" s="65" t="s">
        <v>38</v>
      </c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5" thickBot="1" x14ac:dyDescent="0.4">
      <c r="A3" s="54"/>
      <c r="B3" s="54"/>
      <c r="C3" s="54"/>
      <c r="D3" s="54"/>
      <c r="E3" s="54"/>
      <c r="F3" s="54"/>
      <c r="G3" s="54"/>
      <c r="H3" s="66" t="s">
        <v>39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s="1" customFormat="1" ht="20" customHeight="1" thickBot="1" x14ac:dyDescent="0.4">
      <c r="A4" s="2"/>
      <c r="B4" s="88" t="s">
        <v>64</v>
      </c>
      <c r="C4" s="89"/>
      <c r="D4" s="89"/>
      <c r="E4" s="89"/>
      <c r="F4" s="89"/>
      <c r="G4" s="90"/>
      <c r="H4" s="3"/>
      <c r="I4" s="3"/>
      <c r="J4" s="4"/>
      <c r="K4" s="3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3"/>
    </row>
    <row r="5" spans="1:28" s="1" customFormat="1" ht="15.75" customHeight="1" thickBot="1" x14ac:dyDescent="0.4">
      <c r="A5" s="2"/>
      <c r="B5" s="34"/>
      <c r="C5" s="5"/>
      <c r="D5" s="35"/>
      <c r="E5" s="35"/>
      <c r="F5" s="7"/>
      <c r="G5" s="36"/>
      <c r="H5" s="3"/>
      <c r="I5" s="3"/>
      <c r="J5" s="4"/>
      <c r="K5" s="3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"/>
    </row>
    <row r="6" spans="1:28" s="1" customFormat="1" ht="19" thickBot="1" x14ac:dyDescent="0.4">
      <c r="A6" s="2"/>
      <c r="B6" s="78" t="s">
        <v>31</v>
      </c>
      <c r="C6" s="81"/>
      <c r="D6" s="82"/>
      <c r="E6" s="83"/>
      <c r="F6" s="7"/>
      <c r="G6" s="36"/>
      <c r="H6" s="3"/>
      <c r="I6" s="3"/>
      <c r="J6" s="4"/>
      <c r="K6" s="3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3"/>
    </row>
    <row r="7" spans="1:28" ht="6" customHeight="1" x14ac:dyDescent="0.35">
      <c r="A7" s="54"/>
      <c r="B7" s="56"/>
      <c r="C7" s="57"/>
      <c r="D7" s="57"/>
      <c r="E7" s="57"/>
      <c r="F7" s="57"/>
      <c r="G7" s="58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</row>
    <row r="8" spans="1:28" s="1" customFormat="1" ht="12.75" customHeight="1" thickBot="1" x14ac:dyDescent="0.4">
      <c r="A8" s="2"/>
      <c r="B8" s="37"/>
      <c r="C8" s="7"/>
      <c r="D8" s="7"/>
      <c r="E8" s="7"/>
      <c r="F8" s="7"/>
      <c r="G8" s="11" t="s">
        <v>15</v>
      </c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3"/>
    </row>
    <row r="9" spans="1:28" s="1" customFormat="1" ht="17.5" thickBot="1" x14ac:dyDescent="0.4">
      <c r="A9" s="2"/>
      <c r="B9" s="12" t="s">
        <v>62</v>
      </c>
      <c r="C9" s="7"/>
      <c r="D9" s="7"/>
      <c r="E9" s="7"/>
      <c r="F9" s="13"/>
      <c r="G9" s="14">
        <v>2</v>
      </c>
      <c r="I9" s="3"/>
      <c r="J9" s="3"/>
      <c r="K9" s="3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3"/>
    </row>
    <row r="10" spans="1:28" s="1" customFormat="1" ht="44.25" customHeight="1" x14ac:dyDescent="0.35">
      <c r="A10" s="2"/>
      <c r="B10" s="15" t="s">
        <v>21</v>
      </c>
      <c r="C10" s="16" t="s">
        <v>16</v>
      </c>
      <c r="D10" s="25" t="s">
        <v>59</v>
      </c>
      <c r="E10" s="26" t="s">
        <v>17</v>
      </c>
      <c r="F10" s="16" t="s">
        <v>18</v>
      </c>
      <c r="G10" s="17" t="s">
        <v>19</v>
      </c>
      <c r="H10" s="3"/>
      <c r="I10" s="3"/>
      <c r="J10" s="3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3"/>
      <c r="AB10" s="3"/>
    </row>
    <row r="11" spans="1:28" s="1" customFormat="1" x14ac:dyDescent="0.35">
      <c r="A11" s="2"/>
      <c r="B11" s="30"/>
      <c r="C11" s="21"/>
      <c r="D11" s="21"/>
      <c r="E11" s="27"/>
      <c r="F11" s="22"/>
      <c r="G11" s="18" t="str">
        <f>IF($C$6="","",
IF(B11="","",
IF(D11="","",
IF(E11="","",
IF(F11="Nominació",VLOOKUP(E11,Dades!$G$4:$I$26,2,FALSE),
IF(F11="Premi",VLOOKUP(E11,Dades!$G$4:$I$26,3,FALSE),""))))))</f>
        <v/>
      </c>
      <c r="H11" s="3"/>
      <c r="I11" s="3"/>
      <c r="J11" s="3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3"/>
      <c r="AB11" s="3"/>
    </row>
    <row r="12" spans="1:28" s="1" customFormat="1" x14ac:dyDescent="0.35">
      <c r="A12" s="2"/>
      <c r="B12" s="31"/>
      <c r="C12" s="23"/>
      <c r="D12" s="23"/>
      <c r="E12" s="28"/>
      <c r="F12" s="24"/>
      <c r="G12" s="19" t="str">
        <f>IF($C$6="","",
IF(B12="","",
IF(D12="","",
IF(E12="","",
IF(F12="Nominació",VLOOKUP(E12,Dades!$G$4:$I$26,2,FALSE),
IF(F12="Premi",VLOOKUP(E12,Dades!$G$4:$I$26,3,FALSE),""))))))</f>
        <v/>
      </c>
      <c r="H12" s="3"/>
      <c r="I12" s="3"/>
      <c r="J12" s="3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3"/>
      <c r="AB12" s="3"/>
    </row>
    <row r="13" spans="1:28" s="1" customFormat="1" x14ac:dyDescent="0.35">
      <c r="A13" s="2"/>
      <c r="B13" s="31"/>
      <c r="C13" s="23"/>
      <c r="D13" s="23"/>
      <c r="E13" s="28"/>
      <c r="F13" s="24"/>
      <c r="G13" s="19" t="str">
        <f>IF($C$6="","",
IF(B13="","",
IF(D13="","",
IF(E13="","",
IF(F13="Nominació",VLOOKUP(E13,Dades!$G$4:$I$26,2,FALSE),
IF(F13="Premi",VLOOKUP(E13,Dades!$G$4:$I$26,3,FALSE),""))))))</f>
        <v/>
      </c>
      <c r="H13" s="3"/>
      <c r="I13" s="3"/>
      <c r="J13" s="3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3"/>
      <c r="AB13" s="3"/>
    </row>
    <row r="14" spans="1:28" s="1" customFormat="1" x14ac:dyDescent="0.35">
      <c r="A14" s="2"/>
      <c r="B14" s="31"/>
      <c r="C14" s="23"/>
      <c r="D14" s="23"/>
      <c r="E14" s="28"/>
      <c r="F14" s="24"/>
      <c r="G14" s="19" t="str">
        <f>IF($C$6="","",
IF(B14="","",
IF(D14="","",
IF(E14="","",
IF(F14="Nominació",VLOOKUP(E14,Dades!$G$4:$I$26,2,FALSE),
IF(F14="Premi",VLOOKUP(E14,Dades!$G$4:$I$26,3,FALSE),""))))))</f>
        <v/>
      </c>
      <c r="H14" s="3"/>
      <c r="I14" s="3"/>
      <c r="J14" s="3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3"/>
      <c r="AB14" s="3"/>
    </row>
    <row r="15" spans="1:28" s="1" customFormat="1" x14ac:dyDescent="0.35">
      <c r="A15" s="2"/>
      <c r="B15" s="31"/>
      <c r="C15" s="23"/>
      <c r="D15" s="23"/>
      <c r="E15" s="28"/>
      <c r="F15" s="24"/>
      <c r="G15" s="19" t="str">
        <f>IF($C$6="","",
IF(B15="","",
IF(D15="","",
IF(E15="","",
IF(F15="Nominació",VLOOKUP(E15,Dades!$G$4:$I$26,2,FALSE),
IF(F15="Premi",VLOOKUP(E15,Dades!$G$4:$I$26,3,FALSE),""))))))</f>
        <v/>
      </c>
      <c r="H15" s="3"/>
      <c r="I15" s="3"/>
      <c r="J15" s="3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3"/>
      <c r="AB15" s="3"/>
    </row>
    <row r="16" spans="1:28" s="1" customFormat="1" x14ac:dyDescent="0.35">
      <c r="A16" s="2"/>
      <c r="B16" s="31"/>
      <c r="C16" s="23"/>
      <c r="D16" s="23"/>
      <c r="E16" s="28"/>
      <c r="F16" s="24"/>
      <c r="G16" s="19" t="str">
        <f>IF($C$6="","",
IF(B16="","",
IF(D16="","",
IF(E16="","",
IF(F16="Nominació",VLOOKUP(E16,Dades!$G$4:$I$26,2,FALSE),
IF(F16="Premi",VLOOKUP(E16,Dades!$G$4:$I$26,3,FALSE),""))))))</f>
        <v/>
      </c>
      <c r="H16" s="3"/>
      <c r="I16" s="3"/>
      <c r="J16" s="3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3"/>
      <c r="AB16" s="3"/>
    </row>
    <row r="17" spans="1:28" s="1" customFormat="1" x14ac:dyDescent="0.35">
      <c r="A17" s="2"/>
      <c r="B17" s="31"/>
      <c r="C17" s="23"/>
      <c r="D17" s="23"/>
      <c r="E17" s="28"/>
      <c r="F17" s="24"/>
      <c r="G17" s="19" t="str">
        <f>IF($C$6="","",
IF(B17="","",
IF(D17="","",
IF(E17="","",
IF(F17="Nominació",VLOOKUP(E17,Dades!$G$4:$I$26,2,FALSE),
IF(F17="Premi",VLOOKUP(E17,Dades!$G$4:$I$26,3,FALSE),""))))))</f>
        <v/>
      </c>
      <c r="H17" s="3"/>
      <c r="I17" s="3"/>
      <c r="J17" s="3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3"/>
      <c r="AB17" s="3"/>
    </row>
    <row r="18" spans="1:28" s="1" customFormat="1" x14ac:dyDescent="0.35">
      <c r="A18" s="2"/>
      <c r="B18" s="31"/>
      <c r="C18" s="23"/>
      <c r="D18" s="23"/>
      <c r="E18" s="28"/>
      <c r="F18" s="24"/>
      <c r="G18" s="19" t="str">
        <f>IF($C$6="","",
IF(B18="","",
IF(D18="","",
IF(E18="","",
IF(F18="Nominació",VLOOKUP(E18,Dades!$G$4:$I$26,2,FALSE),
IF(F18="Premi",VLOOKUP(E18,Dades!$G$4:$I$26,3,FALSE),""))))))</f>
        <v/>
      </c>
      <c r="H18" s="3"/>
      <c r="I18" s="3"/>
      <c r="J18" s="3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3"/>
      <c r="AB18" s="3"/>
    </row>
    <row r="19" spans="1:28" s="1" customFormat="1" x14ac:dyDescent="0.35">
      <c r="A19" s="2"/>
      <c r="B19" s="31"/>
      <c r="C19" s="23"/>
      <c r="D19" s="23"/>
      <c r="E19" s="28"/>
      <c r="F19" s="24"/>
      <c r="G19" s="19" t="str">
        <f>IF($C$6="","",
IF(B19="","",
IF(D19="","",
IF(E19="","",
IF(F19="Nominació",VLOOKUP(E19,Dades!$G$4:$I$26,2,FALSE),
IF(F19="Premi",VLOOKUP(E19,Dades!$G$4:$I$26,3,FALSE),""))))))</f>
        <v/>
      </c>
      <c r="H19" s="3"/>
      <c r="I19" s="3"/>
      <c r="J19" s="3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3"/>
      <c r="AB19" s="3"/>
    </row>
    <row r="20" spans="1:28" s="1" customFormat="1" x14ac:dyDescent="0.35">
      <c r="A20" s="2"/>
      <c r="B20" s="31"/>
      <c r="C20" s="23"/>
      <c r="D20" s="23"/>
      <c r="E20" s="28"/>
      <c r="F20" s="24"/>
      <c r="G20" s="19" t="str">
        <f>IF($C$6="","",
IF(B20="","",
IF(D20="","",
IF(E20="","",
IF(F20="Nominació",VLOOKUP(E20,Dades!$G$4:$I$26,2,FALSE),
IF(F20="Premi",VLOOKUP(E20,Dades!$G$4:$I$26,3,FALSE),""))))))</f>
        <v/>
      </c>
      <c r="H20" s="3"/>
      <c r="I20" s="3"/>
      <c r="J20" s="3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3"/>
      <c r="AB20" s="3"/>
    </row>
    <row r="21" spans="1:28" s="1" customFormat="1" x14ac:dyDescent="0.35">
      <c r="A21" s="2"/>
      <c r="B21" s="31"/>
      <c r="C21" s="23"/>
      <c r="D21" s="23"/>
      <c r="E21" s="28"/>
      <c r="F21" s="24"/>
      <c r="G21" s="19" t="str">
        <f>IF($C$6="","",
IF(B21="","",
IF(D21="","",
IF(E21="","",
IF(F21="Nominació",VLOOKUP(E21,Dades!$G$4:$I$26,2,FALSE),
IF(F21="Premi",VLOOKUP(E21,Dades!$G$4:$I$26,3,FALSE),""))))))</f>
        <v/>
      </c>
      <c r="H21" s="3"/>
      <c r="I21" s="3"/>
      <c r="J21" s="3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3"/>
      <c r="AB21" s="3"/>
    </row>
    <row r="22" spans="1:28" s="1" customFormat="1" ht="15" thickBot="1" x14ac:dyDescent="0.4">
      <c r="A22" s="2"/>
      <c r="B22" s="32"/>
      <c r="C22" s="38"/>
      <c r="D22" s="38"/>
      <c r="E22" s="29"/>
      <c r="F22" s="48"/>
      <c r="G22" s="20" t="str">
        <f>IF($C$6="","",
IF(B22="","",
IF(D22="","",
IF(E22="","",
IF(F22="Nominació",VLOOKUP(E22,Dades!$G$4:$I$26,2,FALSE),
IF(F22="Premi",VLOOKUP(E22,Dades!$G$4:$I$26,3,FALSE),""))))))</f>
        <v/>
      </c>
      <c r="H22" s="3"/>
      <c r="I22" s="3"/>
      <c r="J22" s="3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3"/>
      <c r="AB22" s="3"/>
    </row>
    <row r="23" spans="1:28" s="1" customFormat="1" ht="13.5" customHeight="1" thickBot="1" x14ac:dyDescent="0.4">
      <c r="A23" s="2"/>
      <c r="B23" s="34"/>
      <c r="C23" s="7"/>
      <c r="D23" s="7"/>
      <c r="E23" s="7"/>
      <c r="F23" s="33"/>
      <c r="G23" s="59">
        <f>IF(SUM(G11:G22)&gt;G9,G9,SUM(G11:G22))</f>
        <v>0</v>
      </c>
      <c r="H23" s="3"/>
      <c r="I23" s="3"/>
      <c r="J23" s="3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3"/>
      <c r="AB23" s="3"/>
    </row>
    <row r="24" spans="1:28" ht="15" thickBot="1" x14ac:dyDescent="0.4">
      <c r="A24" s="2"/>
      <c r="B24" s="60"/>
      <c r="C24" s="61"/>
      <c r="D24" s="61"/>
      <c r="E24" s="61"/>
      <c r="F24" s="61"/>
      <c r="G24" s="62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</row>
    <row r="25" spans="1:28" ht="15" thickBot="1" x14ac:dyDescent="0.4">
      <c r="A25" s="2"/>
      <c r="B25" s="56"/>
      <c r="C25" s="57"/>
      <c r="D25" s="57"/>
      <c r="E25" s="57"/>
      <c r="F25" s="57"/>
      <c r="G25" s="58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</row>
    <row r="26" spans="1:28" s="1" customFormat="1" ht="37.5" thickBot="1" x14ac:dyDescent="0.4">
      <c r="A26" s="2"/>
      <c r="B26" s="78" t="s">
        <v>65</v>
      </c>
      <c r="C26" s="81"/>
      <c r="D26" s="82"/>
      <c r="E26" s="83"/>
      <c r="F26" s="7"/>
      <c r="G26" s="36"/>
      <c r="H26" s="3"/>
      <c r="I26" s="3"/>
      <c r="J26" s="4"/>
      <c r="K26" s="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3"/>
    </row>
    <row r="27" spans="1:28" ht="8.25" customHeight="1" x14ac:dyDescent="0.35">
      <c r="A27" s="54"/>
      <c r="B27" s="56"/>
      <c r="C27" s="57"/>
      <c r="D27" s="57"/>
      <c r="E27" s="57"/>
      <c r="F27" s="57"/>
      <c r="G27" s="58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</row>
    <row r="28" spans="1:28" s="1" customFormat="1" ht="12.75" customHeight="1" thickBot="1" x14ac:dyDescent="0.4">
      <c r="A28" s="2"/>
      <c r="B28" s="37"/>
      <c r="C28" s="7"/>
      <c r="D28" s="7"/>
      <c r="E28" s="7"/>
      <c r="F28" s="7"/>
      <c r="G28" s="11" t="s">
        <v>15</v>
      </c>
      <c r="I28" s="3"/>
      <c r="J28" s="3"/>
      <c r="K28" s="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3"/>
    </row>
    <row r="29" spans="1:28" s="1" customFormat="1" ht="17.5" thickBot="1" x14ac:dyDescent="0.4">
      <c r="A29" s="2"/>
      <c r="B29" s="12" t="s">
        <v>62</v>
      </c>
      <c r="C29" s="7"/>
      <c r="D29" s="7"/>
      <c r="E29" s="7"/>
      <c r="F29" s="13"/>
      <c r="G29" s="14">
        <v>2</v>
      </c>
      <c r="I29" s="3"/>
      <c r="J29" s="3"/>
      <c r="K29" s="3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3"/>
    </row>
    <row r="30" spans="1:28" s="1" customFormat="1" ht="44.25" customHeight="1" x14ac:dyDescent="0.35">
      <c r="A30" s="2"/>
      <c r="B30" s="15" t="s">
        <v>21</v>
      </c>
      <c r="C30" s="16" t="s">
        <v>16</v>
      </c>
      <c r="D30" s="25" t="s">
        <v>59</v>
      </c>
      <c r="E30" s="26" t="s">
        <v>17</v>
      </c>
      <c r="F30" s="16" t="s">
        <v>18</v>
      </c>
      <c r="G30" s="17" t="s">
        <v>19</v>
      </c>
      <c r="H30" s="3"/>
      <c r="I30" s="3"/>
      <c r="J30" s="3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3"/>
      <c r="AB30" s="3"/>
    </row>
    <row r="31" spans="1:28" s="1" customFormat="1" x14ac:dyDescent="0.35">
      <c r="A31" s="2"/>
      <c r="B31" s="30"/>
      <c r="C31" s="21"/>
      <c r="D31" s="21"/>
      <c r="E31" s="27"/>
      <c r="F31" s="22"/>
      <c r="G31" s="18" t="str">
        <f>IF($C$26="","",
IF(B31="","",
IF(D31="","",
IF(E31="","",
IF(F31="Nominació",VLOOKUP(E31,Dades!$G$4:$I$26,2,FALSE),
IF(F31="Premi",VLOOKUP(E31,Dades!$G$4:$I$26,3,FALSE),""))))))</f>
        <v/>
      </c>
      <c r="H31" s="3"/>
      <c r="I31" s="3"/>
      <c r="J31" s="3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3"/>
      <c r="AB31" s="3"/>
    </row>
    <row r="32" spans="1:28" s="1" customFormat="1" x14ac:dyDescent="0.35">
      <c r="A32" s="2"/>
      <c r="B32" s="31"/>
      <c r="C32" s="23"/>
      <c r="D32" s="23"/>
      <c r="E32" s="28"/>
      <c r="F32" s="24"/>
      <c r="G32" s="19" t="str">
        <f>IF($C$26="","",
IF(B32="","",
IF(D32="","",
IF(E32="","",
IF(F32="Nominació",VLOOKUP(E32,Dades!$G$4:$I$26,2,FALSE),
IF(F32="Premi",VLOOKUP(E32,Dades!$G$4:$I$26,3,FALSE),""))))))</f>
        <v/>
      </c>
      <c r="H32" s="3"/>
      <c r="I32" s="3"/>
      <c r="J32" s="3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3"/>
      <c r="AB32" s="3"/>
    </row>
    <row r="33" spans="1:28" s="1" customFormat="1" x14ac:dyDescent="0.35">
      <c r="A33" s="2"/>
      <c r="B33" s="31"/>
      <c r="C33" s="23"/>
      <c r="D33" s="23"/>
      <c r="E33" s="28"/>
      <c r="F33" s="24"/>
      <c r="G33" s="19" t="str">
        <f>IF($C$26="","",
IF(B33="","",
IF(D33="","",
IF(E33="","",
IF(F33="Nominació",VLOOKUP(E33,Dades!$G$4:$I$26,2,FALSE),
IF(F33="Premi",VLOOKUP(E33,Dades!$G$4:$I$26,3,FALSE),""))))))</f>
        <v/>
      </c>
      <c r="H33" s="3"/>
      <c r="I33" s="3"/>
      <c r="J33" s="3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3"/>
      <c r="AB33" s="3"/>
    </row>
    <row r="34" spans="1:28" s="1" customFormat="1" x14ac:dyDescent="0.35">
      <c r="A34" s="2"/>
      <c r="B34" s="31"/>
      <c r="C34" s="23"/>
      <c r="D34" s="23"/>
      <c r="E34" s="28"/>
      <c r="F34" s="24"/>
      <c r="G34" s="19" t="str">
        <f>IF($C$26="","",
IF(B34="","",
IF(D34="","",
IF(E34="","",
IF(F34="Nominació",VLOOKUP(E34,Dades!$G$4:$I$26,2,FALSE),
IF(F34="Premi",VLOOKUP(E34,Dades!$G$4:$I$26,3,FALSE),""))))))</f>
        <v/>
      </c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3"/>
      <c r="AB34" s="3"/>
    </row>
    <row r="35" spans="1:28" s="1" customFormat="1" x14ac:dyDescent="0.35">
      <c r="A35" s="2"/>
      <c r="B35" s="31"/>
      <c r="C35" s="23"/>
      <c r="D35" s="23"/>
      <c r="E35" s="28"/>
      <c r="F35" s="24"/>
      <c r="G35" s="19" t="str">
        <f>IF($C$26="","",
IF(B35="","",
IF(D35="","",
IF(E35="","",
IF(F35="Nominació",VLOOKUP(E35,Dades!$G$4:$I$26,2,FALSE),
IF(F35="Premi",VLOOKUP(E35,Dades!$G$4:$I$26,3,FALSE),""))))))</f>
        <v/>
      </c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3"/>
      <c r="AB35" s="3"/>
    </row>
    <row r="36" spans="1:28" s="1" customFormat="1" x14ac:dyDescent="0.35">
      <c r="A36" s="2"/>
      <c r="B36" s="31"/>
      <c r="C36" s="23"/>
      <c r="D36" s="23"/>
      <c r="E36" s="28"/>
      <c r="F36" s="24"/>
      <c r="G36" s="19" t="str">
        <f>IF($C$26="","",
IF(B36="","",
IF(D36="","",
IF(E36="","",
IF(F36="Nominació",VLOOKUP(E36,Dades!$G$4:$I$26,2,FALSE),
IF(F36="Premi",VLOOKUP(E36,Dades!$G$4:$I$26,3,FALSE),""))))))</f>
        <v/>
      </c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3"/>
      <c r="AB36" s="3"/>
    </row>
    <row r="37" spans="1:28" s="1" customFormat="1" x14ac:dyDescent="0.35">
      <c r="A37" s="2"/>
      <c r="B37" s="31"/>
      <c r="C37" s="23"/>
      <c r="D37" s="23"/>
      <c r="E37" s="28"/>
      <c r="F37" s="24"/>
      <c r="G37" s="19" t="str">
        <f>IF($C$26="","",
IF(B37="","",
IF(D37="","",
IF(E37="","",
IF(F37="Nominació",VLOOKUP(E37,Dades!$G$4:$I$26,2,FALSE),
IF(F37="Premi",VLOOKUP(E37,Dades!$G$4:$I$26,3,FALSE),""))))))</f>
        <v/>
      </c>
      <c r="H37" s="3"/>
      <c r="I37" s="3"/>
      <c r="J37" s="3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3"/>
      <c r="AB37" s="3"/>
    </row>
    <row r="38" spans="1:28" s="1" customFormat="1" x14ac:dyDescent="0.35">
      <c r="A38" s="2"/>
      <c r="B38" s="31"/>
      <c r="C38" s="23"/>
      <c r="D38" s="23"/>
      <c r="E38" s="28"/>
      <c r="F38" s="24"/>
      <c r="G38" s="19" t="str">
        <f>IF($C$26="","",
IF(B38="","",
IF(D38="","",
IF(E38="","",
IF(F38="Nominació",VLOOKUP(E38,Dades!$G$4:$I$26,2,FALSE),
IF(F38="Premi",VLOOKUP(E38,Dades!$G$4:$I$26,3,FALSE),""))))))</f>
        <v/>
      </c>
      <c r="H38" s="3"/>
      <c r="I38" s="3"/>
      <c r="J38" s="3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3"/>
      <c r="AB38" s="3"/>
    </row>
    <row r="39" spans="1:28" s="1" customFormat="1" x14ac:dyDescent="0.35">
      <c r="A39" s="2"/>
      <c r="B39" s="31"/>
      <c r="C39" s="23"/>
      <c r="D39" s="23"/>
      <c r="E39" s="28"/>
      <c r="F39" s="24"/>
      <c r="G39" s="19" t="str">
        <f>IF($C$26="","",
IF(B39="","",
IF(D39="","",
IF(E39="","",
IF(F39="Nominació",VLOOKUP(E39,Dades!$G$4:$I$26,2,FALSE),
IF(F39="Premi",VLOOKUP(E39,Dades!$G$4:$I$26,3,FALSE),""))))))</f>
        <v/>
      </c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3"/>
      <c r="AB39" s="3"/>
    </row>
    <row r="40" spans="1:28" s="1" customFormat="1" x14ac:dyDescent="0.35">
      <c r="A40" s="2"/>
      <c r="B40" s="31"/>
      <c r="C40" s="23"/>
      <c r="D40" s="23"/>
      <c r="E40" s="28"/>
      <c r="F40" s="24"/>
      <c r="G40" s="19" t="str">
        <f>IF($C$26="","",
IF(B40="","",
IF(D40="","",
IF(E40="","",
IF(F40="Nominació",VLOOKUP(E40,Dades!$G$4:$I$26,2,FALSE),
IF(F40="Premi",VLOOKUP(E40,Dades!$G$4:$I$26,3,FALSE),""))))))</f>
        <v/>
      </c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3"/>
      <c r="AB40" s="3"/>
    </row>
    <row r="41" spans="1:28" s="1" customFormat="1" x14ac:dyDescent="0.35">
      <c r="A41" s="2"/>
      <c r="B41" s="31"/>
      <c r="C41" s="23"/>
      <c r="D41" s="23"/>
      <c r="E41" s="28"/>
      <c r="F41" s="24"/>
      <c r="G41" s="19" t="str">
        <f>IF($C$26="","",
IF(B41="","",
IF(D41="","",
IF(E41="","",
IF(F41="Nominació",VLOOKUP(E41,Dades!$G$4:$I$26,2,FALSE),
IF(F41="Premi",VLOOKUP(E41,Dades!$G$4:$I$26,3,FALSE),""))))))</f>
        <v/>
      </c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3"/>
      <c r="AB41" s="3"/>
    </row>
    <row r="42" spans="1:28" s="1" customFormat="1" ht="15" thickBot="1" x14ac:dyDescent="0.4">
      <c r="A42" s="2"/>
      <c r="B42" s="32"/>
      <c r="C42" s="38"/>
      <c r="D42" s="38"/>
      <c r="E42" s="29"/>
      <c r="F42" s="48"/>
      <c r="G42" s="20" t="str">
        <f>IF($C$26="","",
IF(B42="","",
IF(D42="","",
IF(E42="","",
IF(F42="Nominació",VLOOKUP(E42,Dades!$G$4:$I$26,2,FALSE),
IF(F42="Premi",VLOOKUP(E42,Dades!$G$4:$I$26,3,FALSE),""))))))</f>
        <v/>
      </c>
      <c r="H42" s="3"/>
      <c r="I42" s="3"/>
      <c r="J42" s="3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3"/>
      <c r="AB42" s="3"/>
    </row>
    <row r="43" spans="1:28" s="1" customFormat="1" ht="13.5" customHeight="1" thickBot="1" x14ac:dyDescent="0.4">
      <c r="A43" s="2"/>
      <c r="B43" s="34"/>
      <c r="C43" s="7"/>
      <c r="D43" s="7"/>
      <c r="E43" s="7"/>
      <c r="F43" s="33"/>
      <c r="G43" s="59">
        <f>IF(SUM(G31:G42)&gt;G29,G29,SUM(G31:G42))</f>
        <v>0</v>
      </c>
      <c r="H43" s="3"/>
      <c r="I43" s="3"/>
      <c r="J43" s="3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3"/>
      <c r="AB43" s="3"/>
    </row>
    <row r="44" spans="1:28" ht="15" thickBot="1" x14ac:dyDescent="0.4">
      <c r="A44" s="2"/>
      <c r="B44" s="60"/>
      <c r="C44" s="61"/>
      <c r="D44" s="61"/>
      <c r="E44" s="61"/>
      <c r="F44" s="61"/>
      <c r="G44" s="62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 spans="1:28" ht="15" thickBot="1" x14ac:dyDescent="0.4">
      <c r="A45" s="57"/>
      <c r="B45" s="56"/>
      <c r="C45" s="57"/>
      <c r="D45" s="57"/>
      <c r="E45" s="57"/>
      <c r="F45" s="57"/>
      <c r="G45" s="58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 spans="1:28" s="1" customFormat="1" ht="37.5" thickBot="1" x14ac:dyDescent="0.4">
      <c r="A46" s="2"/>
      <c r="B46" s="78" t="s">
        <v>66</v>
      </c>
      <c r="C46" s="81"/>
      <c r="D46" s="82"/>
      <c r="E46" s="83"/>
      <c r="F46" s="7"/>
      <c r="G46" s="36"/>
      <c r="H46" s="3"/>
      <c r="I46" s="3"/>
      <c r="J46" s="4"/>
      <c r="K46" s="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3"/>
    </row>
    <row r="47" spans="1:28" ht="8.25" customHeight="1" x14ac:dyDescent="0.35">
      <c r="A47" s="54"/>
      <c r="B47" s="56"/>
      <c r="C47" s="57"/>
      <c r="D47" s="57"/>
      <c r="E47" s="57"/>
      <c r="F47" s="57"/>
      <c r="G47" s="58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 spans="1:28" s="1" customFormat="1" ht="12.75" customHeight="1" thickBot="1" x14ac:dyDescent="0.4">
      <c r="A48" s="2"/>
      <c r="B48" s="37"/>
      <c r="C48" s="7"/>
      <c r="D48" s="7"/>
      <c r="E48" s="7"/>
      <c r="F48" s="7"/>
      <c r="G48" s="11" t="s">
        <v>15</v>
      </c>
      <c r="I48" s="3"/>
      <c r="J48" s="3"/>
      <c r="K48" s="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3"/>
    </row>
    <row r="49" spans="1:28" s="1" customFormat="1" ht="17.5" thickBot="1" x14ac:dyDescent="0.4">
      <c r="A49" s="2"/>
      <c r="B49" s="12" t="s">
        <v>62</v>
      </c>
      <c r="C49" s="7"/>
      <c r="D49" s="7"/>
      <c r="E49" s="7"/>
      <c r="F49" s="13"/>
      <c r="G49" s="14">
        <v>2</v>
      </c>
      <c r="I49" s="3"/>
      <c r="J49" s="3"/>
      <c r="K49" s="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3"/>
    </row>
    <row r="50" spans="1:28" s="1" customFormat="1" ht="44.25" customHeight="1" x14ac:dyDescent="0.35">
      <c r="A50" s="2"/>
      <c r="B50" s="15" t="s">
        <v>21</v>
      </c>
      <c r="C50" s="16" t="s">
        <v>16</v>
      </c>
      <c r="D50" s="25" t="s">
        <v>59</v>
      </c>
      <c r="E50" s="26" t="s">
        <v>17</v>
      </c>
      <c r="F50" s="16" t="s">
        <v>18</v>
      </c>
      <c r="G50" s="17" t="s">
        <v>19</v>
      </c>
      <c r="H50" s="3"/>
      <c r="I50" s="3"/>
      <c r="J50" s="3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3"/>
      <c r="AB50" s="3"/>
    </row>
    <row r="51" spans="1:28" s="1" customFormat="1" x14ac:dyDescent="0.35">
      <c r="A51" s="2"/>
      <c r="B51" s="30"/>
      <c r="C51" s="21"/>
      <c r="D51" s="21"/>
      <c r="E51" s="27"/>
      <c r="F51" s="22"/>
      <c r="G51" s="18" t="str">
        <f>IF($C$46="","",
IF(B51="","",
IF(D51="","",
IF(E51="","",
IF(F51="Nominació",VLOOKUP(E51,Dades!$G$4:$I$26,2,FALSE),
IF(F51="Premi",VLOOKUP(E51,Dades!$G$4:$I$26,3,FALSE),""))))))</f>
        <v/>
      </c>
      <c r="H51" s="3"/>
      <c r="I51" s="3"/>
      <c r="J51" s="3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3"/>
      <c r="AB51" s="3"/>
    </row>
    <row r="52" spans="1:28" s="1" customFormat="1" x14ac:dyDescent="0.35">
      <c r="A52" s="2"/>
      <c r="B52" s="31"/>
      <c r="C52" s="23"/>
      <c r="D52" s="23"/>
      <c r="E52" s="28"/>
      <c r="F52" s="24"/>
      <c r="G52" s="19" t="str">
        <f>IF($C$46="","",
IF(B52="","",
IF(D52="","",
IF(E52="","",
IF(F52="Nominació",VLOOKUP(E52,Dades!$G$4:$I$26,2,FALSE),
IF(F52="Premi",VLOOKUP(E52,Dades!$G$4:$I$26,3,FALSE),""))))))</f>
        <v/>
      </c>
      <c r="H52" s="3"/>
      <c r="I52" s="3"/>
      <c r="J52" s="3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3"/>
      <c r="AB52" s="3"/>
    </row>
    <row r="53" spans="1:28" s="1" customFormat="1" x14ac:dyDescent="0.35">
      <c r="A53" s="2"/>
      <c r="B53" s="31"/>
      <c r="C53" s="23"/>
      <c r="D53" s="23"/>
      <c r="E53" s="28"/>
      <c r="F53" s="24"/>
      <c r="G53" s="19" t="str">
        <f>IF($C$46="","",
IF(B53="","",
IF(D53="","",
IF(E53="","",
IF(F53="Nominació",VLOOKUP(E53,Dades!$G$4:$I$26,2,FALSE),
IF(F53="Premi",VLOOKUP(E53,Dades!$G$4:$I$26,3,FALSE),""))))))</f>
        <v/>
      </c>
      <c r="H53" s="3"/>
      <c r="I53" s="3"/>
      <c r="J53" s="3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3"/>
      <c r="AB53" s="3"/>
    </row>
    <row r="54" spans="1:28" s="1" customFormat="1" x14ac:dyDescent="0.35">
      <c r="A54" s="2"/>
      <c r="B54" s="31"/>
      <c r="C54" s="23"/>
      <c r="D54" s="23"/>
      <c r="E54" s="28"/>
      <c r="F54" s="24"/>
      <c r="G54" s="19" t="str">
        <f>IF($C$46="","",
IF(B54="","",
IF(D54="","",
IF(E54="","",
IF(F54="Nominació",VLOOKUP(E54,Dades!$G$4:$I$26,2,FALSE),
IF(F54="Premi",VLOOKUP(E54,Dades!$G$4:$I$26,3,FALSE),""))))))</f>
        <v/>
      </c>
      <c r="H54" s="3"/>
      <c r="I54" s="3"/>
      <c r="J54" s="3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3"/>
      <c r="AB54" s="3"/>
    </row>
    <row r="55" spans="1:28" s="1" customFormat="1" x14ac:dyDescent="0.35">
      <c r="A55" s="2"/>
      <c r="B55" s="31"/>
      <c r="C55" s="23"/>
      <c r="D55" s="23"/>
      <c r="E55" s="28"/>
      <c r="F55" s="24"/>
      <c r="G55" s="19" t="str">
        <f>IF($C$46="","",
IF(B55="","",
IF(D55="","",
IF(E55="","",
IF(F55="Nominació",VLOOKUP(E55,Dades!$G$4:$I$26,2,FALSE),
IF(F55="Premi",VLOOKUP(E55,Dades!$G$4:$I$26,3,FALSE),""))))))</f>
        <v/>
      </c>
      <c r="H55" s="3"/>
      <c r="I55" s="3"/>
      <c r="J55" s="3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3"/>
      <c r="AB55" s="3"/>
    </row>
    <row r="56" spans="1:28" s="1" customFormat="1" x14ac:dyDescent="0.35">
      <c r="A56" s="2"/>
      <c r="B56" s="31"/>
      <c r="C56" s="23"/>
      <c r="D56" s="23"/>
      <c r="E56" s="28"/>
      <c r="F56" s="24"/>
      <c r="G56" s="19" t="str">
        <f>IF($C$46="","",
IF(B56="","",
IF(D56="","",
IF(E56="","",
IF(F56="Nominació",VLOOKUP(E56,Dades!$G$4:$I$26,2,FALSE),
IF(F56="Premi",VLOOKUP(E56,Dades!$G$4:$I$26,3,FALSE),""))))))</f>
        <v/>
      </c>
      <c r="H56" s="3"/>
      <c r="I56" s="3"/>
      <c r="J56" s="3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3"/>
      <c r="AB56" s="3"/>
    </row>
    <row r="57" spans="1:28" s="1" customFormat="1" x14ac:dyDescent="0.35">
      <c r="A57" s="2"/>
      <c r="B57" s="31"/>
      <c r="C57" s="23"/>
      <c r="D57" s="23"/>
      <c r="E57" s="28"/>
      <c r="F57" s="24"/>
      <c r="G57" s="19" t="str">
        <f>IF($C$46="","",
IF(B57="","",
IF(D57="","",
IF(E57="","",
IF(F57="Nominació",VLOOKUP(E57,Dades!$G$4:$I$26,2,FALSE),
IF(F57="Premi",VLOOKUP(E57,Dades!$G$4:$I$26,3,FALSE),""))))))</f>
        <v/>
      </c>
      <c r="H57" s="3"/>
      <c r="I57" s="3"/>
      <c r="J57" s="3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3"/>
      <c r="AB57" s="3"/>
    </row>
    <row r="58" spans="1:28" s="1" customFormat="1" x14ac:dyDescent="0.35">
      <c r="A58" s="2"/>
      <c r="B58" s="31"/>
      <c r="C58" s="23"/>
      <c r="D58" s="23"/>
      <c r="E58" s="28"/>
      <c r="F58" s="24"/>
      <c r="G58" s="19" t="str">
        <f>IF($C$46="","",
IF(B58="","",
IF(D58="","",
IF(E58="","",
IF(F58="Nominació",VLOOKUP(E58,Dades!$G$4:$I$26,2,FALSE),
IF(F58="Premi",VLOOKUP(E58,Dades!$G$4:$I$26,3,FALSE),""))))))</f>
        <v/>
      </c>
      <c r="H58" s="3"/>
      <c r="I58" s="3"/>
      <c r="J58" s="3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3"/>
      <c r="AB58" s="3"/>
    </row>
    <row r="59" spans="1:28" s="1" customFormat="1" x14ac:dyDescent="0.35">
      <c r="A59" s="2"/>
      <c r="B59" s="31"/>
      <c r="C59" s="23"/>
      <c r="D59" s="23"/>
      <c r="E59" s="28"/>
      <c r="F59" s="24"/>
      <c r="G59" s="19" t="str">
        <f>IF($C$46="","",
IF(B59="","",
IF(D59="","",
IF(E59="","",
IF(F59="Nominació",VLOOKUP(E59,Dades!$G$4:$I$26,2,FALSE),
IF(F59="Premi",VLOOKUP(E59,Dades!$G$4:$I$26,3,FALSE),""))))))</f>
        <v/>
      </c>
      <c r="H59" s="3"/>
      <c r="I59" s="3"/>
      <c r="J59" s="3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3"/>
      <c r="AB59" s="3"/>
    </row>
    <row r="60" spans="1:28" s="1" customFormat="1" x14ac:dyDescent="0.35">
      <c r="A60" s="2"/>
      <c r="B60" s="31"/>
      <c r="C60" s="23"/>
      <c r="D60" s="23"/>
      <c r="E60" s="28"/>
      <c r="F60" s="24"/>
      <c r="G60" s="19" t="str">
        <f>IF($C$46="","",
IF(B60="","",
IF(D60="","",
IF(E60="","",
IF(F60="Nominació",VLOOKUP(E60,Dades!$G$4:$I$26,2,FALSE),
IF(F60="Premi",VLOOKUP(E60,Dades!$G$4:$I$26,3,FALSE),""))))))</f>
        <v/>
      </c>
      <c r="H60" s="3"/>
      <c r="I60" s="3"/>
      <c r="J60" s="3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3"/>
      <c r="AB60" s="3"/>
    </row>
    <row r="61" spans="1:28" s="1" customFormat="1" x14ac:dyDescent="0.35">
      <c r="A61" s="2"/>
      <c r="B61" s="31"/>
      <c r="C61" s="23"/>
      <c r="D61" s="23"/>
      <c r="E61" s="28"/>
      <c r="F61" s="24"/>
      <c r="G61" s="19" t="str">
        <f>IF($C$46="","",
IF(B61="","",
IF(D61="","",
IF(E61="","",
IF(F61="Nominació",VLOOKUP(E61,Dades!$G$4:$I$26,2,FALSE),
IF(F61="Premi",VLOOKUP(E61,Dades!$G$4:$I$26,3,FALSE),""))))))</f>
        <v/>
      </c>
      <c r="H61" s="3"/>
      <c r="I61" s="3"/>
      <c r="J61" s="3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3"/>
      <c r="AB61" s="3"/>
    </row>
    <row r="62" spans="1:28" s="1" customFormat="1" ht="15" thickBot="1" x14ac:dyDescent="0.4">
      <c r="A62" s="2"/>
      <c r="B62" s="32"/>
      <c r="C62" s="38"/>
      <c r="D62" s="38"/>
      <c r="E62" s="29"/>
      <c r="F62" s="48"/>
      <c r="G62" s="20" t="str">
        <f>IF($C$46="","",
IF(B62="","",
IF(D62="","",
IF(E62="","",
IF(F62="Nominació",VLOOKUP(E62,Dades!$G$4:$I$26,2,FALSE),
IF(F62="Premi",VLOOKUP(E62,Dades!$G$4:$I$26,3,FALSE),""))))))</f>
        <v/>
      </c>
      <c r="H62" s="3"/>
      <c r="I62" s="3"/>
      <c r="J62" s="3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3"/>
      <c r="AB62" s="3"/>
    </row>
    <row r="63" spans="1:28" s="1" customFormat="1" ht="13.5" customHeight="1" thickBot="1" x14ac:dyDescent="0.4">
      <c r="A63" s="2"/>
      <c r="B63" s="34"/>
      <c r="C63" s="7"/>
      <c r="D63" s="7"/>
      <c r="E63" s="7"/>
      <c r="F63" s="33"/>
      <c r="G63" s="59">
        <f>IF(SUM(G51:G62)&gt;G49,G49,SUM(G51:G62))</f>
        <v>0</v>
      </c>
      <c r="H63" s="3"/>
      <c r="I63" s="3"/>
      <c r="J63" s="3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3"/>
      <c r="AB63" s="3"/>
    </row>
    <row r="64" spans="1:28" ht="15" thickBot="1" x14ac:dyDescent="0.4">
      <c r="A64" s="2"/>
      <c r="B64" s="60"/>
      <c r="C64" s="61"/>
      <c r="D64" s="61"/>
      <c r="E64" s="61"/>
      <c r="F64" s="61"/>
      <c r="G64" s="62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 spans="1:28" ht="15" customHeight="1" thickBot="1" x14ac:dyDescent="0.4">
      <c r="A65" s="54"/>
      <c r="C65" s="54"/>
      <c r="D65" s="54"/>
      <c r="E65" s="79" t="s">
        <v>32</v>
      </c>
      <c r="F65" s="80"/>
      <c r="G65" s="77">
        <f>IF(C46="",
IF(C26="",G23,(G23+G43)/2),(G23+G43+G63)/3)</f>
        <v>0</v>
      </c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 spans="1:28" x14ac:dyDescent="0.3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  <row r="67" spans="1:28" x14ac:dyDescent="0.35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</row>
    <row r="68" spans="1:28" x14ac:dyDescent="0.35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28" x14ac:dyDescent="0.35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28" x14ac:dyDescent="0.35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</row>
    <row r="71" spans="1:28" x14ac:dyDescent="0.35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</row>
    <row r="72" spans="1:28" x14ac:dyDescent="0.35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28" x14ac:dyDescent="0.3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28" x14ac:dyDescent="0.3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28" x14ac:dyDescent="0.3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28" x14ac:dyDescent="0.35">
      <c r="A76" s="54"/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</row>
    <row r="77" spans="1:28" x14ac:dyDescent="0.35">
      <c r="A77" s="54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</row>
    <row r="78" spans="1:28" x14ac:dyDescent="0.35">
      <c r="A78" s="54"/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</row>
    <row r="79" spans="1:28" x14ac:dyDescent="0.35">
      <c r="A79" s="54"/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</row>
    <row r="80" spans="1:28" x14ac:dyDescent="0.35">
      <c r="A80" s="54"/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</row>
    <row r="81" spans="1:28" x14ac:dyDescent="0.3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</row>
    <row r="82" spans="1:28" x14ac:dyDescent="0.35">
      <c r="A82" s="54"/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</row>
    <row r="83" spans="1:28" x14ac:dyDescent="0.35">
      <c r="A83" s="54"/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</row>
    <row r="84" spans="1:28" x14ac:dyDescent="0.3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</row>
    <row r="85" spans="1:28" x14ac:dyDescent="0.3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</row>
    <row r="86" spans="1:28" x14ac:dyDescent="0.3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</row>
    <row r="87" spans="1:28" x14ac:dyDescent="0.3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</row>
    <row r="88" spans="1:28" x14ac:dyDescent="0.3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</row>
    <row r="89" spans="1:28" x14ac:dyDescent="0.3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</row>
    <row r="90" spans="1:28" x14ac:dyDescent="0.3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</row>
    <row r="91" spans="1:28" x14ac:dyDescent="0.3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</row>
    <row r="92" spans="1:28" x14ac:dyDescent="0.3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</row>
    <row r="93" spans="1:28" x14ac:dyDescent="0.3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</row>
    <row r="94" spans="1:28" x14ac:dyDescent="0.3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</row>
    <row r="95" spans="1:28" x14ac:dyDescent="0.3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</row>
    <row r="96" spans="1:28" x14ac:dyDescent="0.3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</row>
    <row r="97" spans="1:28" x14ac:dyDescent="0.3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</row>
    <row r="98" spans="1:28" x14ac:dyDescent="0.3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</row>
    <row r="99" spans="1:28" x14ac:dyDescent="0.3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</row>
    <row r="100" spans="1:28" x14ac:dyDescent="0.3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</row>
    <row r="101" spans="1:28" x14ac:dyDescent="0.3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</row>
    <row r="102" spans="1:28" x14ac:dyDescent="0.3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</row>
    <row r="103" spans="1:28" x14ac:dyDescent="0.3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</row>
    <row r="104" spans="1:28" x14ac:dyDescent="0.3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</row>
    <row r="105" spans="1:28" x14ac:dyDescent="0.3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</row>
    <row r="106" spans="1:28" x14ac:dyDescent="0.3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</row>
    <row r="107" spans="1:28" x14ac:dyDescent="0.3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</row>
    <row r="108" spans="1:28" x14ac:dyDescent="0.3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</row>
    <row r="109" spans="1:28" x14ac:dyDescent="0.3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</row>
    <row r="110" spans="1:28" x14ac:dyDescent="0.3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</row>
    <row r="111" spans="1:28" x14ac:dyDescent="0.3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</row>
    <row r="112" spans="1:28" x14ac:dyDescent="0.3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</row>
    <row r="113" spans="1:28" x14ac:dyDescent="0.3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</row>
    <row r="114" spans="1:28" x14ac:dyDescent="0.3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</row>
    <row r="115" spans="1:28" x14ac:dyDescent="0.3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</row>
    <row r="116" spans="1:28" x14ac:dyDescent="0.3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</row>
    <row r="117" spans="1:28" x14ac:dyDescent="0.3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</row>
    <row r="118" spans="1:28" x14ac:dyDescent="0.3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</row>
    <row r="119" spans="1:28" x14ac:dyDescent="0.3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</row>
    <row r="120" spans="1:28" x14ac:dyDescent="0.3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</row>
    <row r="121" spans="1:28" x14ac:dyDescent="0.3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</row>
    <row r="122" spans="1:28" x14ac:dyDescent="0.3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</row>
  </sheetData>
  <sheetProtection algorithmName="SHA-512" hashValue="PCmG7MbZE3cudT6eA5umyxObb8oSBUEzWdgGUzGR/LtX7pq8LtgeLQGCK22ZHUVrTjwD1h4ci4SWltCeLi5Xcg==" saltValue="+BsQlciQ3/GyM7pKYzislQ==" spinCount="100000" sheet="1" objects="1" scenarios="1"/>
  <mergeCells count="5">
    <mergeCell ref="C6:E6"/>
    <mergeCell ref="C26:E26"/>
    <mergeCell ref="C46:E46"/>
    <mergeCell ref="E65:F65"/>
    <mergeCell ref="B4:G4"/>
  </mergeCells>
  <conditionalFormatting sqref="C11:C13 C18:C22">
    <cfRule type="cellIs" dxfId="8" priority="19" operator="lessThan">
      <formula>#REF!</formula>
    </cfRule>
  </conditionalFormatting>
  <conditionalFormatting sqref="C14">
    <cfRule type="cellIs" dxfId="7" priority="16" operator="lessThan">
      <formula>#REF!</formula>
    </cfRule>
  </conditionalFormatting>
  <conditionalFormatting sqref="C15:C17">
    <cfRule type="cellIs" dxfId="6" priority="15" operator="lessThan">
      <formula>#REF!</formula>
    </cfRule>
  </conditionalFormatting>
  <conditionalFormatting sqref="C31:C33 C38:C42">
    <cfRule type="cellIs" dxfId="5" priority="6" operator="lessThan">
      <formula>#REF!</formula>
    </cfRule>
  </conditionalFormatting>
  <conditionalFormatting sqref="C34">
    <cfRule type="cellIs" dxfId="4" priority="5" operator="lessThan">
      <formula>#REF!</formula>
    </cfRule>
  </conditionalFormatting>
  <conditionalFormatting sqref="C35:C37">
    <cfRule type="cellIs" dxfId="3" priority="4" operator="lessThan">
      <formula>#REF!</formula>
    </cfRule>
  </conditionalFormatting>
  <conditionalFormatting sqref="C51:C53 C58:C62">
    <cfRule type="cellIs" dxfId="2" priority="3" operator="lessThan">
      <formula>#REF!</formula>
    </cfRule>
  </conditionalFormatting>
  <conditionalFormatting sqref="C54">
    <cfRule type="cellIs" dxfId="1" priority="2" operator="lessThan">
      <formula>#REF!</formula>
    </cfRule>
  </conditionalFormatting>
  <conditionalFormatting sqref="C55:C57">
    <cfRule type="cellIs" dxfId="0" priority="1" operator="lessThan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Dades!$H$3:$I$3</xm:f>
          </x14:formula1>
          <xm:sqref>F11:F22 F31:F42 F51:F62</xm:sqref>
        </x14:dataValidation>
        <x14:dataValidation type="list" allowBlank="1" showInputMessage="1" showErrorMessage="1">
          <x14:formula1>
            <xm:f>Dades!$G$4:$G$26</xm:f>
          </x14:formula1>
          <xm:sqref>E11:E22 E31:E42 E51:E62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>
      <selection activeCell="A22" sqref="A22:XFD22"/>
    </sheetView>
  </sheetViews>
  <sheetFormatPr defaultColWidth="9.1796875" defaultRowHeight="14.5" x14ac:dyDescent="0.35"/>
  <cols>
    <col min="1" max="1" width="9.1796875" style="6"/>
    <col min="2" max="2" width="69.453125" style="6" bestFit="1" customWidth="1"/>
    <col min="3" max="3" width="12" style="9" bestFit="1" customWidth="1"/>
    <col min="4" max="4" width="9.1796875" style="9"/>
    <col min="5" max="6" width="9.1796875" style="6"/>
    <col min="7" max="7" width="69.453125" style="6" bestFit="1" customWidth="1"/>
    <col min="8" max="16384" width="9.1796875" style="6"/>
  </cols>
  <sheetData>
    <row r="1" spans="2:10" ht="15" thickBot="1" x14ac:dyDescent="0.4"/>
    <row r="2" spans="2:10" ht="15" thickBot="1" x14ac:dyDescent="0.4">
      <c r="B2" s="47" t="s">
        <v>20</v>
      </c>
      <c r="G2" s="47" t="s">
        <v>30</v>
      </c>
    </row>
    <row r="3" spans="2:10" s="8" customFormat="1" x14ac:dyDescent="0.35">
      <c r="B3" s="68" t="s">
        <v>14</v>
      </c>
      <c r="C3" s="69" t="s">
        <v>0</v>
      </c>
      <c r="D3" s="70" t="s">
        <v>1</v>
      </c>
      <c r="G3" s="68" t="s">
        <v>14</v>
      </c>
      <c r="H3" s="69" t="s">
        <v>0</v>
      </c>
      <c r="I3" s="70" t="s">
        <v>1</v>
      </c>
    </row>
    <row r="4" spans="2:10" x14ac:dyDescent="0.35">
      <c r="B4" s="41" t="s">
        <v>42</v>
      </c>
      <c r="C4" s="42">
        <v>1</v>
      </c>
      <c r="D4" s="43">
        <v>1.5</v>
      </c>
      <c r="E4" s="67"/>
      <c r="F4" s="67"/>
      <c r="G4" s="41" t="s">
        <v>42</v>
      </c>
      <c r="H4" s="42">
        <v>0.33</v>
      </c>
      <c r="I4" s="43">
        <v>0.5</v>
      </c>
      <c r="J4" s="67"/>
    </row>
    <row r="5" spans="2:10" x14ac:dyDescent="0.35">
      <c r="B5" s="41" t="s">
        <v>43</v>
      </c>
      <c r="C5" s="42">
        <v>1</v>
      </c>
      <c r="D5" s="43">
        <v>1.25</v>
      </c>
      <c r="E5" s="67"/>
      <c r="F5" s="67"/>
      <c r="G5" s="41" t="s">
        <v>43</v>
      </c>
      <c r="H5" s="42">
        <v>0.33</v>
      </c>
      <c r="I5" s="43">
        <v>0.5</v>
      </c>
      <c r="J5" s="67"/>
    </row>
    <row r="6" spans="2:10" x14ac:dyDescent="0.35">
      <c r="B6" s="41" t="s">
        <v>44</v>
      </c>
      <c r="C6" s="42">
        <v>1</v>
      </c>
      <c r="D6" s="43">
        <v>1.25</v>
      </c>
      <c r="E6" s="67"/>
      <c r="F6" s="67"/>
      <c r="G6" s="41" t="s">
        <v>44</v>
      </c>
      <c r="H6" s="42">
        <v>0.33</v>
      </c>
      <c r="I6" s="43">
        <v>0.5</v>
      </c>
      <c r="J6" s="67"/>
    </row>
    <row r="7" spans="2:10" x14ac:dyDescent="0.35">
      <c r="B7" s="41" t="s">
        <v>45</v>
      </c>
      <c r="C7" s="42">
        <v>1</v>
      </c>
      <c r="D7" s="43">
        <v>1.25</v>
      </c>
      <c r="E7" s="67"/>
      <c r="F7" s="67"/>
      <c r="G7" s="41" t="s">
        <v>45</v>
      </c>
      <c r="H7" s="42">
        <v>0.33</v>
      </c>
      <c r="I7" s="43">
        <v>0.5</v>
      </c>
      <c r="J7" s="67"/>
    </row>
    <row r="8" spans="2:10" x14ac:dyDescent="0.35">
      <c r="B8" s="41" t="s">
        <v>2</v>
      </c>
      <c r="C8" s="42">
        <v>0.5</v>
      </c>
      <c r="D8" s="43">
        <v>0.75</v>
      </c>
      <c r="E8" s="67"/>
      <c r="F8" s="67"/>
      <c r="G8" s="41" t="s">
        <v>2</v>
      </c>
      <c r="H8" s="42">
        <v>0.17</v>
      </c>
      <c r="I8" s="43">
        <v>0.17</v>
      </c>
      <c r="J8" s="67"/>
    </row>
    <row r="9" spans="2:10" x14ac:dyDescent="0.35">
      <c r="B9" s="41" t="s">
        <v>46</v>
      </c>
      <c r="C9" s="42">
        <v>0.5</v>
      </c>
      <c r="D9" s="43">
        <v>0.75</v>
      </c>
      <c r="E9" s="67"/>
      <c r="F9" s="67"/>
      <c r="G9" s="41" t="s">
        <v>46</v>
      </c>
      <c r="H9" s="42">
        <v>0.17</v>
      </c>
      <c r="I9" s="43">
        <v>0.17</v>
      </c>
      <c r="J9" s="67"/>
    </row>
    <row r="10" spans="2:10" x14ac:dyDescent="0.35">
      <c r="B10" s="41" t="s">
        <v>3</v>
      </c>
      <c r="C10" s="42">
        <v>0.5</v>
      </c>
      <c r="D10" s="43">
        <v>0.75</v>
      </c>
      <c r="E10" s="67"/>
      <c r="F10" s="67"/>
      <c r="G10" s="41" t="s">
        <v>3</v>
      </c>
      <c r="H10" s="42">
        <v>0.17</v>
      </c>
      <c r="I10" s="43">
        <v>0.17</v>
      </c>
      <c r="J10" s="67"/>
    </row>
    <row r="11" spans="2:10" x14ac:dyDescent="0.35">
      <c r="B11" s="41" t="s">
        <v>47</v>
      </c>
      <c r="C11" s="42">
        <v>0.25</v>
      </c>
      <c r="D11" s="43">
        <v>0.5</v>
      </c>
      <c r="E11" s="67"/>
      <c r="G11" s="41" t="s">
        <v>54</v>
      </c>
      <c r="H11" s="42">
        <v>0.17</v>
      </c>
      <c r="I11" s="43">
        <v>0.17</v>
      </c>
    </row>
    <row r="12" spans="2:10" x14ac:dyDescent="0.35">
      <c r="B12" s="41" t="s">
        <v>4</v>
      </c>
      <c r="C12" s="42">
        <v>0.5</v>
      </c>
      <c r="D12" s="43">
        <v>0.75</v>
      </c>
      <c r="G12" s="41" t="s">
        <v>4</v>
      </c>
      <c r="H12" s="42">
        <v>0.17</v>
      </c>
      <c r="I12" s="43">
        <v>0.17</v>
      </c>
    </row>
    <row r="13" spans="2:10" x14ac:dyDescent="0.35">
      <c r="B13" s="41" t="s">
        <v>5</v>
      </c>
      <c r="C13" s="42">
        <v>0.5</v>
      </c>
      <c r="D13" s="43">
        <v>0.75</v>
      </c>
      <c r="G13" s="41" t="s">
        <v>5</v>
      </c>
      <c r="H13" s="42">
        <v>0.17</v>
      </c>
      <c r="I13" s="43">
        <v>0.17</v>
      </c>
    </row>
    <row r="14" spans="2:10" x14ac:dyDescent="0.35">
      <c r="B14" s="41" t="s">
        <v>48</v>
      </c>
      <c r="C14" s="42">
        <v>0.5</v>
      </c>
      <c r="D14" s="43">
        <v>0.75</v>
      </c>
      <c r="G14" s="41" t="s">
        <v>48</v>
      </c>
      <c r="H14" s="42">
        <v>0.17</v>
      </c>
      <c r="I14" s="43">
        <v>0.17</v>
      </c>
    </row>
    <row r="15" spans="2:10" x14ac:dyDescent="0.35">
      <c r="B15" s="41" t="s">
        <v>6</v>
      </c>
      <c r="C15" s="42">
        <v>0.5</v>
      </c>
      <c r="D15" s="43">
        <v>0.75</v>
      </c>
      <c r="G15" s="41" t="s">
        <v>6</v>
      </c>
      <c r="H15" s="42">
        <v>0.17</v>
      </c>
      <c r="I15" s="43">
        <v>0.17</v>
      </c>
    </row>
    <row r="16" spans="2:10" x14ac:dyDescent="0.35">
      <c r="B16" s="41" t="s">
        <v>7</v>
      </c>
      <c r="C16" s="42">
        <v>1</v>
      </c>
      <c r="D16" s="43">
        <v>1.25</v>
      </c>
      <c r="G16" s="41" t="s">
        <v>7</v>
      </c>
      <c r="H16" s="42">
        <v>0.17</v>
      </c>
      <c r="I16" s="43">
        <v>0.17</v>
      </c>
    </row>
    <row r="17" spans="2:9" x14ac:dyDescent="0.35">
      <c r="B17" s="41" t="s">
        <v>8</v>
      </c>
      <c r="C17" s="42">
        <v>1.5</v>
      </c>
      <c r="D17" s="43">
        <v>2</v>
      </c>
      <c r="G17" s="41" t="s">
        <v>8</v>
      </c>
      <c r="H17" s="42">
        <v>0.33</v>
      </c>
      <c r="I17" s="43">
        <v>1</v>
      </c>
    </row>
    <row r="18" spans="2:9" x14ac:dyDescent="0.35">
      <c r="B18" s="41" t="s">
        <v>9</v>
      </c>
      <c r="C18" s="42">
        <v>0.5</v>
      </c>
      <c r="D18" s="43">
        <v>0.75</v>
      </c>
      <c r="G18" s="41" t="s">
        <v>9</v>
      </c>
      <c r="H18" s="42">
        <v>0.17</v>
      </c>
      <c r="I18" s="43">
        <v>0.17</v>
      </c>
    </row>
    <row r="19" spans="2:9" x14ac:dyDescent="0.35">
      <c r="B19" s="41" t="s">
        <v>10</v>
      </c>
      <c r="C19" s="42">
        <v>0.5</v>
      </c>
      <c r="D19" s="43">
        <v>0.75</v>
      </c>
      <c r="G19" s="41" t="s">
        <v>10</v>
      </c>
      <c r="H19" s="42">
        <v>0.17</v>
      </c>
      <c r="I19" s="43">
        <v>0.17</v>
      </c>
    </row>
    <row r="20" spans="2:9" x14ac:dyDescent="0.35">
      <c r="B20" s="41" t="s">
        <v>11</v>
      </c>
      <c r="C20" s="42">
        <v>0.5</v>
      </c>
      <c r="D20" s="43">
        <v>0.75</v>
      </c>
      <c r="G20" s="41" t="s">
        <v>11</v>
      </c>
      <c r="H20" s="42">
        <v>0.17</v>
      </c>
      <c r="I20" s="43">
        <v>0.17</v>
      </c>
    </row>
    <row r="21" spans="2:9" x14ac:dyDescent="0.35">
      <c r="B21" s="41" t="s">
        <v>12</v>
      </c>
      <c r="C21" s="42">
        <v>0.5</v>
      </c>
      <c r="D21" s="43">
        <v>0.75</v>
      </c>
      <c r="G21" s="41" t="s">
        <v>12</v>
      </c>
      <c r="H21" s="42">
        <v>0.17</v>
      </c>
      <c r="I21" s="43">
        <v>0.17</v>
      </c>
    </row>
    <row r="22" spans="2:9" x14ac:dyDescent="0.35">
      <c r="B22" s="41" t="s">
        <v>49</v>
      </c>
      <c r="C22" s="42">
        <v>0.5</v>
      </c>
      <c r="D22" s="43">
        <v>0.75</v>
      </c>
      <c r="G22" s="41" t="s">
        <v>49</v>
      </c>
      <c r="H22" s="42">
        <v>0.17</v>
      </c>
      <c r="I22" s="43">
        <v>0.17</v>
      </c>
    </row>
    <row r="23" spans="2:9" ht="29" x14ac:dyDescent="0.35">
      <c r="B23" s="71" t="s">
        <v>50</v>
      </c>
      <c r="C23" s="42">
        <v>0.5</v>
      </c>
      <c r="D23" s="43">
        <v>0.75</v>
      </c>
      <c r="G23" s="71" t="s">
        <v>50</v>
      </c>
      <c r="H23" s="42">
        <v>0.17</v>
      </c>
      <c r="I23" s="43">
        <v>0.17</v>
      </c>
    </row>
    <row r="24" spans="2:9" ht="29" x14ac:dyDescent="0.35">
      <c r="B24" s="71" t="s">
        <v>51</v>
      </c>
      <c r="C24" s="42">
        <v>0.5</v>
      </c>
      <c r="D24" s="43">
        <v>0.75</v>
      </c>
      <c r="G24" s="71" t="s">
        <v>51</v>
      </c>
      <c r="H24" s="42">
        <v>0.17</v>
      </c>
      <c r="I24" s="43">
        <v>0.17</v>
      </c>
    </row>
    <row r="25" spans="2:9" x14ac:dyDescent="0.35">
      <c r="B25" s="41" t="s">
        <v>52</v>
      </c>
      <c r="C25" s="42">
        <v>1.5</v>
      </c>
      <c r="D25" s="43">
        <v>2</v>
      </c>
      <c r="G25" s="41" t="s">
        <v>52</v>
      </c>
      <c r="H25" s="42">
        <v>0.33</v>
      </c>
      <c r="I25" s="43">
        <v>1</v>
      </c>
    </row>
    <row r="26" spans="2:9" ht="15" thickBot="1" x14ac:dyDescent="0.4">
      <c r="B26" s="44" t="s">
        <v>53</v>
      </c>
      <c r="C26" s="45">
        <v>1.5</v>
      </c>
      <c r="D26" s="46">
        <v>2</v>
      </c>
      <c r="G26" s="44" t="s">
        <v>53</v>
      </c>
      <c r="H26" s="45">
        <v>0.33</v>
      </c>
      <c r="I26" s="46">
        <v>1</v>
      </c>
    </row>
    <row r="27" spans="2:9" x14ac:dyDescent="0.35">
      <c r="C27" s="6"/>
      <c r="D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5</vt:i4>
      </vt:variant>
    </vt:vector>
  </HeadingPairs>
  <TitlesOfParts>
    <vt:vector size="5" baseType="lpstr">
      <vt:lpstr>INSTRUCCIONS</vt:lpstr>
      <vt:lpstr>DIRECCIÓ</vt:lpstr>
      <vt:lpstr>GUIÓ</vt:lpstr>
      <vt:lpstr>DIRECCIÓ D'ANIMACIÓ</vt:lpstr>
      <vt:lpstr>Dades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Gomez Manzano, Margarita</cp:lastModifiedBy>
  <dcterms:created xsi:type="dcterms:W3CDTF">2023-03-23T09:32:52Z</dcterms:created>
  <dcterms:modified xsi:type="dcterms:W3CDTF">2025-05-27T12:50:07Z</dcterms:modified>
</cp:coreProperties>
</file>