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lv7yhIbuCSkDeFNgVpSKqX2VJZSZNNOCzTjtGZ+L4LSZyBdEh0CGJSU/TzorhODhNrzukP2WwVGmZNvFnlEOGA==" workbookSaltValue="8mJCgTKAMBlXywQwD/wvKA==" workbookSpinCount="100000" lockStructure="1"/>
  <bookViews>
    <workbookView xWindow="0" yWindow="0" windowWidth="22260" windowHeight="12650" tabRatio="574" firstSheet="1" activeTab="1"/>
  </bookViews>
  <sheets>
    <sheet name="INSTRUCCIONS" sheetId="14" r:id="rId1"/>
    <sheet name="VAL. TRAJECTÒRIA EMPRESA SÈRIES" sheetId="13" r:id="rId2"/>
    <sheet name="INFORMACIÓ" sheetId="15" state="hidden" r:id="rId3"/>
  </sheets>
  <definedNames>
    <definedName name="_xlnm.Print_Area" localSheetId="1">'VAL. TRAJECTÒRIA EMPRESA SÈRIES'!$A$1:$L$44</definedName>
    <definedName name="TIPUSCOPR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3" l="1"/>
  <c r="E29" i="13"/>
  <c r="I33" i="13" l="1"/>
  <c r="I32" i="13"/>
  <c r="I31" i="13"/>
  <c r="I27" i="13" l="1"/>
  <c r="I26" i="13"/>
  <c r="I25" i="13"/>
  <c r="I24" i="13"/>
  <c r="I23" i="13"/>
  <c r="I22" i="13"/>
  <c r="J31" i="13" l="1"/>
  <c r="J22" i="13"/>
  <c r="J26" i="13"/>
  <c r="J24" i="13"/>
  <c r="I18" i="13"/>
  <c r="I17" i="13"/>
  <c r="J17" i="13" l="1"/>
  <c r="E38" i="13"/>
  <c r="H40" i="13" l="1"/>
</calcChain>
</file>

<file path=xl/sharedStrings.xml><?xml version="1.0" encoding="utf-8"?>
<sst xmlns="http://schemas.openxmlformats.org/spreadsheetml/2006/main" count="137" uniqueCount="126">
  <si>
    <t>Any de producció</t>
  </si>
  <si>
    <t>TOTAL</t>
  </si>
  <si>
    <t>Any de Producció</t>
  </si>
  <si>
    <t>Any de participació i/o obtenció del Premi</t>
  </si>
  <si>
    <t xml:space="preserve">Data estrena </t>
  </si>
  <si>
    <t>Títol del projecte:</t>
  </si>
  <si>
    <t>NOM</t>
  </si>
  <si>
    <t>MÀXIM</t>
  </si>
  <si>
    <t xml:space="preserve">Data qualificació </t>
  </si>
  <si>
    <t>Tipologia de projecte</t>
  </si>
  <si>
    <t>NO</t>
  </si>
  <si>
    <t>*Guardar i enviar en format EXCEL</t>
  </si>
  <si>
    <t>1.</t>
  </si>
  <si>
    <t>2.</t>
  </si>
  <si>
    <t>3.</t>
  </si>
  <si>
    <t>Produccions des de</t>
  </si>
  <si>
    <t>Llargmetratge televisiu d'animació</t>
  </si>
  <si>
    <t>Sèrie audiovisual d'animació</t>
  </si>
  <si>
    <t>Minisèrie televisiva d'animació</t>
  </si>
  <si>
    <t>Llargmetratge cinematogràfic d'animació</t>
  </si>
  <si>
    <t>Curtmetratge cinematogràfic d'animació</t>
  </si>
  <si>
    <t>INFORMACIÓ</t>
  </si>
  <si>
    <t>NOMINACIÓ / PREMI</t>
  </si>
  <si>
    <t>FESTIVALS</t>
  </si>
  <si>
    <t>Nominació</t>
  </si>
  <si>
    <t>Coproducció /AIE</t>
  </si>
  <si>
    <t>SÍ</t>
  </si>
  <si>
    <t>Premi</t>
  </si>
  <si>
    <t>Sol·licitant, etc</t>
  </si>
  <si>
    <t>ANYS PRODUCCIÓ</t>
  </si>
  <si>
    <t>Punts
(no acumulables)</t>
  </si>
  <si>
    <t>Punts
(acumulables)</t>
  </si>
  <si>
    <t>NOM PRODUCTOR/A EXECUTIU/IVA A VALORAR</t>
  </si>
  <si>
    <t>PUNTUACIONS</t>
  </si>
  <si>
    <t>Títol del projecte</t>
  </si>
  <si>
    <t>TIPUS DE PROJECTES</t>
  </si>
  <si>
    <t>TIPUS DE PROJECTES COPROD INTERNAC.</t>
  </si>
  <si>
    <t>Shangai TV Festival</t>
  </si>
  <si>
    <t>Seoul International TV Drama Awards</t>
  </si>
  <si>
    <t>Festival de la Fiction (La Rochelle)</t>
  </si>
  <si>
    <t>Edinburgh International Television Festival</t>
  </si>
  <si>
    <t>BANFF World Media festival</t>
  </si>
  <si>
    <t>INPUT TV</t>
  </si>
  <si>
    <t>Celtic Media Festival</t>
  </si>
  <si>
    <t>FesTVal Victoria</t>
  </si>
  <si>
    <t>FESPACO - Panafrican Film and Television Festival of Ouagadougou</t>
  </si>
  <si>
    <t>Festival International de la Création Télévisuelle de Luchon</t>
  </si>
  <si>
    <t>Premis Ondas</t>
  </si>
  <si>
    <t>Premis Emmy</t>
  </si>
  <si>
    <t>Premios Platino del Cine Iberoamericano</t>
  </si>
  <si>
    <t>2. Altres projectes</t>
  </si>
  <si>
    <t>Llargmetratge televisiu de ficció</t>
  </si>
  <si>
    <t>Minisèrie televisiva de ficció (màxim 3 capítols)</t>
  </si>
  <si>
    <t>Sèrie audiovisual de ficció</t>
  </si>
  <si>
    <t>PUNTS</t>
  </si>
  <si>
    <t>Venice TV Awards</t>
  </si>
  <si>
    <t>Festival de Télévision de Montecarlo</t>
  </si>
  <si>
    <t>1. Llargs cinematogràfics</t>
  </si>
  <si>
    <t>ITVFest - Independent Television Festival</t>
  </si>
  <si>
    <t>Los Angeles Television, Script and Film Festival</t>
  </si>
  <si>
    <t>4.</t>
  </si>
  <si>
    <t>TRAJECTÒRIA EMPRESARIAL PRODUCCIÓ SÈRIES AUDIOVISUALS DE FICCIÓ EN VOCAT</t>
  </si>
  <si>
    <t>*Només es poden emplenar les caselles en gris</t>
  </si>
  <si>
    <t>Wordfest-Houston</t>
  </si>
  <si>
    <t>NYF Television &amp; Film Awards</t>
  </si>
  <si>
    <t>World Media Festival (Hamburg)</t>
  </si>
  <si>
    <t>SCAD Tvfest</t>
  </si>
  <si>
    <t>Sichuan TV Festival – International “Gold Panda” Awards for Animation</t>
  </si>
  <si>
    <t>Festival Séries Mania</t>
  </si>
  <si>
    <t>Cannes International Series Festival – CANNESERIES</t>
  </si>
  <si>
    <t>Seriencamp Festival (Alemanya)</t>
  </si>
  <si>
    <t>South International Series Festival (Cadis)</t>
  </si>
  <si>
    <t>Serial Killer (festival)</t>
  </si>
  <si>
    <t>SeriesFest (Denver)</t>
  </si>
  <si>
    <t>Geneva International Film Festival (GIFF)</t>
  </si>
  <si>
    <t>Austin Film Festival- DIGITAL SERIE</t>
  </si>
  <si>
    <t>Tribeca Film Festival- NOW (NY)</t>
  </si>
  <si>
    <t>Sundance Film Festival</t>
  </si>
  <si>
    <t>Marseille Series Stories (França)</t>
  </si>
  <si>
    <t>Série Series (Fontainebleau)</t>
  </si>
  <si>
    <t>Serielizados Fest (Barcelona)</t>
  </si>
  <si>
    <t>Crossover Series Festival (Donosti San Sebastián)</t>
  </si>
  <si>
    <t xml:space="preserve">SXSW Film &amp; TV Festival </t>
  </si>
  <si>
    <t>NYC TV Festival</t>
  </si>
  <si>
    <t>Premis Zappping</t>
  </si>
  <si>
    <t>Premis Iris (Academia de Televisión y de las Ciencias y Artes del Audiovisual)</t>
  </si>
  <si>
    <t>Premi Nacional de Televisión (Ministerio de Cultura y Deporte)</t>
  </si>
  <si>
    <t>Prix Europa</t>
  </si>
  <si>
    <t>Premis Feroz</t>
  </si>
  <si>
    <t>Rose d'Or Awards</t>
  </si>
  <si>
    <t>Telly Awards</t>
  </si>
  <si>
    <t>NOM  EMPRESA PRODUCTORA-ADMINISTRADORA A VALORAR</t>
  </si>
  <si>
    <t>CCAA</t>
  </si>
  <si>
    <t>AIE</t>
  </si>
  <si>
    <t xml:space="preserve">EMPRESA A VALORAR </t>
  </si>
  <si>
    <t>EMPRESA DE NOVA CREACIÓ</t>
  </si>
  <si>
    <t>Productora 1</t>
  </si>
  <si>
    <t>Productora 2</t>
  </si>
  <si>
    <t>Productora 3</t>
  </si>
  <si>
    <t>Productora 4</t>
  </si>
  <si>
    <t>Valoració de la trajectòria empresarial de l'empresa productora sol·licitant</t>
  </si>
  <si>
    <t>*</t>
  </si>
  <si>
    <t>No s'acceptatan arxius modificats. No modificar l'arxiu per poder mantenir actives totes les funcions establertes</t>
  </si>
  <si>
    <r>
      <rPr>
        <u/>
        <sz val="11"/>
        <color theme="1"/>
        <rFont val="Calibri"/>
        <family val="2"/>
        <scheme val="minor"/>
      </rPr>
      <t xml:space="preserve">Només es poden omplir les caselles en </t>
    </r>
    <r>
      <rPr>
        <b/>
        <u/>
        <sz val="11"/>
        <color theme="1"/>
        <rFont val="Calibri"/>
        <family val="2"/>
        <scheme val="minor"/>
      </rPr>
      <t>GRIS</t>
    </r>
  </si>
  <si>
    <t xml:space="preserve">S'ha d'omplir la pestanya corresponent a la tipologia de projecte presentat: </t>
  </si>
  <si>
    <t>Si és de l'Annex 1:</t>
  </si>
  <si>
    <t>FICCIÓ</t>
  </si>
  <si>
    <t>Val. trajectòria FICCIÓ</t>
  </si>
  <si>
    <t>Si és de l'Annex 2:</t>
  </si>
  <si>
    <t>DOCUMENTALS</t>
  </si>
  <si>
    <t>Val. trajectòria DOCUMENTAL</t>
  </si>
  <si>
    <r>
      <rPr>
        <b/>
        <sz val="11"/>
        <color theme="1"/>
        <rFont val="Calibri"/>
        <family val="2"/>
        <scheme val="minor"/>
      </rPr>
      <t xml:space="preserve">S'ha d'omplir obligatòriament el NOM </t>
    </r>
    <r>
      <rPr>
        <sz val="11"/>
        <color theme="1"/>
        <rFont val="Calibri"/>
        <family val="2"/>
        <scheme val="minor"/>
      </rPr>
      <t>de les productores sol·licitants</t>
    </r>
  </si>
  <si>
    <r>
      <t xml:space="preserve">S'ha de </t>
    </r>
    <r>
      <rPr>
        <b/>
        <sz val="11"/>
        <color theme="1"/>
        <rFont val="Calibri"/>
        <family val="2"/>
        <scheme val="minor"/>
      </rPr>
      <t xml:space="preserve">guardar el document en el format original </t>
    </r>
    <r>
      <rPr>
        <sz val="11"/>
        <color theme="1"/>
        <rFont val="Calibri"/>
        <family val="2"/>
        <scheme val="minor"/>
      </rPr>
      <t>(excel).</t>
    </r>
  </si>
  <si>
    <t>1. PUNTS PER PRODUCCIÓ AUDIOVISUAL</t>
  </si>
  <si>
    <t>2. PUNTS PER NOMINACIONS I/O PREMIS</t>
  </si>
  <si>
    <t>Es valora la trajectòria en els darrers 8 anys, exclòs el de publicació de la convocatòria.</t>
  </si>
  <si>
    <t>Subvencions per a la producció de sèries audiovisuals de ficció en VO catalana o occitana en la seva variant aranesa 2025</t>
  </si>
  <si>
    <r>
      <t>EMPRESA/ES PRODUCTORA/ES INDEPENDENT/S</t>
    </r>
    <r>
      <rPr>
        <b/>
        <sz val="11"/>
        <color rgb="FFFF0000"/>
        <rFont val="Calibri"/>
        <family val="2"/>
        <scheme val="minor"/>
      </rPr>
      <t xml:space="preserve"> SOL·LICITANT/S</t>
    </r>
  </si>
  <si>
    <t>EMPRESA o PRODUCTOR/A EXECUTIU/VA A VALORAR</t>
  </si>
  <si>
    <t>*Introduir nom empresa a valorar</t>
  </si>
  <si>
    <t>SÍ/NO</t>
  </si>
  <si>
    <t>TOTAL EMPRESA o PRODUCTOR/A EXECUTIU/VA A VALORAR</t>
  </si>
  <si>
    <t>Data d'Emissió TV / Disponible en plataforma</t>
  </si>
  <si>
    <t>TVs / Plataformes d'emissió</t>
  </si>
  <si>
    <t xml:space="preserve">3. EMPRESA PRODUCTORA DOMICILIADA O AMB ESTABLIMENT OPERATIU 
A CATALUNYA </t>
  </si>
  <si>
    <r>
      <t>Festival/Premi</t>
    </r>
    <r>
      <rPr>
        <b/>
        <sz val="10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</si>
</sst>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4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i/>
      <sz val="11"/>
      <color rgb="FFFF0000"/>
      <name val="Arial"/>
      <family val="2"/>
    </font>
    <font>
      <b/>
      <sz val="16"/>
      <color theme="1"/>
      <name val="Arial"/>
      <family val="2"/>
    </font>
    <font>
      <b/>
      <sz val="11"/>
      <color rgb="FF0070C0"/>
      <name val="Arial"/>
      <family val="2"/>
    </font>
    <font>
      <b/>
      <sz val="13"/>
      <color theme="1"/>
      <name val="Arial"/>
      <family val="2"/>
    </font>
    <font>
      <b/>
      <sz val="10"/>
      <color rgb="FF0070C0"/>
      <name val="Arial"/>
      <family val="2"/>
    </font>
    <font>
      <sz val="11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1499069185460982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14990691854609822"/>
      </bottom>
      <diagonal/>
    </border>
    <border>
      <left style="thin">
        <color theme="0" tint="-0.24994659260841701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2499465926084170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0691854609822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14990691854609822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149906918546098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20">
    <xf numFmtId="0" fontId="0" fillId="0" borderId="0" xfId="0"/>
    <xf numFmtId="0" fontId="6" fillId="3" borderId="0" xfId="0" applyFont="1" applyFill="1"/>
    <xf numFmtId="0" fontId="0" fillId="3" borderId="0" xfId="0" applyFill="1"/>
    <xf numFmtId="0" fontId="4" fillId="3" borderId="0" xfId="0" applyFont="1" applyFill="1"/>
    <xf numFmtId="0" fontId="7" fillId="3" borderId="0" xfId="0" applyFont="1" applyFill="1"/>
    <xf numFmtId="0" fontId="4" fillId="0" borderId="0" xfId="0" applyFont="1"/>
    <xf numFmtId="0" fontId="9" fillId="2" borderId="3" xfId="2" applyFont="1" applyFill="1" applyBorder="1" applyAlignment="1" applyProtection="1">
      <alignment vertical="center" wrapText="1"/>
    </xf>
    <xf numFmtId="0" fontId="10" fillId="3" borderId="0" xfId="1" applyFont="1" applyFill="1" applyAlignment="1" applyProtection="1">
      <alignment horizontal="center" vertical="center"/>
    </xf>
    <xf numFmtId="0" fontId="4" fillId="3" borderId="16" xfId="2" applyFont="1" applyFill="1" applyBorder="1" applyAlignment="1" applyProtection="1">
      <alignment vertical="center"/>
    </xf>
    <xf numFmtId="0" fontId="9" fillId="2" borderId="6" xfId="2" applyFont="1" applyFill="1" applyBorder="1" applyAlignment="1" applyProtection="1">
      <alignment horizontal="left" vertical="center" wrapText="1"/>
    </xf>
    <xf numFmtId="0" fontId="9" fillId="2" borderId="8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33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3" borderId="0" xfId="1" applyFont="1" applyFill="1" applyAlignment="1" applyProtection="1">
      <alignment horizontal="center" vertical="center"/>
    </xf>
    <xf numFmtId="0" fontId="15" fillId="2" borderId="0" xfId="2" applyFont="1" applyFill="1" applyBorder="1" applyAlignment="1" applyProtection="1">
      <alignment vertical="top"/>
    </xf>
    <xf numFmtId="0" fontId="1" fillId="3" borderId="0" xfId="1" applyFont="1" applyFill="1" applyAlignment="1" applyProtection="1">
      <alignment vertical="center"/>
    </xf>
    <xf numFmtId="0" fontId="9" fillId="2" borderId="0" xfId="2" applyFont="1" applyFill="1" applyBorder="1" applyAlignment="1" applyProtection="1">
      <alignment vertical="center" wrapText="1"/>
    </xf>
    <xf numFmtId="4" fontId="2" fillId="3" borderId="0" xfId="2" applyNumberFormat="1" applyFont="1" applyFill="1" applyBorder="1" applyAlignment="1" applyProtection="1">
      <alignment horizontal="left" vertical="center"/>
    </xf>
    <xf numFmtId="0" fontId="10" fillId="3" borderId="16" xfId="2" applyFont="1" applyFill="1" applyBorder="1" applyAlignment="1" applyProtection="1">
      <alignment horizontal="center" vertical="center"/>
    </xf>
    <xf numFmtId="0" fontId="18" fillId="2" borderId="0" xfId="2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20" fillId="3" borderId="0" xfId="0" applyFont="1" applyFill="1" applyAlignment="1">
      <alignment horizontal="right"/>
    </xf>
    <xf numFmtId="0" fontId="21" fillId="3" borderId="0" xfId="0" applyFont="1" applyFill="1"/>
    <xf numFmtId="0" fontId="0" fillId="8" borderId="1" xfId="0" applyFill="1" applyBorder="1"/>
    <xf numFmtId="0" fontId="0" fillId="3" borderId="0" xfId="0" applyFill="1" applyAlignment="1">
      <alignment horizontal="left" indent="1"/>
    </xf>
    <xf numFmtId="0" fontId="0" fillId="5" borderId="0" xfId="0" applyFill="1"/>
    <xf numFmtId="0" fontId="0" fillId="9" borderId="0" xfId="0" applyFill="1"/>
    <xf numFmtId="0" fontId="24" fillId="3" borderId="0" xfId="0" applyFont="1" applyFill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26" fillId="3" borderId="0" xfId="0" applyFont="1" applyFill="1" applyAlignment="1" applyProtection="1">
      <alignment vertical="center"/>
    </xf>
    <xf numFmtId="0" fontId="27" fillId="3" borderId="0" xfId="0" applyFont="1" applyFill="1" applyAlignment="1" applyProtection="1">
      <alignment vertical="center"/>
    </xf>
    <xf numFmtId="0" fontId="25" fillId="2" borderId="0" xfId="0" applyFont="1" applyFill="1" applyBorder="1" applyAlignment="1" applyProtection="1">
      <alignment horizontal="center" vertical="center"/>
    </xf>
    <xf numFmtId="0" fontId="24" fillId="3" borderId="0" xfId="0" applyFont="1" applyFill="1" applyAlignment="1" applyProtection="1">
      <alignment vertical="center"/>
    </xf>
    <xf numFmtId="0" fontId="28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center" vertical="center"/>
    </xf>
    <xf numFmtId="0" fontId="19" fillId="3" borderId="0" xfId="0" applyFont="1" applyFill="1" applyAlignment="1" applyProtection="1">
      <alignment horizontal="left" vertical="center"/>
    </xf>
    <xf numFmtId="0" fontId="29" fillId="3" borderId="0" xfId="0" applyFont="1" applyFill="1" applyAlignment="1" applyProtection="1">
      <alignment vertical="center"/>
    </xf>
    <xf numFmtId="0" fontId="30" fillId="3" borderId="0" xfId="0" applyFont="1" applyFill="1" applyAlignment="1" applyProtection="1">
      <alignment vertical="center"/>
    </xf>
    <xf numFmtId="0" fontId="29" fillId="2" borderId="0" xfId="2" applyFont="1" applyFill="1" applyBorder="1" applyAlignment="1" applyProtection="1">
      <alignment horizontal="left" vertical="center" wrapText="1"/>
    </xf>
    <xf numFmtId="0" fontId="16" fillId="2" borderId="0" xfId="2" applyFont="1" applyFill="1" applyBorder="1" applyAlignment="1" applyProtection="1">
      <alignment horizontal="left"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9" fillId="3" borderId="0" xfId="1" applyFont="1" applyFill="1" applyAlignment="1" applyProtection="1">
      <alignment vertical="center"/>
    </xf>
    <xf numFmtId="0" fontId="19" fillId="2" borderId="0" xfId="1" applyFont="1" applyFill="1" applyBorder="1" applyAlignment="1" applyProtection="1">
      <alignment vertical="center"/>
    </xf>
    <xf numFmtId="0" fontId="19" fillId="3" borderId="0" xfId="1" applyFont="1" applyFill="1" applyAlignment="1" applyProtection="1">
      <alignment horizontal="left" vertical="center"/>
    </xf>
    <xf numFmtId="0" fontId="24" fillId="6" borderId="41" xfId="1" applyFont="1" applyFill="1" applyBorder="1" applyAlignment="1" applyProtection="1">
      <alignment vertical="center"/>
    </xf>
    <xf numFmtId="0" fontId="24" fillId="7" borderId="0" xfId="0" applyFont="1" applyFill="1" applyBorder="1" applyAlignment="1" applyProtection="1">
      <alignment vertical="center"/>
    </xf>
    <xf numFmtId="0" fontId="24" fillId="7" borderId="0" xfId="1" applyFont="1" applyFill="1" applyBorder="1" applyAlignment="1" applyProtection="1">
      <alignment horizontal="right" vertical="center"/>
    </xf>
    <xf numFmtId="0" fontId="24" fillId="7" borderId="0" xfId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14" fontId="1" fillId="3" borderId="0" xfId="0" applyNumberFormat="1" applyFont="1" applyFill="1" applyBorder="1" applyAlignment="1" applyProtection="1">
      <alignment vertical="center"/>
    </xf>
    <xf numFmtId="0" fontId="32" fillId="3" borderId="73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vertical="center" wrapText="1"/>
    </xf>
    <xf numFmtId="0" fontId="14" fillId="3" borderId="15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34" fillId="3" borderId="74" xfId="0" applyFont="1" applyFill="1" applyBorder="1" applyAlignment="1" applyProtection="1">
      <alignment horizontal="center" vertical="center" wrapText="1"/>
    </xf>
    <xf numFmtId="1" fontId="16" fillId="4" borderId="21" xfId="0" applyNumberFormat="1" applyFont="1" applyFill="1" applyBorder="1" applyAlignment="1" applyProtection="1">
      <alignment horizontal="center" vertical="center"/>
      <protection locked="0"/>
    </xf>
    <xf numFmtId="14" fontId="16" fillId="4" borderId="21" xfId="0" applyNumberFormat="1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16" fillId="3" borderId="18" xfId="0" applyFont="1" applyFill="1" applyBorder="1" applyAlignment="1" applyProtection="1">
      <alignment horizontal="center" vertical="center"/>
    </xf>
    <xf numFmtId="0" fontId="23" fillId="3" borderId="43" xfId="0" applyFont="1" applyFill="1" applyBorder="1" applyAlignment="1" applyProtection="1">
      <alignment horizontal="left" vertical="center" wrapText="1"/>
    </xf>
    <xf numFmtId="1" fontId="16" fillId="4" borderId="22" xfId="0" applyNumberFormat="1" applyFont="1" applyFill="1" applyBorder="1" applyAlignment="1" applyProtection="1">
      <alignment horizontal="center" vertical="center"/>
      <protection locked="0"/>
    </xf>
    <xf numFmtId="14" fontId="16" fillId="4" borderId="22" xfId="0" applyNumberFormat="1" applyFont="1" applyFill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</xf>
    <xf numFmtId="0" fontId="23" fillId="2" borderId="14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left" vertical="center"/>
    </xf>
    <xf numFmtId="1" fontId="16" fillId="2" borderId="0" xfId="0" applyNumberFormat="1" applyFont="1" applyFill="1" applyBorder="1" applyAlignment="1" applyProtection="1">
      <alignment horizontal="center" vertical="center"/>
    </xf>
    <xf numFmtId="14" fontId="16" fillId="2" borderId="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48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 applyProtection="1">
      <alignment horizontal="center" vertical="center"/>
    </xf>
    <xf numFmtId="0" fontId="32" fillId="3" borderId="74" xfId="0" applyFont="1" applyFill="1" applyBorder="1" applyAlignment="1" applyProtection="1">
      <alignment horizontal="center" vertical="center" wrapText="1"/>
    </xf>
    <xf numFmtId="0" fontId="1" fillId="4" borderId="50" xfId="0" applyFont="1" applyFill="1" applyBorder="1" applyAlignment="1" applyProtection="1">
      <alignment vertical="center"/>
      <protection locked="0"/>
    </xf>
    <xf numFmtId="0" fontId="1" fillId="4" borderId="53" xfId="0" applyFont="1" applyFill="1" applyBorder="1" applyAlignment="1" applyProtection="1">
      <alignment vertical="center"/>
      <protection locked="0"/>
    </xf>
    <xf numFmtId="0" fontId="16" fillId="4" borderId="54" xfId="0" applyFont="1" applyFill="1" applyBorder="1" applyAlignment="1" applyProtection="1">
      <alignment horizontal="left" vertical="center"/>
      <protection locked="0"/>
    </xf>
    <xf numFmtId="0" fontId="16" fillId="4" borderId="55" xfId="0" applyFont="1" applyFill="1" applyBorder="1" applyAlignment="1" applyProtection="1">
      <alignment horizontal="left" vertical="center"/>
      <protection locked="0"/>
    </xf>
    <xf numFmtId="1" fontId="16" fillId="4" borderId="52" xfId="0" applyNumberFormat="1" applyFont="1" applyFill="1" applyBorder="1" applyAlignment="1" applyProtection="1">
      <alignment horizontal="center" vertical="center"/>
      <protection locked="0"/>
    </xf>
    <xf numFmtId="14" fontId="16" fillId="4" borderId="24" xfId="0" applyNumberFormat="1" applyFont="1" applyFill="1" applyBorder="1" applyAlignment="1" applyProtection="1">
      <alignment horizontal="center" vertical="center"/>
      <protection locked="0"/>
    </xf>
    <xf numFmtId="0" fontId="16" fillId="3" borderId="56" xfId="0" applyFont="1" applyFill="1" applyBorder="1" applyAlignment="1" applyProtection="1">
      <alignment horizontal="center" vertical="center"/>
    </xf>
    <xf numFmtId="0" fontId="16" fillId="3" borderId="23" xfId="0" applyFont="1" applyFill="1" applyBorder="1" applyAlignment="1" applyProtection="1">
      <alignment horizontal="center" vertical="center"/>
    </xf>
    <xf numFmtId="0" fontId="1" fillId="4" borderId="61" xfId="0" applyFont="1" applyFill="1" applyBorder="1" applyAlignment="1" applyProtection="1">
      <alignment vertical="center"/>
      <protection locked="0"/>
    </xf>
    <xf numFmtId="0" fontId="16" fillId="4" borderId="62" xfId="0" applyFont="1" applyFill="1" applyBorder="1" applyAlignment="1" applyProtection="1">
      <alignment horizontal="left" vertical="center"/>
      <protection locked="0"/>
    </xf>
    <xf numFmtId="0" fontId="16" fillId="4" borderId="63" xfId="0" applyFont="1" applyFill="1" applyBorder="1" applyAlignment="1" applyProtection="1">
      <alignment horizontal="left" vertical="center"/>
      <protection locked="0"/>
    </xf>
    <xf numFmtId="1" fontId="16" fillId="4" borderId="6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vertical="center"/>
    </xf>
    <xf numFmtId="0" fontId="1" fillId="3" borderId="48" xfId="0" applyFont="1" applyFill="1" applyBorder="1" applyAlignment="1" applyProtection="1">
      <alignment vertical="center"/>
    </xf>
    <xf numFmtId="0" fontId="32" fillId="3" borderId="0" xfId="0" applyFont="1" applyFill="1" applyBorder="1" applyAlignment="1" applyProtection="1">
      <alignment horizontal="right" vertical="center"/>
    </xf>
    <xf numFmtId="1" fontId="19" fillId="4" borderId="29" xfId="0" applyNumberFormat="1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</xf>
    <xf numFmtId="0" fontId="1" fillId="4" borderId="51" xfId="0" applyFont="1" applyFill="1" applyBorder="1" applyAlignment="1" applyProtection="1">
      <alignment vertical="center"/>
      <protection locked="0"/>
    </xf>
    <xf numFmtId="1" fontId="19" fillId="4" borderId="30" xfId="0" applyNumberFormat="1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</xf>
    <xf numFmtId="0" fontId="1" fillId="4" borderId="67" xfId="0" applyFont="1" applyFill="1" applyBorder="1" applyAlignment="1" applyProtection="1">
      <alignment vertical="center"/>
      <protection locked="0"/>
    </xf>
    <xf numFmtId="1" fontId="19" fillId="4" borderId="70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</xf>
    <xf numFmtId="0" fontId="35" fillId="3" borderId="0" xfId="0" applyFont="1" applyFill="1" applyBorder="1" applyAlignment="1" applyProtection="1">
      <alignment vertical="center"/>
    </xf>
    <xf numFmtId="0" fontId="29" fillId="3" borderId="1" xfId="0" applyFont="1" applyFill="1" applyBorder="1" applyAlignment="1" applyProtection="1">
      <alignment horizontal="center" vertical="center"/>
    </xf>
    <xf numFmtId="0" fontId="32" fillId="3" borderId="1" xfId="0" applyFont="1" applyFill="1" applyBorder="1" applyAlignment="1" applyProtection="1">
      <alignment horizontal="center" vertical="center" wrapText="1"/>
    </xf>
    <xf numFmtId="0" fontId="32" fillId="3" borderId="2" xfId="0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right" vertical="center"/>
    </xf>
    <xf numFmtId="0" fontId="24" fillId="0" borderId="5" xfId="0" applyFont="1" applyFill="1" applyBorder="1" applyAlignment="1" applyProtection="1">
      <alignment horizontal="center" vertical="center"/>
    </xf>
    <xf numFmtId="0" fontId="1" fillId="3" borderId="48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vertical="center"/>
    </xf>
    <xf numFmtId="0" fontId="24" fillId="2" borderId="14" xfId="0" applyFont="1" applyFill="1" applyBorder="1" applyAlignment="1" applyProtection="1">
      <alignment vertical="center" wrapText="1"/>
    </xf>
    <xf numFmtId="0" fontId="24" fillId="6" borderId="41" xfId="0" applyFont="1" applyFill="1" applyBorder="1" applyAlignment="1" applyProtection="1">
      <alignment vertical="center" wrapText="1"/>
    </xf>
    <xf numFmtId="0" fontId="35" fillId="6" borderId="13" xfId="0" applyFont="1" applyFill="1" applyBorder="1" applyAlignment="1" applyProtection="1">
      <alignment vertical="center"/>
    </xf>
    <xf numFmtId="0" fontId="1" fillId="6" borderId="13" xfId="0" applyFont="1" applyFill="1" applyBorder="1" applyAlignment="1" applyProtection="1">
      <alignment vertical="center"/>
    </xf>
    <xf numFmtId="2" fontId="24" fillId="6" borderId="5" xfId="0" applyNumberFormat="1" applyFont="1" applyFill="1" applyBorder="1" applyAlignment="1" applyProtection="1">
      <alignment horizontal="center" vertical="center"/>
    </xf>
    <xf numFmtId="0" fontId="1" fillId="6" borderId="42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horizontal="center" vertical="center"/>
    </xf>
    <xf numFmtId="0" fontId="2" fillId="3" borderId="0" xfId="1" applyFont="1" applyFill="1" applyAlignment="1" applyProtection="1">
      <alignment vertical="center"/>
    </xf>
    <xf numFmtId="0" fontId="11" fillId="3" borderId="0" xfId="1" applyFont="1" applyFill="1" applyAlignment="1" applyProtection="1">
      <alignment vertical="center"/>
    </xf>
    <xf numFmtId="0" fontId="11" fillId="3" borderId="0" xfId="1" applyFont="1" applyFill="1" applyAlignment="1" applyProtection="1">
      <alignment horizontal="center" vertical="center"/>
    </xf>
    <xf numFmtId="0" fontId="11" fillId="3" borderId="0" xfId="1" applyFont="1" applyFill="1" applyAlignment="1" applyProtection="1">
      <alignment horizontal="left" vertical="center"/>
    </xf>
    <xf numFmtId="0" fontId="36" fillId="2" borderId="0" xfId="1" applyFont="1" applyFill="1" applyAlignment="1" applyProtection="1">
      <alignment vertical="center" wrapText="1"/>
    </xf>
    <xf numFmtId="0" fontId="37" fillId="2" borderId="0" xfId="1" applyFont="1" applyFill="1" applyAlignment="1" applyProtection="1">
      <alignment vertical="center" wrapText="1"/>
    </xf>
    <xf numFmtId="0" fontId="12" fillId="2" borderId="0" xfId="1" applyFont="1" applyFill="1" applyAlignment="1" applyProtection="1">
      <alignment horizontal="left" vertical="center"/>
    </xf>
    <xf numFmtId="0" fontId="17" fillId="3" borderId="0" xfId="2" applyFont="1" applyFill="1" applyBorder="1" applyAlignment="1" applyProtection="1">
      <alignment horizontal="center" vertical="center" wrapText="1"/>
    </xf>
    <xf numFmtId="0" fontId="10" fillId="3" borderId="16" xfId="2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vertical="center" wrapText="1"/>
    </xf>
    <xf numFmtId="0" fontId="33" fillId="5" borderId="16" xfId="1" applyFont="1" applyFill="1" applyBorder="1" applyAlignment="1" applyProtection="1">
      <alignment vertical="center" wrapText="1"/>
    </xf>
    <xf numFmtId="0" fontId="23" fillId="2" borderId="14" xfId="1" applyFont="1" applyFill="1" applyBorder="1" applyAlignment="1" applyProtection="1">
      <alignment vertical="center" wrapText="1"/>
    </xf>
    <xf numFmtId="0" fontId="23" fillId="2" borderId="0" xfId="1" applyFont="1" applyFill="1" applyBorder="1" applyAlignment="1" applyProtection="1">
      <alignment vertical="center" wrapText="1"/>
    </xf>
    <xf numFmtId="0" fontId="19" fillId="4" borderId="80" xfId="0" applyFont="1" applyFill="1" applyBorder="1" applyAlignment="1" applyProtection="1">
      <alignment horizontal="center" vertical="center"/>
      <protection locked="0"/>
    </xf>
    <xf numFmtId="14" fontId="39" fillId="3" borderId="1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left" vertical="center"/>
    </xf>
    <xf numFmtId="0" fontId="38" fillId="0" borderId="41" xfId="1" applyFont="1" applyFill="1" applyBorder="1" applyAlignment="1" applyProtection="1">
      <alignment horizontal="left" vertical="center"/>
      <protection locked="0"/>
    </xf>
    <xf numFmtId="0" fontId="38" fillId="2" borderId="82" xfId="1" applyFont="1" applyFill="1" applyBorder="1" applyAlignment="1" applyProtection="1">
      <alignment horizontal="left" vertical="center"/>
      <protection locked="0"/>
    </xf>
    <xf numFmtId="0" fontId="24" fillId="2" borderId="81" xfId="0" applyFont="1" applyFill="1" applyBorder="1" applyAlignment="1" applyProtection="1">
      <alignment vertical="center"/>
    </xf>
    <xf numFmtId="0" fontId="24" fillId="2" borderId="81" xfId="1" applyFont="1" applyFill="1" applyBorder="1" applyAlignment="1" applyProtection="1">
      <alignment horizontal="right" vertical="center"/>
    </xf>
    <xf numFmtId="0" fontId="24" fillId="2" borderId="81" xfId="1" applyFont="1" applyFill="1" applyBorder="1" applyAlignment="1" applyProtection="1">
      <alignment horizontal="center" vertical="center"/>
    </xf>
    <xf numFmtId="0" fontId="1" fillId="2" borderId="81" xfId="0" applyFont="1" applyFill="1" applyBorder="1" applyAlignment="1" applyProtection="1">
      <alignment vertical="center"/>
    </xf>
    <xf numFmtId="14" fontId="1" fillId="2" borderId="81" xfId="0" applyNumberFormat="1" applyFont="1" applyFill="1" applyBorder="1" applyAlignment="1" applyProtection="1">
      <alignment vertical="center"/>
    </xf>
    <xf numFmtId="0" fontId="32" fillId="2" borderId="31" xfId="0" applyFont="1" applyFill="1" applyBorder="1" applyAlignment="1" applyProtection="1">
      <alignment horizontal="center" vertical="center" wrapText="1"/>
    </xf>
    <xf numFmtId="0" fontId="23" fillId="3" borderId="49" xfId="0" applyFont="1" applyFill="1" applyBorder="1" applyAlignment="1" applyProtection="1">
      <alignment horizontal="left" vertical="center" indent="1"/>
    </xf>
    <xf numFmtId="0" fontId="14" fillId="3" borderId="49" xfId="0" applyFont="1" applyFill="1" applyBorder="1" applyAlignment="1" applyProtection="1">
      <alignment horizontal="left" vertical="center" indent="1"/>
    </xf>
    <xf numFmtId="1" fontId="14" fillId="3" borderId="1" xfId="0" applyNumberFormat="1" applyFont="1" applyFill="1" applyBorder="1" applyAlignment="1" applyProtection="1">
      <alignment horizontal="center" vertical="center" wrapText="1"/>
    </xf>
    <xf numFmtId="0" fontId="34" fillId="3" borderId="35" xfId="0" applyFont="1" applyFill="1" applyBorder="1" applyAlignment="1" applyProtection="1">
      <alignment horizontal="center" vertical="center" wrapText="1"/>
    </xf>
    <xf numFmtId="0" fontId="11" fillId="8" borderId="40" xfId="2" applyFont="1" applyFill="1" applyBorder="1" applyAlignment="1" applyProtection="1">
      <alignment vertical="center"/>
      <protection locked="0"/>
    </xf>
    <xf numFmtId="0" fontId="11" fillId="8" borderId="77" xfId="2" applyNumberFormat="1" applyFont="1" applyFill="1" applyBorder="1" applyAlignment="1" applyProtection="1">
      <alignment horizontal="center" vertical="center"/>
      <protection locked="0"/>
    </xf>
    <xf numFmtId="0" fontId="11" fillId="8" borderId="34" xfId="2" applyFont="1" applyFill="1" applyBorder="1" applyAlignment="1" applyProtection="1">
      <alignment vertical="center"/>
      <protection locked="0"/>
    </xf>
    <xf numFmtId="0" fontId="11" fillId="8" borderId="78" xfId="2" applyNumberFormat="1" applyFont="1" applyFill="1" applyBorder="1" applyAlignment="1" applyProtection="1">
      <alignment horizontal="center" vertical="center"/>
      <protection locked="0"/>
    </xf>
    <xf numFmtId="0" fontId="11" fillId="8" borderId="33" xfId="2" applyFont="1" applyFill="1" applyBorder="1" applyAlignment="1" applyProtection="1">
      <alignment vertical="center"/>
      <protection locked="0"/>
    </xf>
    <xf numFmtId="0" fontId="11" fillId="8" borderId="33" xfId="2" applyNumberFormat="1" applyFont="1" applyFill="1" applyBorder="1" applyAlignment="1" applyProtection="1">
      <alignment horizontal="center" vertical="center"/>
      <protection locked="0"/>
    </xf>
    <xf numFmtId="0" fontId="11" fillId="8" borderId="8" xfId="2" applyFont="1" applyFill="1" applyBorder="1" applyAlignment="1" applyProtection="1">
      <alignment horizontal="left" vertical="center"/>
      <protection locked="0"/>
    </xf>
    <xf numFmtId="0" fontId="11" fillId="8" borderId="10" xfId="2" applyFont="1" applyFill="1" applyBorder="1" applyAlignment="1" applyProtection="1">
      <alignment horizontal="left" vertical="center"/>
      <protection locked="0"/>
    </xf>
    <xf numFmtId="0" fontId="11" fillId="8" borderId="35" xfId="2" applyFont="1" applyFill="1" applyBorder="1" applyAlignment="1" applyProtection="1">
      <alignment horizontal="left" vertical="center"/>
      <protection locked="0"/>
    </xf>
    <xf numFmtId="0" fontId="11" fillId="8" borderId="11" xfId="2" applyFont="1" applyFill="1" applyBorder="1" applyAlignment="1" applyProtection="1">
      <alignment horizontal="left" vertical="center"/>
      <protection locked="0"/>
    </xf>
    <xf numFmtId="0" fontId="11" fillId="8" borderId="12" xfId="2" applyFont="1" applyFill="1" applyBorder="1" applyAlignment="1" applyProtection="1">
      <alignment horizontal="left" vertical="center"/>
      <protection locked="0"/>
    </xf>
    <xf numFmtId="0" fontId="11" fillId="8" borderId="32" xfId="2" applyFont="1" applyFill="1" applyBorder="1" applyAlignment="1" applyProtection="1">
      <alignment horizontal="left" vertical="center"/>
      <protection locked="0"/>
    </xf>
    <xf numFmtId="0" fontId="5" fillId="8" borderId="3" xfId="2" applyFont="1" applyFill="1" applyBorder="1" applyAlignment="1" applyProtection="1">
      <alignment horizontal="left" vertical="center"/>
      <protection locked="0"/>
    </xf>
    <xf numFmtId="0" fontId="5" fillId="8" borderId="4" xfId="2" applyFont="1" applyFill="1" applyBorder="1" applyAlignment="1" applyProtection="1">
      <alignment horizontal="left" vertical="center"/>
      <protection locked="0"/>
    </xf>
    <xf numFmtId="0" fontId="5" fillId="8" borderId="5" xfId="2" applyFont="1" applyFill="1" applyBorder="1" applyAlignment="1" applyProtection="1">
      <alignment horizontal="left" vertical="center"/>
      <protection locked="0"/>
    </xf>
    <xf numFmtId="0" fontId="10" fillId="3" borderId="3" xfId="2" applyFont="1" applyFill="1" applyBorder="1" applyAlignment="1" applyProtection="1">
      <alignment horizontal="left" vertical="center"/>
    </xf>
    <xf numFmtId="0" fontId="10" fillId="3" borderId="4" xfId="2" applyFont="1" applyFill="1" applyBorder="1" applyAlignment="1" applyProtection="1">
      <alignment horizontal="left" vertical="center"/>
    </xf>
    <xf numFmtId="0" fontId="10" fillId="3" borderId="5" xfId="2" applyFont="1" applyFill="1" applyBorder="1" applyAlignment="1" applyProtection="1">
      <alignment horizontal="left" vertical="center"/>
    </xf>
    <xf numFmtId="0" fontId="11" fillId="8" borderId="6" xfId="2" applyFont="1" applyFill="1" applyBorder="1" applyAlignment="1" applyProtection="1">
      <alignment horizontal="left" vertical="center"/>
      <protection locked="0"/>
    </xf>
    <xf numFmtId="0" fontId="11" fillId="8" borderId="7" xfId="2" applyFont="1" applyFill="1" applyBorder="1" applyAlignment="1" applyProtection="1">
      <alignment horizontal="left" vertical="center"/>
      <protection locked="0"/>
    </xf>
    <xf numFmtId="0" fontId="11" fillId="8" borderId="31" xfId="2" applyFont="1" applyFill="1" applyBorder="1" applyAlignment="1" applyProtection="1">
      <alignment horizontal="left" vertical="center"/>
      <protection locked="0"/>
    </xf>
    <xf numFmtId="0" fontId="41" fillId="8" borderId="3" xfId="1" applyFont="1" applyFill="1" applyBorder="1" applyAlignment="1" applyProtection="1">
      <alignment horizontal="left" vertical="center"/>
      <protection locked="0"/>
    </xf>
    <xf numFmtId="0" fontId="41" fillId="8" borderId="4" xfId="1" applyFont="1" applyFill="1" applyBorder="1" applyAlignment="1" applyProtection="1">
      <alignment horizontal="left" vertical="center"/>
      <protection locked="0"/>
    </xf>
    <xf numFmtId="0" fontId="41" fillId="8" borderId="5" xfId="1" applyFont="1" applyFill="1" applyBorder="1" applyAlignment="1" applyProtection="1">
      <alignment horizontal="left" vertical="center"/>
      <protection locked="0"/>
    </xf>
    <xf numFmtId="0" fontId="31" fillId="5" borderId="3" xfId="1" applyFont="1" applyFill="1" applyBorder="1" applyAlignment="1" applyProtection="1">
      <alignment horizontal="center" vertical="center"/>
    </xf>
    <xf numFmtId="0" fontId="31" fillId="5" borderId="4" xfId="1" applyFont="1" applyFill="1" applyBorder="1" applyAlignment="1" applyProtection="1">
      <alignment horizontal="center" vertical="center"/>
    </xf>
    <xf numFmtId="0" fontId="31" fillId="5" borderId="5" xfId="1" applyFont="1" applyFill="1" applyBorder="1" applyAlignment="1" applyProtection="1">
      <alignment horizontal="center" vertical="center"/>
    </xf>
    <xf numFmtId="14" fontId="16" fillId="4" borderId="59" xfId="0" applyNumberFormat="1" applyFont="1" applyFill="1" applyBorder="1" applyAlignment="1" applyProtection="1">
      <alignment horizontal="center" vertical="center"/>
      <protection locked="0"/>
    </xf>
    <xf numFmtId="14" fontId="16" fillId="4" borderId="60" xfId="0" applyNumberFormat="1" applyFont="1" applyFill="1" applyBorder="1" applyAlignment="1" applyProtection="1">
      <alignment horizontal="center" vertical="center"/>
      <protection locked="0"/>
    </xf>
    <xf numFmtId="14" fontId="16" fillId="4" borderId="65" xfId="0" applyNumberFormat="1" applyFont="1" applyFill="1" applyBorder="1" applyAlignment="1" applyProtection="1">
      <alignment horizontal="center" vertical="center"/>
      <protection locked="0"/>
    </xf>
    <xf numFmtId="14" fontId="16" fillId="4" borderId="66" xfId="0" applyNumberFormat="1" applyFont="1" applyFill="1" applyBorder="1" applyAlignment="1" applyProtection="1">
      <alignment horizontal="center" vertical="center"/>
      <protection locked="0"/>
    </xf>
    <xf numFmtId="0" fontId="16" fillId="4" borderId="17" xfId="0" applyFont="1" applyFill="1" applyBorder="1" applyAlignment="1" applyProtection="1">
      <alignment horizontal="left" vertical="center"/>
      <protection locked="0"/>
    </xf>
    <xf numFmtId="0" fontId="16" fillId="4" borderId="36" xfId="0" applyFont="1" applyFill="1" applyBorder="1" applyAlignment="1" applyProtection="1">
      <alignment horizontal="left" vertical="center"/>
      <protection locked="0"/>
    </xf>
    <xf numFmtId="0" fontId="16" fillId="4" borderId="19" xfId="0" applyFont="1" applyFill="1" applyBorder="1" applyAlignment="1" applyProtection="1">
      <alignment horizontal="left" vertical="center"/>
      <protection locked="0"/>
    </xf>
    <xf numFmtId="0" fontId="16" fillId="4" borderId="37" xfId="0" applyFont="1" applyFill="1" applyBorder="1" applyAlignment="1" applyProtection="1">
      <alignment horizontal="left" vertical="center"/>
      <protection locked="0"/>
    </xf>
    <xf numFmtId="0" fontId="3" fillId="6" borderId="3" xfId="1" applyFont="1" applyFill="1" applyBorder="1" applyAlignment="1" applyProtection="1">
      <alignment horizontal="center" vertical="center" wrapText="1"/>
    </xf>
    <xf numFmtId="0" fontId="3" fillId="6" borderId="4" xfId="1" applyFont="1" applyFill="1" applyBorder="1" applyAlignment="1" applyProtection="1">
      <alignment horizontal="center" vertical="center" wrapText="1"/>
    </xf>
    <xf numFmtId="0" fontId="3" fillId="6" borderId="5" xfId="1" applyFont="1" applyFill="1" applyBorder="1" applyAlignment="1" applyProtection="1">
      <alignment horizontal="center" vertical="center" wrapText="1"/>
    </xf>
    <xf numFmtId="0" fontId="23" fillId="3" borderId="79" xfId="0" applyFont="1" applyFill="1" applyBorder="1" applyAlignment="1" applyProtection="1">
      <alignment horizontal="left" vertical="center" wrapText="1" indent="1"/>
    </xf>
    <xf numFmtId="0" fontId="23" fillId="3" borderId="43" xfId="0" applyFont="1" applyFill="1" applyBorder="1" applyAlignment="1" applyProtection="1">
      <alignment horizontal="left" vertical="center" wrapText="1" inden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33" fillId="5" borderId="3" xfId="1" applyFont="1" applyFill="1" applyBorder="1" applyAlignment="1" applyProtection="1">
      <alignment horizontal="left" vertical="center" wrapText="1"/>
    </xf>
    <xf numFmtId="0" fontId="33" fillId="5" borderId="5" xfId="1" applyFont="1" applyFill="1" applyBorder="1" applyAlignment="1" applyProtection="1">
      <alignment horizontal="left" vertical="center" wrapText="1"/>
    </xf>
    <xf numFmtId="0" fontId="18" fillId="2" borderId="0" xfId="2" applyNumberFormat="1" applyFont="1" applyFill="1" applyBorder="1" applyAlignment="1" applyProtection="1">
      <alignment horizontal="center" vertical="center"/>
      <protection locked="0"/>
    </xf>
    <xf numFmtId="0" fontId="1" fillId="3" borderId="75" xfId="0" applyFont="1" applyFill="1" applyBorder="1" applyAlignment="1" applyProtection="1">
      <alignment horizontal="center" vertical="center"/>
    </xf>
    <xf numFmtId="0" fontId="1" fillId="3" borderId="76" xfId="0" applyFont="1" applyFill="1" applyBorder="1" applyAlignment="1" applyProtection="1">
      <alignment horizontal="center" vertical="center"/>
    </xf>
    <xf numFmtId="0" fontId="1" fillId="3" borderId="73" xfId="0" applyFont="1" applyFill="1" applyBorder="1" applyAlignment="1" applyProtection="1">
      <alignment horizontal="center" vertical="center"/>
    </xf>
    <xf numFmtId="0" fontId="1" fillId="4" borderId="27" xfId="0" applyFont="1" applyFill="1" applyBorder="1" applyAlignment="1" applyProtection="1">
      <alignment horizontal="left" vertical="center"/>
      <protection locked="0"/>
    </xf>
    <xf numFmtId="0" fontId="1" fillId="4" borderId="38" xfId="0" applyFont="1" applyFill="1" applyBorder="1" applyAlignment="1" applyProtection="1">
      <alignment horizontal="left" vertical="center"/>
      <protection locked="0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4" borderId="39" xfId="0" applyFont="1" applyFill="1" applyBorder="1" applyAlignment="1" applyProtection="1">
      <alignment horizontal="left" vertical="center"/>
      <protection locked="0"/>
    </xf>
    <xf numFmtId="0" fontId="1" fillId="4" borderId="46" xfId="0" applyFont="1" applyFill="1" applyBorder="1" applyAlignment="1" applyProtection="1">
      <alignment horizontal="left" vertical="center"/>
      <protection locked="0"/>
    </xf>
    <xf numFmtId="0" fontId="1" fillId="4" borderId="47" xfId="0" applyFont="1" applyFill="1" applyBorder="1" applyAlignment="1" applyProtection="1">
      <alignment horizontal="left" vertical="center"/>
      <protection locked="0"/>
    </xf>
    <xf numFmtId="0" fontId="1" fillId="4" borderId="71" xfId="0" applyFont="1" applyFill="1" applyBorder="1" applyAlignment="1" applyProtection="1">
      <alignment horizontal="left" vertical="center"/>
      <protection locked="0"/>
    </xf>
    <xf numFmtId="0" fontId="1" fillId="4" borderId="72" xfId="0" applyFont="1" applyFill="1" applyBorder="1" applyAlignment="1" applyProtection="1">
      <alignment horizontal="left" vertical="center"/>
      <protection locked="0"/>
    </xf>
    <xf numFmtId="0" fontId="1" fillId="4" borderId="68" xfId="0" applyFont="1" applyFill="1" applyBorder="1" applyAlignment="1" applyProtection="1">
      <alignment horizontal="left" vertical="center"/>
      <protection locked="0"/>
    </xf>
    <xf numFmtId="0" fontId="1" fillId="4" borderId="69" xfId="0" applyFont="1" applyFill="1" applyBorder="1" applyAlignment="1" applyProtection="1">
      <alignment horizontal="left" vertical="center"/>
      <protection locked="0"/>
    </xf>
    <xf numFmtId="0" fontId="1" fillId="4" borderId="44" xfId="0" applyFont="1" applyFill="1" applyBorder="1" applyAlignment="1" applyProtection="1">
      <alignment horizontal="left" vertical="center"/>
      <protection locked="0"/>
    </xf>
    <xf numFmtId="0" fontId="1" fillId="4" borderId="45" xfId="0" applyFont="1" applyFill="1" applyBorder="1" applyAlignment="1" applyProtection="1">
      <alignment horizontal="left" vertical="center"/>
      <protection locked="0"/>
    </xf>
    <xf numFmtId="0" fontId="16" fillId="2" borderId="75" xfId="0" applyFont="1" applyFill="1" applyBorder="1" applyAlignment="1" applyProtection="1">
      <alignment horizontal="center" vertical="center"/>
    </xf>
    <xf numFmtId="0" fontId="16" fillId="2" borderId="73" xfId="0" applyFont="1" applyFill="1" applyBorder="1" applyAlignment="1" applyProtection="1">
      <alignment horizontal="center" vertical="center"/>
    </xf>
    <xf numFmtId="0" fontId="16" fillId="3" borderId="75" xfId="0" applyFont="1" applyFill="1" applyBorder="1" applyAlignment="1" applyProtection="1">
      <alignment horizontal="center" vertical="center"/>
    </xf>
    <xf numFmtId="0" fontId="16" fillId="3" borderId="76" xfId="0" applyFont="1" applyFill="1" applyBorder="1" applyAlignment="1" applyProtection="1">
      <alignment horizontal="center" vertical="center"/>
    </xf>
    <xf numFmtId="0" fontId="16" fillId="3" borderId="73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14" fontId="16" fillId="4" borderId="57" xfId="0" applyNumberFormat="1" applyFont="1" applyFill="1" applyBorder="1" applyAlignment="1" applyProtection="1">
      <alignment horizontal="center" vertical="center"/>
      <protection locked="0"/>
    </xf>
    <xf numFmtId="14" fontId="16" fillId="4" borderId="58" xfId="0" applyNumberFormat="1" applyFont="1" applyFill="1" applyBorder="1" applyAlignment="1" applyProtection="1">
      <alignment horizontal="center" vertical="center"/>
      <protection locked="0"/>
    </xf>
    <xf numFmtId="0" fontId="17" fillId="3" borderId="0" xfId="2" applyFont="1" applyFill="1" applyBorder="1" applyAlignment="1" applyProtection="1">
      <alignment horizontal="center" vertical="center" wrapText="1"/>
    </xf>
    <xf numFmtId="0" fontId="19" fillId="0" borderId="33" xfId="0" applyFont="1" applyBorder="1" applyAlignment="1">
      <alignment horizontal="justify" vertical="center" wrapText="1"/>
    </xf>
    <xf numFmtId="0" fontId="19" fillId="0" borderId="33" xfId="0" applyFont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1"/>
    <cellStyle name="Percentatge 2" xfId="3"/>
    <cellStyle name="Percentatge 3" xfId="4"/>
  </cellStyles>
  <dxfs count="23">
    <dxf>
      <font>
        <b/>
        <i val="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AD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zoomScale="115" zoomScaleNormal="115" workbookViewId="0">
      <selection activeCell="J19" sqref="J19"/>
    </sheetView>
  </sheetViews>
  <sheetFormatPr defaultColWidth="9.1796875" defaultRowHeight="14.5" x14ac:dyDescent="0.35"/>
  <cols>
    <col min="1" max="1" width="4" style="2" customWidth="1"/>
    <col min="2" max="4" width="9.1796875" style="2"/>
    <col min="5" max="5" width="6.26953125" style="2" customWidth="1"/>
    <col min="6" max="6" width="8.1796875" style="2" customWidth="1"/>
    <col min="7" max="9" width="9.1796875" style="2"/>
    <col min="10" max="10" width="47.453125" style="2" customWidth="1"/>
    <col min="11" max="16384" width="9.1796875" style="2"/>
  </cols>
  <sheetData>
    <row r="1" spans="1:9" ht="18.5" customHeight="1" x14ac:dyDescent="0.45">
      <c r="A1" s="1" t="s">
        <v>116</v>
      </c>
    </row>
    <row r="2" spans="1:9" ht="12" customHeight="1" x14ac:dyDescent="0.45">
      <c r="A2" s="1"/>
    </row>
    <row r="3" spans="1:9" ht="15.5" x14ac:dyDescent="0.35">
      <c r="A3" s="25" t="s">
        <v>100</v>
      </c>
    </row>
    <row r="5" spans="1:9" ht="15.5" x14ac:dyDescent="0.35">
      <c r="A5" s="26" t="s">
        <v>101</v>
      </c>
      <c r="B5" s="27" t="s">
        <v>102</v>
      </c>
    </row>
    <row r="7" spans="1:9" x14ac:dyDescent="0.35">
      <c r="A7" s="2" t="s">
        <v>12</v>
      </c>
      <c r="B7" s="4" t="s">
        <v>103</v>
      </c>
      <c r="G7" s="28"/>
    </row>
    <row r="9" spans="1:9" hidden="1" x14ac:dyDescent="0.35">
      <c r="A9" s="2" t="s">
        <v>13</v>
      </c>
      <c r="B9" s="2" t="s">
        <v>104</v>
      </c>
    </row>
    <row r="10" spans="1:9" ht="4.5" hidden="1" customHeight="1" x14ac:dyDescent="0.35"/>
    <row r="11" spans="1:9" hidden="1" x14ac:dyDescent="0.35">
      <c r="B11" s="29" t="s">
        <v>105</v>
      </c>
    </row>
    <row r="12" spans="1:9" hidden="1" x14ac:dyDescent="0.35">
      <c r="B12" s="29" t="s">
        <v>106</v>
      </c>
      <c r="D12" s="30" t="s">
        <v>107</v>
      </c>
      <c r="E12" s="30"/>
      <c r="F12" s="30"/>
    </row>
    <row r="13" spans="1:9" hidden="1" x14ac:dyDescent="0.35">
      <c r="B13" s="29" t="s">
        <v>108</v>
      </c>
    </row>
    <row r="14" spans="1:9" hidden="1" x14ac:dyDescent="0.35">
      <c r="B14" s="29" t="s">
        <v>109</v>
      </c>
      <c r="D14" s="31" t="s">
        <v>110</v>
      </c>
      <c r="E14" s="31"/>
      <c r="F14" s="31"/>
    </row>
    <row r="15" spans="1:9" hidden="1" x14ac:dyDescent="0.35"/>
    <row r="16" spans="1:9" x14ac:dyDescent="0.35">
      <c r="A16" s="2" t="s">
        <v>13</v>
      </c>
      <c r="B16" s="3" t="s">
        <v>115</v>
      </c>
      <c r="C16" s="3"/>
      <c r="D16" s="3"/>
      <c r="E16" s="3"/>
      <c r="F16" s="3"/>
      <c r="G16" s="3"/>
      <c r="H16" s="3"/>
      <c r="I16" s="3"/>
    </row>
    <row r="18" spans="1:2" x14ac:dyDescent="0.35">
      <c r="A18" s="2" t="s">
        <v>14</v>
      </c>
      <c r="B18" s="2" t="s">
        <v>111</v>
      </c>
    </row>
    <row r="20" spans="1:2" x14ac:dyDescent="0.35">
      <c r="A20" s="2" t="s">
        <v>60</v>
      </c>
      <c r="B20" s="2" t="s">
        <v>112</v>
      </c>
    </row>
    <row r="21" spans="1:2" ht="6.75" customHeight="1" x14ac:dyDescent="0.35"/>
  </sheetData>
  <sheetProtection algorithmName="SHA-512" hashValue="aXy8m6JBr+k5+AYTLo3FTdvUCBX0PIU1XxqrP0WVin4uO/Dr0TjsyiSNRPXnrdJ0aYz8DR+0cLuHHNQA16H/Dw==" saltValue="kJXLS2Yle0OqmF24yjnSQ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D4FE"/>
    <pageSetUpPr fitToPage="1"/>
  </sheetPr>
  <dimension ref="A1:AY45"/>
  <sheetViews>
    <sheetView tabSelected="1" zoomScale="55" zoomScaleNormal="55" zoomScaleSheetLayoutView="48" workbookViewId="0">
      <pane ySplit="4" topLeftCell="A5" activePane="bottomLeft" state="frozen"/>
      <selection pane="bottomLeft" activeCell="C3" sqref="C3:H3"/>
    </sheetView>
  </sheetViews>
  <sheetFormatPr defaultColWidth="9.1796875" defaultRowHeight="14" x14ac:dyDescent="0.35"/>
  <cols>
    <col min="1" max="1" width="2.26953125" style="32" customWidth="1"/>
    <col min="2" max="2" width="61.7265625" style="39" customWidth="1"/>
    <col min="3" max="3" width="35.81640625" style="39" customWidth="1"/>
    <col min="4" max="4" width="11.81640625" style="39" customWidth="1"/>
    <col min="5" max="5" width="22" style="39" customWidth="1"/>
    <col min="6" max="6" width="23.81640625" style="39" customWidth="1"/>
    <col min="7" max="7" width="28.54296875" style="49" customWidth="1"/>
    <col min="8" max="8" width="19.453125" style="39" customWidth="1"/>
    <col min="9" max="9" width="23.453125" style="39" customWidth="1"/>
    <col min="10" max="10" width="14.54296875" style="39" customWidth="1"/>
    <col min="11" max="11" width="20.7265625" style="40" customWidth="1"/>
    <col min="12" max="12" width="1.453125" style="40" customWidth="1"/>
    <col min="13" max="13" width="5.81640625" style="40" customWidth="1"/>
    <col min="14" max="29" width="9.1796875" style="42"/>
    <col min="30" max="51" width="9.1796875" style="40"/>
    <col min="52" max="16384" width="9.1796875" style="39"/>
  </cols>
  <sheetData>
    <row r="1" spans="1:51" ht="24" customHeight="1" x14ac:dyDescent="0.35">
      <c r="B1" s="33" t="s">
        <v>61</v>
      </c>
      <c r="C1" s="34"/>
      <c r="D1" s="34"/>
      <c r="E1" s="35"/>
      <c r="F1" s="36"/>
      <c r="G1" s="36">
        <v>2025</v>
      </c>
      <c r="H1" s="38" t="s">
        <v>62</v>
      </c>
      <c r="L1" s="41"/>
    </row>
    <row r="2" spans="1:51" ht="15" thickBot="1" x14ac:dyDescent="0.4">
      <c r="B2" s="43"/>
      <c r="D2" s="37"/>
      <c r="E2" s="37"/>
      <c r="F2" s="37"/>
      <c r="G2" s="37"/>
      <c r="H2" s="44" t="s">
        <v>11</v>
      </c>
      <c r="L2" s="41"/>
    </row>
    <row r="3" spans="1:51" s="121" customFormat="1" ht="16.5" customHeight="1" thickBot="1" x14ac:dyDescent="0.4">
      <c r="A3" s="7"/>
      <c r="B3" s="6" t="s">
        <v>5</v>
      </c>
      <c r="C3" s="160"/>
      <c r="D3" s="161"/>
      <c r="E3" s="161"/>
      <c r="F3" s="161"/>
      <c r="G3" s="161"/>
      <c r="H3" s="162"/>
      <c r="I3" s="19"/>
      <c r="J3" s="120"/>
      <c r="K3" s="120"/>
      <c r="M3" s="120"/>
      <c r="N3" s="122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</row>
    <row r="4" spans="1:51" s="121" customFormat="1" ht="24.75" customHeight="1" thickBot="1" x14ac:dyDescent="0.4">
      <c r="A4" s="7"/>
      <c r="B4" s="21"/>
      <c r="C4" s="22"/>
      <c r="D4" s="22"/>
      <c r="E4" s="22"/>
      <c r="F4" s="22"/>
      <c r="G4" s="22"/>
      <c r="H4" s="22"/>
      <c r="I4" s="124"/>
      <c r="J4" s="217" t="s">
        <v>91</v>
      </c>
      <c r="K4" s="217"/>
      <c r="L4" s="125"/>
      <c r="M4" s="120"/>
      <c r="N4" s="122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51" s="121" customFormat="1" ht="27" customHeight="1" thickBot="1" x14ac:dyDescent="0.4">
      <c r="A5" s="7"/>
      <c r="B5" s="8" t="s">
        <v>117</v>
      </c>
      <c r="C5" s="163" t="s">
        <v>6</v>
      </c>
      <c r="D5" s="164"/>
      <c r="E5" s="165"/>
      <c r="F5" s="23" t="s">
        <v>92</v>
      </c>
      <c r="G5" s="23" t="s">
        <v>93</v>
      </c>
      <c r="H5" s="128" t="s">
        <v>94</v>
      </c>
      <c r="I5" s="127" t="s">
        <v>95</v>
      </c>
      <c r="J5" s="217" t="s">
        <v>32</v>
      </c>
      <c r="K5" s="217"/>
      <c r="M5" s="120"/>
      <c r="N5" s="122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51" s="121" customFormat="1" ht="14.5" x14ac:dyDescent="0.35">
      <c r="A6" s="7"/>
      <c r="B6" s="9" t="s">
        <v>96</v>
      </c>
      <c r="C6" s="166"/>
      <c r="D6" s="167"/>
      <c r="E6" s="168"/>
      <c r="F6" s="148"/>
      <c r="G6" s="149"/>
      <c r="H6" s="149"/>
      <c r="I6" s="24"/>
      <c r="J6" s="192"/>
      <c r="K6" s="192"/>
      <c r="L6" s="126"/>
      <c r="M6" s="122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</row>
    <row r="7" spans="1:51" s="121" customFormat="1" ht="14.5" x14ac:dyDescent="0.35">
      <c r="A7" s="7"/>
      <c r="B7" s="10" t="s">
        <v>97</v>
      </c>
      <c r="C7" s="154"/>
      <c r="D7" s="155"/>
      <c r="E7" s="156"/>
      <c r="F7" s="150"/>
      <c r="G7" s="151"/>
      <c r="H7" s="151"/>
      <c r="I7" s="24"/>
      <c r="J7" s="192"/>
      <c r="K7" s="192"/>
      <c r="L7" s="120"/>
      <c r="M7" s="122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</row>
    <row r="8" spans="1:51" s="121" customFormat="1" ht="14.5" x14ac:dyDescent="0.35">
      <c r="A8" s="7"/>
      <c r="B8" s="10" t="s">
        <v>98</v>
      </c>
      <c r="C8" s="154"/>
      <c r="D8" s="155"/>
      <c r="E8" s="156"/>
      <c r="F8" s="150"/>
      <c r="G8" s="151"/>
      <c r="H8" s="151"/>
      <c r="I8" s="24"/>
      <c r="J8" s="192"/>
      <c r="K8" s="192"/>
      <c r="M8" s="122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</row>
    <row r="9" spans="1:51" s="121" customFormat="1" ht="15" thickBot="1" x14ac:dyDescent="0.4">
      <c r="A9" s="7"/>
      <c r="B9" s="11" t="s">
        <v>99</v>
      </c>
      <c r="C9" s="157"/>
      <c r="D9" s="158"/>
      <c r="E9" s="159"/>
      <c r="F9" s="152"/>
      <c r="G9" s="153"/>
      <c r="H9" s="153"/>
      <c r="I9" s="24"/>
      <c r="J9" s="192"/>
      <c r="K9" s="192"/>
      <c r="M9" s="122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</row>
    <row r="10" spans="1:51" ht="9.75" customHeight="1" x14ac:dyDescent="0.35">
      <c r="B10" s="45"/>
      <c r="C10" s="46"/>
      <c r="D10" s="46"/>
      <c r="E10" s="46"/>
      <c r="F10" s="47"/>
      <c r="G10" s="48"/>
      <c r="H10" s="48"/>
      <c r="I10" s="48"/>
      <c r="J10" s="48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51" ht="8.15" customHeight="1" thickBot="1" x14ac:dyDescent="0.4">
      <c r="B11" s="37"/>
    </row>
    <row r="12" spans="1:51" s="20" customFormat="1" ht="20.5" thickBot="1" x14ac:dyDescent="0.4">
      <c r="A12" s="18"/>
      <c r="B12" s="172" t="s">
        <v>33</v>
      </c>
      <c r="C12" s="173"/>
      <c r="D12" s="173"/>
      <c r="E12" s="173"/>
      <c r="F12" s="173"/>
      <c r="G12" s="173"/>
      <c r="H12" s="173"/>
      <c r="I12" s="173"/>
      <c r="J12" s="174"/>
      <c r="K12" s="50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</row>
    <row r="13" spans="1:51" s="20" customFormat="1" ht="16" thickBot="1" x14ac:dyDescent="0.4">
      <c r="A13" s="18"/>
      <c r="B13" s="53" t="s">
        <v>118</v>
      </c>
      <c r="C13" s="169" t="s">
        <v>119</v>
      </c>
      <c r="D13" s="170"/>
      <c r="E13" s="170"/>
      <c r="F13" s="170"/>
      <c r="G13" s="170"/>
      <c r="H13" s="170"/>
      <c r="I13" s="170"/>
      <c r="J13" s="171"/>
      <c r="K13" s="51"/>
      <c r="L13" s="50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</row>
    <row r="14" spans="1:51" s="49" customFormat="1" ht="13.5" customHeight="1" x14ac:dyDescent="0.35">
      <c r="A14" s="119"/>
      <c r="B14" s="137"/>
      <c r="C14" s="138"/>
      <c r="D14" s="139"/>
      <c r="E14" s="140"/>
      <c r="F14" s="141"/>
      <c r="G14" s="142"/>
      <c r="H14" s="141"/>
      <c r="I14" s="141"/>
      <c r="J14" s="143"/>
      <c r="K14" s="112"/>
      <c r="L14" s="112"/>
      <c r="M14" s="112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</row>
    <row r="15" spans="1:51" ht="26" customHeight="1" thickBot="1" x14ac:dyDescent="0.4">
      <c r="B15" s="136"/>
      <c r="C15" s="54"/>
      <c r="D15" s="55" t="s">
        <v>15</v>
      </c>
      <c r="E15" s="56">
        <f>$G$1-8</f>
        <v>2017</v>
      </c>
      <c r="F15" s="57"/>
      <c r="G15" s="58"/>
      <c r="H15" s="57"/>
      <c r="I15" s="57"/>
      <c r="J15" s="59" t="s">
        <v>7</v>
      </c>
    </row>
    <row r="16" spans="1:51" ht="27" customHeight="1" thickBot="1" x14ac:dyDescent="0.4">
      <c r="B16" s="130" t="s">
        <v>113</v>
      </c>
      <c r="C16" s="129" t="s">
        <v>34</v>
      </c>
      <c r="D16" s="61"/>
      <c r="E16" s="62" t="s">
        <v>2</v>
      </c>
      <c r="F16" s="62" t="s">
        <v>8</v>
      </c>
      <c r="G16" s="62" t="s">
        <v>4</v>
      </c>
      <c r="H16" s="63"/>
      <c r="I16" s="62" t="s">
        <v>30</v>
      </c>
      <c r="J16" s="64">
        <v>2</v>
      </c>
    </row>
    <row r="17" spans="1:29" ht="15.75" customHeight="1" x14ac:dyDescent="0.35">
      <c r="B17" s="186" t="s">
        <v>57</v>
      </c>
      <c r="C17" s="179"/>
      <c r="D17" s="180"/>
      <c r="E17" s="65"/>
      <c r="F17" s="66"/>
      <c r="G17" s="66"/>
      <c r="H17" s="67"/>
      <c r="I17" s="68">
        <f>IF(C17="",0,IF(G17="","0",(IF(E17&lt;$E$14,0,"1"))))</f>
        <v>0</v>
      </c>
      <c r="J17" s="208" t="str">
        <f>IF(I17+I18=0,"0",I17+I18)</f>
        <v>0</v>
      </c>
    </row>
    <row r="18" spans="1:29" x14ac:dyDescent="0.35">
      <c r="B18" s="187"/>
      <c r="C18" s="181"/>
      <c r="D18" s="182"/>
      <c r="E18" s="70"/>
      <c r="F18" s="71"/>
      <c r="G18" s="71"/>
      <c r="H18" s="72"/>
      <c r="I18" s="73">
        <f>IF(C18="",0,IF(G18="","0",(IF(E18&lt;$E$14,0,"1"))))</f>
        <v>0</v>
      </c>
      <c r="J18" s="209"/>
    </row>
    <row r="19" spans="1:29" ht="20" customHeight="1" x14ac:dyDescent="0.35">
      <c r="B19" s="74"/>
      <c r="C19" s="75"/>
      <c r="D19" s="75"/>
      <c r="E19" s="76"/>
      <c r="F19" s="77"/>
      <c r="G19" s="77"/>
      <c r="H19" s="78"/>
      <c r="I19" s="78"/>
      <c r="J19" s="79"/>
    </row>
    <row r="20" spans="1:29" ht="26" customHeight="1" x14ac:dyDescent="0.35">
      <c r="B20" s="144" t="s">
        <v>50</v>
      </c>
      <c r="C20" s="80"/>
      <c r="D20" s="80"/>
      <c r="E20" s="80"/>
      <c r="F20" s="80"/>
      <c r="G20" s="80"/>
      <c r="H20" s="80"/>
      <c r="I20" s="80"/>
      <c r="J20" s="81" t="s">
        <v>7</v>
      </c>
    </row>
    <row r="21" spans="1:29" ht="26" customHeight="1" x14ac:dyDescent="0.35">
      <c r="B21" s="145" t="s">
        <v>9</v>
      </c>
      <c r="C21" s="60" t="s">
        <v>34</v>
      </c>
      <c r="D21" s="61"/>
      <c r="E21" s="62" t="s">
        <v>2</v>
      </c>
      <c r="F21" s="134" t="s">
        <v>122</v>
      </c>
      <c r="G21" s="213" t="s">
        <v>123</v>
      </c>
      <c r="H21" s="214"/>
      <c r="I21" s="62" t="s">
        <v>30</v>
      </c>
      <c r="J21" s="64">
        <v>8</v>
      </c>
    </row>
    <row r="22" spans="1:29" ht="15.75" customHeight="1" x14ac:dyDescent="0.35">
      <c r="B22" s="82"/>
      <c r="C22" s="179"/>
      <c r="D22" s="180"/>
      <c r="E22" s="65"/>
      <c r="F22" s="66"/>
      <c r="G22" s="215"/>
      <c r="H22" s="216"/>
      <c r="I22" s="68">
        <f>IF(C22="",0,IF(F22="","0",(IF(E22&lt;$E$14,0,VLOOKUP(B22,INFORMACIÓ!$E$2:$F$4,2,FALSE)))))</f>
        <v>0</v>
      </c>
      <c r="J22" s="210">
        <f>IF(SUM(I22:I27)&lt;J21,SUM(I22:I27),J21)</f>
        <v>0</v>
      </c>
    </row>
    <row r="23" spans="1:29" ht="15.75" customHeight="1" x14ac:dyDescent="0.35">
      <c r="B23" s="83"/>
      <c r="C23" s="84"/>
      <c r="D23" s="85"/>
      <c r="E23" s="86"/>
      <c r="F23" s="87"/>
      <c r="G23" s="175"/>
      <c r="H23" s="176"/>
      <c r="I23" s="88">
        <f>IF(C23="",0,IF(F23="","0",(IF(E23&lt;$E$14,0,VLOOKUP(B23,INFORMACIÓ!$E$2:$F$4,2,FALSE)))))</f>
        <v>0</v>
      </c>
      <c r="J23" s="211"/>
    </row>
    <row r="24" spans="1:29" ht="15.75" customHeight="1" x14ac:dyDescent="0.35">
      <c r="B24" s="83"/>
      <c r="C24" s="84"/>
      <c r="D24" s="85"/>
      <c r="E24" s="86"/>
      <c r="F24" s="87"/>
      <c r="G24" s="175"/>
      <c r="H24" s="176"/>
      <c r="I24" s="88">
        <f>IF(C24="",0,IF(F24="","0",(IF(E24&lt;$E$14,0,VLOOKUP(B24,INFORMACIÓ!$E$2:$F$4,2,FALSE)))))</f>
        <v>0</v>
      </c>
      <c r="J24" s="211">
        <f t="shared" ref="J24" si="0">IF(I24+I25=0,0,I24+I25)</f>
        <v>0</v>
      </c>
    </row>
    <row r="25" spans="1:29" ht="15.75" customHeight="1" x14ac:dyDescent="0.35">
      <c r="B25" s="83"/>
      <c r="C25" s="84"/>
      <c r="D25" s="85"/>
      <c r="E25" s="86"/>
      <c r="F25" s="87"/>
      <c r="G25" s="175"/>
      <c r="H25" s="176"/>
      <c r="I25" s="88">
        <f>IF(C25="",0,IF(F25="","0",(IF(E25&lt;$E$14,0,VLOOKUP(B25,INFORMACIÓ!$E$2:$F$4,2,FALSE)))))</f>
        <v>0</v>
      </c>
      <c r="J25" s="211"/>
    </row>
    <row r="26" spans="1:29" ht="15.75" customHeight="1" x14ac:dyDescent="0.35">
      <c r="B26" s="83"/>
      <c r="C26" s="84"/>
      <c r="D26" s="85"/>
      <c r="E26" s="86"/>
      <c r="F26" s="87"/>
      <c r="G26" s="175"/>
      <c r="H26" s="176"/>
      <c r="I26" s="89">
        <f>IF(C26="",0,IF(F26="","0",(IF(E26&lt;$E$14,0,VLOOKUP(B26,INFORMACIÓ!$E$2:$F$4,2,FALSE)))))</f>
        <v>0</v>
      </c>
      <c r="J26" s="211">
        <f t="shared" ref="J26" si="1">IF(I26+I27=0,0,I26+I27)</f>
        <v>0</v>
      </c>
    </row>
    <row r="27" spans="1:29" ht="15.75" customHeight="1" x14ac:dyDescent="0.35">
      <c r="B27" s="90"/>
      <c r="C27" s="91"/>
      <c r="D27" s="92"/>
      <c r="E27" s="93"/>
      <c r="F27" s="71"/>
      <c r="G27" s="177"/>
      <c r="H27" s="178"/>
      <c r="I27" s="73">
        <f>IF(C27="",0,IF(F27="","0",(IF(E27&lt;$E$14,0,VLOOKUP(B27,INFORMACIÓ!$E$2:$F$4,2,FALSE)))))</f>
        <v>0</v>
      </c>
      <c r="J27" s="212"/>
    </row>
    <row r="28" spans="1:29" ht="20" customHeight="1" thickBot="1" x14ac:dyDescent="0.4">
      <c r="A28" s="39"/>
      <c r="B28" s="94"/>
      <c r="C28" s="57"/>
      <c r="D28" s="57"/>
      <c r="E28" s="57"/>
      <c r="F28" s="57"/>
      <c r="H28" s="57"/>
      <c r="I28" s="57"/>
      <c r="J28" s="95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</row>
    <row r="29" spans="1:29" ht="27" customHeight="1" thickBot="1" x14ac:dyDescent="0.4">
      <c r="A29" s="39"/>
      <c r="B29" s="130" t="s">
        <v>114</v>
      </c>
      <c r="C29" s="54"/>
      <c r="D29" s="55" t="s">
        <v>15</v>
      </c>
      <c r="E29" s="56">
        <f>$G$1-8</f>
        <v>2017</v>
      </c>
      <c r="F29" s="57"/>
      <c r="H29" s="57"/>
      <c r="I29" s="96"/>
      <c r="J29" s="81" t="s">
        <v>7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</row>
    <row r="30" spans="1:29" ht="26" customHeight="1" x14ac:dyDescent="0.35">
      <c r="A30" s="39"/>
      <c r="B30" s="69" t="s">
        <v>9</v>
      </c>
      <c r="C30" s="60" t="s">
        <v>34</v>
      </c>
      <c r="D30" s="61"/>
      <c r="E30" s="62" t="s">
        <v>0</v>
      </c>
      <c r="F30" s="146" t="s">
        <v>3</v>
      </c>
      <c r="G30" s="188" t="s">
        <v>125</v>
      </c>
      <c r="H30" s="189"/>
      <c r="I30" s="62" t="s">
        <v>31</v>
      </c>
      <c r="J30" s="147">
        <v>3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x14ac:dyDescent="0.35">
      <c r="A31" s="39"/>
      <c r="B31" s="82"/>
      <c r="C31" s="196">
        <v>1</v>
      </c>
      <c r="D31" s="197"/>
      <c r="E31" s="97"/>
      <c r="F31" s="97"/>
      <c r="G31" s="206"/>
      <c r="H31" s="207"/>
      <c r="I31" s="98" t="str">
        <f>IF(B31="","0",IF(C31="","0",IF(E31&lt;$E$29,"0",IF(G31="","0",VLOOKUP(G31,INFORMACIÓ!$K$2:$L$46,2,FALSE)))))</f>
        <v>0</v>
      </c>
      <c r="J31" s="193">
        <f>IF(SUM(I31:I33)&lt;J30,SUM(I31:I33),J30)</f>
        <v>0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x14ac:dyDescent="0.35">
      <c r="A32" s="39"/>
      <c r="B32" s="99"/>
      <c r="C32" s="198"/>
      <c r="D32" s="199"/>
      <c r="E32" s="100"/>
      <c r="F32" s="100"/>
      <c r="G32" s="200"/>
      <c r="H32" s="201"/>
      <c r="I32" s="101" t="str">
        <f>IF(B32="","0",IF(C32="","0",IF(E32&lt;$E$29,"0",IF(G32="","0",VLOOKUP(G32,INFORMACIÓ!$K$2:$L$46,2,FALSE)))))</f>
        <v>0</v>
      </c>
      <c r="J32" s="194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ht="18" customHeight="1" x14ac:dyDescent="0.35">
      <c r="A33" s="39"/>
      <c r="B33" s="102"/>
      <c r="C33" s="204"/>
      <c r="D33" s="205"/>
      <c r="E33" s="103"/>
      <c r="F33" s="103"/>
      <c r="G33" s="202"/>
      <c r="H33" s="203"/>
      <c r="I33" s="104" t="str">
        <f>IF(B33="","0",IF(C33="","0",IF(E33&lt;$E$29,"0",IF(G33="","0",VLOOKUP(G33,INFORMACIÓ!$K$2:$L$46,2,FALSE)))))</f>
        <v>0</v>
      </c>
      <c r="J33" s="195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ht="6" customHeight="1" x14ac:dyDescent="0.35">
      <c r="A34" s="39"/>
      <c r="B34" s="94"/>
      <c r="C34" s="57"/>
      <c r="D34" s="57"/>
      <c r="E34" s="57"/>
      <c r="F34" s="57"/>
      <c r="H34" s="49"/>
      <c r="I34" s="57"/>
      <c r="J34" s="95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15" customHeight="1" x14ac:dyDescent="0.35">
      <c r="A35" s="39"/>
      <c r="B35" s="94"/>
      <c r="C35" s="105"/>
      <c r="D35" s="57"/>
      <c r="E35" s="57"/>
      <c r="F35" s="57"/>
      <c r="H35" s="57"/>
      <c r="I35" s="57"/>
      <c r="J35" s="95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ht="23" customHeight="1" thickBot="1" x14ac:dyDescent="0.4">
      <c r="A36" s="39"/>
      <c r="B36" s="94"/>
      <c r="C36" s="57"/>
      <c r="D36" s="106" t="s">
        <v>120</v>
      </c>
      <c r="E36" s="107" t="s">
        <v>7</v>
      </c>
      <c r="F36" s="57"/>
      <c r="H36" s="57"/>
      <c r="I36" s="57"/>
      <c r="J36" s="95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 ht="33.5" customHeight="1" thickBot="1" x14ac:dyDescent="0.4">
      <c r="A37" s="39"/>
      <c r="B37" s="190" t="s">
        <v>124</v>
      </c>
      <c r="C37" s="191"/>
      <c r="D37" s="133"/>
      <c r="E37" s="108">
        <v>2</v>
      </c>
      <c r="F37" s="57"/>
      <c r="H37" s="57"/>
      <c r="I37" s="57"/>
      <c r="J37" s="95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 ht="14.5" customHeight="1" thickBot="1" x14ac:dyDescent="0.4">
      <c r="B38" s="131"/>
      <c r="C38" s="132"/>
      <c r="D38" s="109" t="s">
        <v>1</v>
      </c>
      <c r="E38" s="110">
        <f>IF(D37="SÍ",$E$37,0)</f>
        <v>0</v>
      </c>
      <c r="F38" s="57"/>
      <c r="H38" s="57"/>
      <c r="I38" s="57"/>
      <c r="J38" s="111"/>
      <c r="K38" s="112"/>
      <c r="L38" s="112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ht="14.5" thickBot="1" x14ac:dyDescent="0.4">
      <c r="B39" s="113"/>
      <c r="C39" s="49"/>
      <c r="D39" s="49"/>
      <c r="E39" s="49"/>
      <c r="F39" s="49"/>
      <c r="H39" s="49"/>
      <c r="I39" s="49"/>
      <c r="J39" s="111"/>
      <c r="K39" s="112"/>
      <c r="L39" s="112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ht="15.75" customHeight="1" thickBot="1" x14ac:dyDescent="0.4">
      <c r="B40" s="114"/>
      <c r="C40" s="115"/>
      <c r="D40" s="116"/>
      <c r="E40" s="183" t="s">
        <v>121</v>
      </c>
      <c r="F40" s="184"/>
      <c r="G40" s="185"/>
      <c r="H40" s="117">
        <f>IF((J17+J22+J31+E38)&gt;10,10,(J17+J22+J31+E38))</f>
        <v>0</v>
      </c>
      <c r="I40" s="116"/>
      <c r="J40" s="118"/>
      <c r="K40" s="112"/>
      <c r="L40" s="112"/>
      <c r="M40" s="112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x14ac:dyDescent="0.35">
      <c r="A41" s="119"/>
      <c r="B41" s="49"/>
      <c r="C41" s="49"/>
      <c r="D41" s="49"/>
      <c r="E41" s="49"/>
      <c r="M41" s="112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x14ac:dyDescent="0.35">
      <c r="A42" s="119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4" spans="1:29" ht="14.5" x14ac:dyDescent="0.35">
      <c r="B44" s="38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14.5" x14ac:dyDescent="0.35">
      <c r="B45" s="44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</sheetData>
  <sheetProtection algorithmName="SHA-512" hashValue="rfgTZlBRsDxpYtveE5hjb1Jzdu7sz8OS3SrhUOmb3Jm500bdhzDnGGpg8SJpPM0NZWBJ5EJURaAHNten6RBnvw==" saltValue="8onOBVjr85RCUw76O8L0Vw==" spinCount="100000" sheet="1" objects="1" scenarios="1"/>
  <mergeCells count="37">
    <mergeCell ref="J4:K4"/>
    <mergeCell ref="J6:K6"/>
    <mergeCell ref="J5:K5"/>
    <mergeCell ref="J7:K7"/>
    <mergeCell ref="J8:K8"/>
    <mergeCell ref="J9:K9"/>
    <mergeCell ref="J31:J33"/>
    <mergeCell ref="C31:D31"/>
    <mergeCell ref="C32:D32"/>
    <mergeCell ref="G32:H32"/>
    <mergeCell ref="G33:H33"/>
    <mergeCell ref="C33:D33"/>
    <mergeCell ref="G31:H31"/>
    <mergeCell ref="J17:J18"/>
    <mergeCell ref="J22:J27"/>
    <mergeCell ref="C22:D22"/>
    <mergeCell ref="G21:H21"/>
    <mergeCell ref="G22:H22"/>
    <mergeCell ref="E40:G40"/>
    <mergeCell ref="G23:H23"/>
    <mergeCell ref="G24:H24"/>
    <mergeCell ref="G25:H25"/>
    <mergeCell ref="B17:B18"/>
    <mergeCell ref="G30:H30"/>
    <mergeCell ref="B37:C37"/>
    <mergeCell ref="C13:J13"/>
    <mergeCell ref="B12:J12"/>
    <mergeCell ref="G26:H26"/>
    <mergeCell ref="G27:H27"/>
    <mergeCell ref="C17:D17"/>
    <mergeCell ref="C18:D18"/>
    <mergeCell ref="C7:E7"/>
    <mergeCell ref="C8:E8"/>
    <mergeCell ref="C9:E9"/>
    <mergeCell ref="C3:H3"/>
    <mergeCell ref="C5:E5"/>
    <mergeCell ref="C6:E6"/>
  </mergeCells>
  <conditionalFormatting sqref="E31:E33">
    <cfRule type="cellIs" dxfId="22" priority="181" operator="lessThan">
      <formula>$E$29</formula>
    </cfRule>
  </conditionalFormatting>
  <conditionalFormatting sqref="E18:E19">
    <cfRule type="cellIs" dxfId="21" priority="24" operator="lessThan">
      <formula>$E$14</formula>
    </cfRule>
  </conditionalFormatting>
  <conditionalFormatting sqref="E17">
    <cfRule type="cellIs" dxfId="20" priority="25" operator="lessThan">
      <formula>$E$14</formula>
    </cfRule>
  </conditionalFormatting>
  <conditionalFormatting sqref="E22:E25">
    <cfRule type="cellIs" dxfId="19" priority="23" operator="lessThan">
      <formula>$E$14</formula>
    </cfRule>
  </conditionalFormatting>
  <conditionalFormatting sqref="E26">
    <cfRule type="cellIs" dxfId="18" priority="20" operator="lessThan">
      <formula>$E$14</formula>
    </cfRule>
  </conditionalFormatting>
  <conditionalFormatting sqref="E27">
    <cfRule type="cellIs" dxfId="17" priority="19" operator="lessThan">
      <formula>$E$14</formula>
    </cfRule>
  </conditionalFormatting>
  <conditionalFormatting sqref="I6">
    <cfRule type="expression" dxfId="16" priority="17">
      <formula>H6="SÍ"</formula>
    </cfRule>
  </conditionalFormatting>
  <conditionalFormatting sqref="I7">
    <cfRule type="expression" dxfId="15" priority="16">
      <formula>H7="SÍ"</formula>
    </cfRule>
  </conditionalFormatting>
  <conditionalFormatting sqref="I8">
    <cfRule type="expression" dxfId="14" priority="15">
      <formula>H8="SÍ"</formula>
    </cfRule>
  </conditionalFormatting>
  <conditionalFormatting sqref="I9">
    <cfRule type="expression" dxfId="13" priority="14">
      <formula>H9="SÍ"</formula>
    </cfRule>
  </conditionalFormatting>
  <conditionalFormatting sqref="I5:K5">
    <cfRule type="expression" dxfId="12" priority="182">
      <formula>COUNTIF(H6:H9,"SÍ")</formula>
    </cfRule>
  </conditionalFormatting>
  <conditionalFormatting sqref="J6 K6">
    <cfRule type="expression" dxfId="11" priority="9">
      <formula>AND(G6="SÍ",H6="SÍ",I6="NO")</formula>
    </cfRule>
    <cfRule type="expression" dxfId="10" priority="12">
      <formula>I6="SÍ"</formula>
    </cfRule>
  </conditionalFormatting>
  <conditionalFormatting sqref="J7:K7">
    <cfRule type="expression" dxfId="9" priority="8">
      <formula>AND(G7="SÍ",H7="SÍ",I7="NO")</formula>
    </cfRule>
    <cfRule type="expression" dxfId="8" priority="11">
      <formula>I7="SÍ"</formula>
    </cfRule>
  </conditionalFormatting>
  <conditionalFormatting sqref="J8:K8">
    <cfRule type="expression" dxfId="7" priority="5">
      <formula>AND(G8="SÍ",H8="SÍ",I8="NO")</formula>
    </cfRule>
    <cfRule type="expression" dxfId="6" priority="6">
      <formula>I8="SÍ"</formula>
    </cfRule>
  </conditionalFormatting>
  <conditionalFormatting sqref="J9:K9">
    <cfRule type="expression" dxfId="5" priority="3">
      <formula>AND(G9="SÍ",H9="SÍ",I9="NO")</formula>
    </cfRule>
    <cfRule type="expression" dxfId="4" priority="4">
      <formula>I9="SÍ"</formula>
    </cfRule>
  </conditionalFormatting>
  <conditionalFormatting sqref="J4:K4">
    <cfRule type="expression" dxfId="3" priority="1">
      <formula>AND(G9="SÍ",H9="SÍ",I9="NO")</formula>
    </cfRule>
    <cfRule type="expression" dxfId="2" priority="2">
      <formula>AND(G8="SÍ",H8="SÍ",I8="NO")</formula>
    </cfRule>
    <cfRule type="expression" dxfId="1" priority="7">
      <formula>AND(G7="SÍ",H7="SÍ",I7="NO")</formula>
    </cfRule>
    <cfRule type="expression" dxfId="0" priority="10">
      <formula>AND(G6="SÍ",H6="SÍ",I6="NO")</formula>
    </cfRule>
  </conditionalFormatting>
  <pageMargins left="0.70866141732283472" right="0.70866141732283472" top="0.52083333333333337" bottom="0.74803149606299213" header="0.31496062992125984" footer="0.31496062992125984"/>
  <pageSetup paperSize="9" scale="19" orientation="portrait" r:id="rId1"/>
  <headerFooter>
    <oddHeader>&amp;L&amp;G</oddHeader>
    <oddFooter>&amp;R&amp;F</oddFooter>
  </headerFooter>
  <rowBreaks count="2" manualBreakCount="2">
    <brk id="13" max="13" man="1"/>
    <brk id="39" max="1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INFORMACIÓ!$B$3:$B$4</xm:f>
          </x14:formula1>
          <xm:sqref>D37 G6:I9</xm:sqref>
        </x14:dataValidation>
        <x14:dataValidation type="list" allowBlank="1" showInputMessage="1" showErrorMessage="1">
          <x14:formula1>
            <xm:f>INFORMACIÓ!$E$2:$E$4</xm:f>
          </x14:formula1>
          <xm:sqref>B31:B33 B22:B27</xm:sqref>
        </x14:dataValidation>
        <x14:dataValidation type="list" allowBlank="1" showInputMessage="1" showErrorMessage="1">
          <x14:formula1>
            <xm:f>INFORMACIÓ!$A$7:$A$14</xm:f>
          </x14:formula1>
          <xm:sqref>E31:E33 E22:E27 E17:E18</xm:sqref>
        </x14:dataValidation>
        <x14:dataValidation type="list" allowBlank="1" showInputMessage="1" showErrorMessage="1">
          <x14:formula1>
            <xm:f>INFORMACIÓ!$A$8:$A$13</xm:f>
          </x14:formula1>
          <xm:sqref>E19</xm:sqref>
        </x14:dataValidation>
        <x14:dataValidation type="list" allowBlank="1" showInputMessage="1" showErrorMessage="1">
          <x14:formula1>
            <xm:f>INFORMACIÓ!$K$2:$K$46</xm:f>
          </x14:formula1>
          <xm:sqref>G31:H33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F1" workbookViewId="0">
      <selection activeCell="L2" sqref="L2:L46"/>
    </sheetView>
  </sheetViews>
  <sheetFormatPr defaultRowHeight="14.5" x14ac:dyDescent="0.35"/>
  <cols>
    <col min="1" max="1" width="26.1796875" bestFit="1" customWidth="1"/>
    <col min="2" max="2" width="5" bestFit="1" customWidth="1"/>
    <col min="5" max="5" width="47" customWidth="1"/>
    <col min="6" max="6" width="9.54296875" style="17" customWidth="1"/>
    <col min="7" max="7" width="8.7265625" customWidth="1"/>
    <col min="8" max="8" width="19.54296875" bestFit="1" customWidth="1"/>
    <col min="11" max="11" width="75" bestFit="1" customWidth="1"/>
    <col min="12" max="12" width="19.81640625" bestFit="1" customWidth="1"/>
  </cols>
  <sheetData>
    <row r="1" spans="1:12" ht="15" thickBot="1" x14ac:dyDescent="0.4">
      <c r="A1" s="5" t="s">
        <v>21</v>
      </c>
      <c r="B1" s="5">
        <v>2025</v>
      </c>
      <c r="E1" t="s">
        <v>35</v>
      </c>
      <c r="F1" s="17" t="s">
        <v>54</v>
      </c>
      <c r="H1" t="s">
        <v>22</v>
      </c>
      <c r="K1" s="5" t="s">
        <v>23</v>
      </c>
      <c r="L1" s="16" t="s">
        <v>22</v>
      </c>
    </row>
    <row r="2" spans="1:12" ht="15" thickBot="1" x14ac:dyDescent="0.4">
      <c r="E2" t="s">
        <v>51</v>
      </c>
      <c r="F2" s="17">
        <v>1.5</v>
      </c>
      <c r="H2" t="s">
        <v>24</v>
      </c>
      <c r="K2" s="12" t="s">
        <v>56</v>
      </c>
      <c r="L2" s="14">
        <v>3</v>
      </c>
    </row>
    <row r="3" spans="1:12" ht="15" thickBot="1" x14ac:dyDescent="0.4">
      <c r="A3" t="s">
        <v>25</v>
      </c>
      <c r="B3" t="s">
        <v>26</v>
      </c>
      <c r="E3" t="s">
        <v>52</v>
      </c>
      <c r="F3" s="17">
        <v>3</v>
      </c>
      <c r="H3" t="s">
        <v>27</v>
      </c>
      <c r="K3" s="13" t="s">
        <v>37</v>
      </c>
      <c r="L3" s="14">
        <v>2</v>
      </c>
    </row>
    <row r="4" spans="1:12" ht="15" thickBot="1" x14ac:dyDescent="0.4">
      <c r="A4" t="s">
        <v>28</v>
      </c>
      <c r="B4" t="s">
        <v>10</v>
      </c>
      <c r="E4" t="s">
        <v>53</v>
      </c>
      <c r="F4" s="17">
        <v>3</v>
      </c>
      <c r="K4" s="13" t="s">
        <v>63</v>
      </c>
      <c r="L4" s="14">
        <v>1</v>
      </c>
    </row>
    <row r="5" spans="1:12" ht="15" thickBot="1" x14ac:dyDescent="0.4">
      <c r="K5" s="13" t="s">
        <v>38</v>
      </c>
      <c r="L5" s="14">
        <v>3</v>
      </c>
    </row>
    <row r="6" spans="1:12" ht="15" thickBot="1" x14ac:dyDescent="0.4">
      <c r="A6" t="s">
        <v>29</v>
      </c>
      <c r="E6" t="s">
        <v>36</v>
      </c>
      <c r="K6" s="13" t="s">
        <v>64</v>
      </c>
      <c r="L6" s="15">
        <v>2</v>
      </c>
    </row>
    <row r="7" spans="1:12" ht="15" thickBot="1" x14ac:dyDescent="0.4">
      <c r="A7">
        <v>2024</v>
      </c>
      <c r="E7" t="s">
        <v>19</v>
      </c>
      <c r="K7" s="13" t="s">
        <v>65</v>
      </c>
      <c r="L7" s="14">
        <v>1</v>
      </c>
    </row>
    <row r="8" spans="1:12" ht="15" thickBot="1" x14ac:dyDescent="0.4">
      <c r="A8">
        <v>2023</v>
      </c>
      <c r="E8" t="s">
        <v>20</v>
      </c>
      <c r="K8" s="13" t="s">
        <v>39</v>
      </c>
      <c r="L8" s="14">
        <v>2</v>
      </c>
    </row>
    <row r="9" spans="1:12" ht="15" thickBot="1" x14ac:dyDescent="0.4">
      <c r="A9">
        <v>2022</v>
      </c>
      <c r="E9" t="s">
        <v>17</v>
      </c>
      <c r="K9" s="13" t="s">
        <v>41</v>
      </c>
      <c r="L9" s="15">
        <v>3</v>
      </c>
    </row>
    <row r="10" spans="1:12" ht="15" thickBot="1" x14ac:dyDescent="0.4">
      <c r="A10">
        <v>2021</v>
      </c>
      <c r="E10" t="s">
        <v>16</v>
      </c>
      <c r="K10" s="13" t="s">
        <v>42</v>
      </c>
      <c r="L10" s="15">
        <v>1</v>
      </c>
    </row>
    <row r="11" spans="1:12" ht="15" thickBot="1" x14ac:dyDescent="0.4">
      <c r="A11">
        <v>2020</v>
      </c>
      <c r="E11" t="s">
        <v>18</v>
      </c>
      <c r="K11" s="13" t="s">
        <v>43</v>
      </c>
      <c r="L11" s="219">
        <v>1</v>
      </c>
    </row>
    <row r="12" spans="1:12" ht="15" thickBot="1" x14ac:dyDescent="0.4">
      <c r="A12">
        <v>2019</v>
      </c>
      <c r="K12" s="13" t="s">
        <v>44</v>
      </c>
      <c r="L12" s="15">
        <v>3</v>
      </c>
    </row>
    <row r="13" spans="1:12" ht="15" thickBot="1" x14ac:dyDescent="0.4">
      <c r="A13">
        <v>2018</v>
      </c>
      <c r="K13" s="13" t="s">
        <v>58</v>
      </c>
      <c r="L13" s="15">
        <v>1</v>
      </c>
    </row>
    <row r="14" spans="1:12" ht="15" thickBot="1" x14ac:dyDescent="0.4">
      <c r="A14">
        <v>2017</v>
      </c>
      <c r="K14" s="13" t="s">
        <v>59</v>
      </c>
      <c r="L14" s="15">
        <v>1</v>
      </c>
    </row>
    <row r="15" spans="1:12" ht="15" thickBot="1" x14ac:dyDescent="0.4">
      <c r="K15" s="13" t="s">
        <v>45</v>
      </c>
      <c r="L15" s="15">
        <v>1</v>
      </c>
    </row>
    <row r="16" spans="1:12" ht="15" thickBot="1" x14ac:dyDescent="0.4">
      <c r="K16" s="13" t="s">
        <v>66</v>
      </c>
      <c r="L16" s="15">
        <v>1</v>
      </c>
    </row>
    <row r="17" spans="11:12" ht="15" thickBot="1" x14ac:dyDescent="0.4">
      <c r="K17" s="13" t="s">
        <v>46</v>
      </c>
      <c r="L17" s="14">
        <v>2</v>
      </c>
    </row>
    <row r="18" spans="11:12" ht="15" thickBot="1" x14ac:dyDescent="0.4">
      <c r="K18" s="13" t="s">
        <v>67</v>
      </c>
      <c r="L18" s="14">
        <v>2</v>
      </c>
    </row>
    <row r="19" spans="11:12" ht="15" thickBot="1" x14ac:dyDescent="0.4">
      <c r="K19" s="13" t="s">
        <v>68</v>
      </c>
      <c r="L19" s="15">
        <v>3</v>
      </c>
    </row>
    <row r="20" spans="11:12" ht="15" thickBot="1" x14ac:dyDescent="0.4">
      <c r="K20" s="13" t="s">
        <v>69</v>
      </c>
      <c r="L20" s="15">
        <v>3</v>
      </c>
    </row>
    <row r="21" spans="11:12" ht="15" thickBot="1" x14ac:dyDescent="0.4">
      <c r="K21" s="13" t="s">
        <v>70</v>
      </c>
      <c r="L21" s="14">
        <v>2</v>
      </c>
    </row>
    <row r="22" spans="11:12" ht="15" thickBot="1" x14ac:dyDescent="0.4">
      <c r="K22" s="13" t="s">
        <v>72</v>
      </c>
      <c r="L22" s="14">
        <v>2</v>
      </c>
    </row>
    <row r="23" spans="11:12" ht="15" thickBot="1" x14ac:dyDescent="0.4">
      <c r="K23" s="13" t="s">
        <v>71</v>
      </c>
      <c r="L23" s="14">
        <v>2</v>
      </c>
    </row>
    <row r="24" spans="11:12" ht="15" thickBot="1" x14ac:dyDescent="0.4">
      <c r="K24" s="218" t="s">
        <v>40</v>
      </c>
      <c r="L24" s="15">
        <v>3</v>
      </c>
    </row>
    <row r="25" spans="11:12" ht="15" thickBot="1" x14ac:dyDescent="0.4">
      <c r="K25" s="13" t="s">
        <v>73</v>
      </c>
      <c r="L25" s="14">
        <v>2</v>
      </c>
    </row>
    <row r="26" spans="11:12" ht="15" thickBot="1" x14ac:dyDescent="0.4">
      <c r="K26" s="13" t="s">
        <v>74</v>
      </c>
      <c r="L26" s="14">
        <v>2</v>
      </c>
    </row>
    <row r="27" spans="11:12" ht="15" thickBot="1" x14ac:dyDescent="0.4">
      <c r="K27" s="13" t="s">
        <v>75</v>
      </c>
      <c r="L27" s="15">
        <v>3</v>
      </c>
    </row>
    <row r="28" spans="11:12" ht="15" thickBot="1" x14ac:dyDescent="0.4">
      <c r="K28" s="13" t="s">
        <v>76</v>
      </c>
      <c r="L28" s="15">
        <v>3</v>
      </c>
    </row>
    <row r="29" spans="11:12" ht="15" thickBot="1" x14ac:dyDescent="0.4">
      <c r="K29" s="13" t="s">
        <v>77</v>
      </c>
      <c r="L29" s="15">
        <v>3</v>
      </c>
    </row>
    <row r="30" spans="11:12" ht="15" thickBot="1" x14ac:dyDescent="0.4">
      <c r="K30" s="13" t="s">
        <v>78</v>
      </c>
      <c r="L30" s="14">
        <v>2</v>
      </c>
    </row>
    <row r="31" spans="11:12" ht="15" thickBot="1" x14ac:dyDescent="0.4">
      <c r="K31" s="13" t="s">
        <v>79</v>
      </c>
      <c r="L31" s="15">
        <v>3</v>
      </c>
    </row>
    <row r="32" spans="11:12" ht="15" thickBot="1" x14ac:dyDescent="0.4">
      <c r="K32" s="13" t="s">
        <v>80</v>
      </c>
      <c r="L32" s="15">
        <v>3</v>
      </c>
    </row>
    <row r="33" spans="11:12" ht="15" thickBot="1" x14ac:dyDescent="0.4">
      <c r="K33" s="13" t="s">
        <v>81</v>
      </c>
      <c r="L33" s="15">
        <v>2</v>
      </c>
    </row>
    <row r="34" spans="11:12" ht="15" thickBot="1" x14ac:dyDescent="0.4">
      <c r="K34" s="13" t="s">
        <v>82</v>
      </c>
      <c r="L34" s="15">
        <v>3</v>
      </c>
    </row>
    <row r="35" spans="11:12" ht="15" thickBot="1" x14ac:dyDescent="0.4">
      <c r="K35" s="13" t="s">
        <v>83</v>
      </c>
      <c r="L35" s="14">
        <v>2</v>
      </c>
    </row>
    <row r="36" spans="11:12" ht="15" thickBot="1" x14ac:dyDescent="0.4">
      <c r="K36" s="13" t="s">
        <v>47</v>
      </c>
      <c r="L36" s="15">
        <v>3</v>
      </c>
    </row>
    <row r="37" spans="11:12" ht="15" thickBot="1" x14ac:dyDescent="0.4">
      <c r="K37" s="13" t="s">
        <v>48</v>
      </c>
      <c r="L37" s="15">
        <v>3</v>
      </c>
    </row>
    <row r="38" spans="11:12" ht="15" thickBot="1" x14ac:dyDescent="0.4">
      <c r="K38" s="13" t="s">
        <v>84</v>
      </c>
      <c r="L38" s="15">
        <v>2</v>
      </c>
    </row>
    <row r="39" spans="11:12" ht="15" thickBot="1" x14ac:dyDescent="0.4">
      <c r="K39" s="13" t="s">
        <v>85</v>
      </c>
      <c r="L39" s="15">
        <v>3</v>
      </c>
    </row>
    <row r="40" spans="11:12" ht="15" thickBot="1" x14ac:dyDescent="0.4">
      <c r="K40" s="13" t="s">
        <v>86</v>
      </c>
      <c r="L40" s="15">
        <v>3</v>
      </c>
    </row>
    <row r="41" spans="11:12" ht="15" thickBot="1" x14ac:dyDescent="0.4">
      <c r="K41" s="13" t="s">
        <v>87</v>
      </c>
      <c r="L41" s="15">
        <v>3</v>
      </c>
    </row>
    <row r="42" spans="11:12" ht="15" thickBot="1" x14ac:dyDescent="0.4">
      <c r="K42" s="13" t="s">
        <v>55</v>
      </c>
      <c r="L42" s="14">
        <v>2</v>
      </c>
    </row>
    <row r="43" spans="11:12" ht="15" thickBot="1" x14ac:dyDescent="0.4">
      <c r="K43" s="13" t="s">
        <v>49</v>
      </c>
      <c r="L43" s="14">
        <v>2</v>
      </c>
    </row>
    <row r="44" spans="11:12" ht="15" thickBot="1" x14ac:dyDescent="0.4">
      <c r="K44" s="13" t="s">
        <v>88</v>
      </c>
      <c r="L44" s="14">
        <v>2</v>
      </c>
    </row>
    <row r="45" spans="11:12" ht="15" thickBot="1" x14ac:dyDescent="0.4">
      <c r="K45" s="13" t="s">
        <v>89</v>
      </c>
      <c r="L45" s="15">
        <v>3</v>
      </c>
    </row>
    <row r="46" spans="11:12" ht="15" thickBot="1" x14ac:dyDescent="0.4">
      <c r="K46" s="13" t="s">
        <v>90</v>
      </c>
      <c r="L46" s="15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INSTRUCCIONS</vt:lpstr>
      <vt:lpstr>VAL. TRAJECTÒRIA EMPRESA SÈRIES</vt:lpstr>
      <vt:lpstr>INFORMACIÓ</vt:lpstr>
      <vt:lpstr>'VAL. TRAJECTÒRIA EMPRESA SÈRIES'!Àrea_d'impressió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2025-06-11T11:07:01Z</dcterms:modified>
</cp:coreProperties>
</file>