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6984097M\Desktop\_SSM_COVID19\_TEC107_5a CONVO devolució entrades\"/>
    </mc:Choice>
  </mc:AlternateContent>
  <xr:revisionPtr revIDLastSave="0" documentId="13_ncr:1_{51F6000C-2A72-43D5-918B-EE3EB5D3DB6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emòriaTEC107" sheetId="1" r:id="rId1"/>
  </sheets>
  <definedNames>
    <definedName name="_xlnm.Print_Area" localSheetId="0">MemòriaTEC107!$A$1:$R$28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Q16" i="1" l="1"/>
  <c r="L11" i="1"/>
  <c r="Q14" i="1"/>
  <c r="Q15" i="1"/>
  <c r="Q17" i="1"/>
  <c r="Q18" i="1"/>
  <c r="Q19" i="1"/>
  <c r="L10" i="1"/>
  <c r="L12" i="1"/>
  <c r="L13" i="1"/>
  <c r="L14" i="1"/>
  <c r="L15" i="1"/>
  <c r="L16" i="1"/>
  <c r="L17" i="1"/>
  <c r="L18" i="1"/>
  <c r="L19" i="1"/>
  <c r="H11" i="1" l="1"/>
  <c r="M11" i="1" s="1"/>
  <c r="Q11" i="1" s="1"/>
  <c r="H19" i="1" l="1"/>
  <c r="M19" i="1" s="1"/>
  <c r="H18" i="1"/>
  <c r="M18" i="1" s="1"/>
  <c r="H17" i="1"/>
  <c r="M17" i="1" s="1"/>
  <c r="H16" i="1"/>
  <c r="M16" i="1" s="1"/>
  <c r="H15" i="1"/>
  <c r="M15" i="1" s="1"/>
  <c r="H14" i="1"/>
  <c r="M14" i="1" s="1"/>
  <c r="H13" i="1"/>
  <c r="M13" i="1" s="1"/>
  <c r="Q13" i="1" s="1"/>
  <c r="H12" i="1"/>
  <c r="M10" i="1"/>
  <c r="Q10" i="1" s="1"/>
  <c r="M12" i="1" l="1"/>
  <c r="Q12" i="1" s="1"/>
  <c r="Q20" i="1" s="1"/>
</calcChain>
</file>

<file path=xl/sharedStrings.xml><?xml version="1.0" encoding="utf-8"?>
<sst xmlns="http://schemas.openxmlformats.org/spreadsheetml/2006/main" count="41" uniqueCount="37">
  <si>
    <t>Subvencions per compensar la devolució del preu de les entrades, a causa d'un  confinament comarcal, de concerts i festivals de música, festivals i mostres audiovisuals, i de centres d'exhibició d'art digital</t>
  </si>
  <si>
    <r>
      <t xml:space="preserve">                             MEMÒRIA DE LES ACTIVITATS SUBVENCIONABLES del 9 al 25 d'abril de 2021 </t>
    </r>
    <r>
      <rPr>
        <b/>
        <sz val="12"/>
        <color theme="0"/>
        <rFont val="Helvetica*"/>
      </rPr>
      <t>(Bases específiques: Resolució CLT/1787/2021, de 4 de juny - DOGC núm. 8430 - 10.6.2021)</t>
    </r>
  </si>
  <si>
    <t>ACTIVITAT, CONCERT, FESTIVAL O MOSTRA 
(nom abreujat, si cal)</t>
  </si>
  <si>
    <t>Nom de l'artista/es o del grup</t>
  </si>
  <si>
    <t>TOTAL</t>
  </si>
  <si>
    <t>Festival ...</t>
  </si>
  <si>
    <t>Concert...</t>
  </si>
  <si>
    <t>Mostra...</t>
  </si>
  <si>
    <t xml:space="preserve">     /       /  2021</t>
  </si>
  <si>
    <t>Exp. ICEC :</t>
  </si>
  <si>
    <r>
      <rPr>
        <b/>
        <sz val="11"/>
        <color rgb="FF0000CC"/>
        <rFont val="Calibri"/>
        <family val="2"/>
        <scheme val="minor"/>
      </rPr>
      <t xml:space="preserve">No són subvencionables les activitats que, tot i que s'hagi produït el reembossament del preu de les entrades, en el moment de dur-se a terme hagin venut el 100% de l'aforament disponible </t>
    </r>
    <r>
      <rPr>
        <sz val="10"/>
        <color rgb="FF0000CC"/>
        <rFont val="Calibri"/>
        <family val="2"/>
        <scheme val="minor"/>
      </rPr>
      <t>(base específica 3.d)</t>
    </r>
  </si>
  <si>
    <r>
      <rPr>
        <b/>
        <sz val="11"/>
        <color rgb="FF0000CC"/>
        <rFont val="Calibri"/>
        <family val="2"/>
        <scheme val="minor"/>
      </rPr>
      <t>Dins el període subvencionable del 9 al 25 d'abril, l'aforament va estar limitat al 50%</t>
    </r>
    <r>
      <rPr>
        <sz val="11"/>
        <color rgb="FF0000CC"/>
        <rFont val="Calibri"/>
        <family val="2"/>
        <scheme val="minor"/>
      </rPr>
      <t xml:space="preserve"> </t>
    </r>
    <r>
      <rPr>
        <sz val="10"/>
        <color rgb="FF0000CC"/>
        <rFont val="Calibri"/>
        <family val="2"/>
        <scheme val="minor"/>
      </rPr>
      <t>(Article 12.1 de la Resolució SLT/971/2021, de 8 d'abril - DOGC núm.8383 - 9.4.2021)</t>
    </r>
  </si>
  <si>
    <r>
      <rPr>
        <b/>
        <sz val="11"/>
        <color rgb="FF0000CC"/>
        <rFont val="Calibri"/>
        <family val="2"/>
        <scheme val="minor"/>
      </rPr>
      <t>Les activitats a l'aire lliure o en espais físics tancats, que compleixin amb les condicions de ventilació i qualitat de l'aire reforçades, podíen tenir un aforament màxim de fins a 1.000 persones</t>
    </r>
    <r>
      <rPr>
        <sz val="10"/>
        <color rgb="FF0000CC"/>
        <rFont val="Calibri"/>
        <family val="2"/>
        <scheme val="minor"/>
      </rPr>
      <t xml:space="preserve"> (Art. 12.2 de la Resolució SLT/971/2021, de 8 d'abril)</t>
    </r>
  </si>
  <si>
    <r>
      <rPr>
        <b/>
        <sz val="11"/>
        <color rgb="FF0000CC"/>
        <rFont val="Calibri"/>
        <family val="2"/>
        <scheme val="minor"/>
      </rPr>
      <t>Quan la suma del total subvencionable d'una activitat no arribi als 100,00 euros, aquelles entrades no computen dins el càlcul</t>
    </r>
    <r>
      <rPr>
        <sz val="11"/>
        <color rgb="FF0000CC"/>
        <rFont val="Calibri"/>
        <family val="2"/>
        <scheme val="minor"/>
      </rPr>
      <t xml:space="preserve"> </t>
    </r>
    <r>
      <rPr>
        <sz val="10"/>
        <color rgb="FF0000CC"/>
        <rFont val="Calibri"/>
        <family val="2"/>
        <scheme val="minor"/>
      </rPr>
      <t>(base específica 4.3)</t>
    </r>
  </si>
  <si>
    <t>-</t>
  </si>
  <si>
    <t>INFORMACIÓ D'INTERÉS:</t>
  </si>
  <si>
    <r>
      <t>TEC107/21/</t>
    </r>
    <r>
      <rPr>
        <sz val="12"/>
        <rFont val="Helvetica*"/>
      </rPr>
      <t>000.......</t>
    </r>
  </si>
  <si>
    <t>Emplenar totes les dades dins les cel.les d'aquest color</t>
  </si>
  <si>
    <t>Import
IVA</t>
  </si>
  <si>
    <r>
      <t xml:space="preserve">Import </t>
    </r>
    <r>
      <rPr>
        <sz val="11"/>
        <color theme="1"/>
        <rFont val="Calibri"/>
        <family val="2"/>
        <scheme val="minor"/>
      </rPr>
      <t>Comissió</t>
    </r>
  </si>
  <si>
    <r>
      <t xml:space="preserve">Preu d'una entrada
</t>
    </r>
    <r>
      <rPr>
        <b/>
        <u/>
        <sz val="11"/>
        <rFont val="Calibri"/>
        <family val="2"/>
        <scheme val="minor"/>
      </rPr>
      <t>sense IVA ni comissió</t>
    </r>
  </si>
  <si>
    <t>Espai / Equipament</t>
  </si>
  <si>
    <t>Data ACTIVITAT</t>
  </si>
  <si>
    <r>
      <rPr>
        <sz val="11"/>
        <color theme="1"/>
        <rFont val="Calibri"/>
        <family val="2"/>
        <scheme val="minor"/>
      </rPr>
      <t>(</t>
    </r>
    <r>
      <rPr>
        <b/>
        <sz val="12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Indicar Totes Les Paraules Amb Inicial Majúscula</t>
    </r>
  </si>
  <si>
    <r>
      <rPr>
        <b/>
        <sz val="11"/>
        <color rgb="FF0000CC"/>
        <rFont val="Calibri"/>
        <family val="2"/>
        <scheme val="minor"/>
      </rPr>
      <t xml:space="preserve">Quan l'ajut atorgable verificat no arribi als 2.000,00 euros, la sol·licitud serà denegada </t>
    </r>
    <r>
      <rPr>
        <sz val="10"/>
        <color rgb="FF0000CC"/>
        <rFont val="Calibri"/>
        <family val="2"/>
        <scheme val="minor"/>
      </rPr>
      <t>(base específica 4.3)</t>
    </r>
  </si>
  <si>
    <r>
      <t>Entrades Retornades  abans</t>
    </r>
    <r>
      <rPr>
        <sz val="11"/>
        <rFont val="Calibri"/>
        <family val="2"/>
        <scheme val="minor"/>
      </rPr>
      <t xml:space="preserve"> activitat</t>
    </r>
  </si>
  <si>
    <t>AFORAMENT (sense restriccions)</t>
  </si>
  <si>
    <r>
      <t xml:space="preserve">ESPAI
Aire lliure o Tancat amb ventilació reforçada
</t>
    </r>
    <r>
      <rPr>
        <b/>
        <sz val="11"/>
        <color theme="1"/>
        <rFont val="Calibri"/>
        <family val="2"/>
        <scheme val="minor"/>
      </rPr>
      <t>(si/no)</t>
    </r>
  </si>
  <si>
    <r>
      <t xml:space="preserve">Total ENTRADES </t>
    </r>
    <r>
      <rPr>
        <b/>
        <sz val="11"/>
        <color theme="1"/>
        <rFont val="Calibri"/>
        <family val="2"/>
        <scheme val="minor"/>
      </rPr>
      <t>VENUDES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ABANS</t>
    </r>
    <r>
      <rPr>
        <sz val="11"/>
        <rFont val="Calibri"/>
        <family val="2"/>
        <scheme val="minor"/>
      </rPr>
      <t xml:space="preserve"> activitat</t>
    </r>
  </si>
  <si>
    <r>
      <t xml:space="preserve">Total  ENTRADES  </t>
    </r>
    <r>
      <rPr>
        <b/>
        <sz val="11"/>
        <color theme="1"/>
        <rFont val="Calibri"/>
        <family val="2"/>
        <scheme val="minor"/>
      </rPr>
      <t xml:space="preserve">RETORNADES
</t>
    </r>
    <r>
      <rPr>
        <sz val="11"/>
        <color theme="1"/>
        <rFont val="Calibri"/>
        <family val="2"/>
        <scheme val="minor"/>
      </rPr>
      <t>(</t>
    </r>
    <r>
      <rPr>
        <b/>
        <u/>
        <sz val="11"/>
        <color theme="1"/>
        <rFont val="Calibri"/>
        <family val="2"/>
        <scheme val="minor"/>
      </rPr>
      <t>definitives)</t>
    </r>
  </si>
  <si>
    <t>TOTAL ENTRADES VENUDES        a data activitat</t>
  </si>
  <si>
    <t>MÀXIM PERMÈS d'aforament amb restriccions  (50%)</t>
  </si>
  <si>
    <t xml:space="preserve">% 
Entrades VENUDES amb restricció d'aforament </t>
  </si>
  <si>
    <r>
      <t xml:space="preserve">EMPRESA / ENTITAT SOL·LICITANT: </t>
    </r>
    <r>
      <rPr>
        <b/>
        <sz val="14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</t>
    </r>
  </si>
  <si>
    <t xml:space="preserve">NIF / CIF:   </t>
  </si>
  <si>
    <t>Data presentació :</t>
  </si>
  <si>
    <t>Import atorgable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</si>
</sst>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Helvetica*"/>
    </font>
    <font>
      <b/>
      <sz val="16"/>
      <color theme="0"/>
      <name val="Helvetica*"/>
    </font>
    <font>
      <b/>
      <sz val="12"/>
      <color theme="0"/>
      <name val="Helvetica*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2"/>
      <name val="Helvetica*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Helvetica*"/>
    </font>
    <font>
      <sz val="11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u/>
      <sz val="12"/>
      <color rgb="FF0000CC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AD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FFFF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4659260841701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8" fillId="2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6" fillId="0" borderId="0" xfId="1"/>
    <xf numFmtId="0" fontId="11" fillId="0" borderId="0" xfId="1" applyFont="1"/>
    <xf numFmtId="4" fontId="12" fillId="0" borderId="0" xfId="0" applyNumberFormat="1" applyFont="1" applyAlignment="1">
      <alignment horizontal="right" vertical="center"/>
    </xf>
    <xf numFmtId="9" fontId="6" fillId="0" borderId="0" xfId="1" quotePrefix="1" applyNumberFormat="1" applyAlignment="1">
      <alignment horizontal="center" vertical="center"/>
    </xf>
    <xf numFmtId="0" fontId="6" fillId="0" borderId="0" xfId="1" applyAlignment="1">
      <alignment vertical="center"/>
    </xf>
    <xf numFmtId="4" fontId="6" fillId="0" borderId="0" xfId="1" applyNumberFormat="1"/>
    <xf numFmtId="0" fontId="6" fillId="6" borderId="0" xfId="1" applyFill="1"/>
    <xf numFmtId="0" fontId="6" fillId="3" borderId="0" xfId="1" applyFill="1"/>
    <xf numFmtId="9" fontId="7" fillId="0" borderId="0" xfId="1" quotePrefix="1" applyNumberFormat="1" applyFont="1" applyAlignment="1">
      <alignment horizontal="center" vertical="center"/>
    </xf>
    <xf numFmtId="0" fontId="20" fillId="0" borderId="0" xfId="1" applyFont="1"/>
    <xf numFmtId="0" fontId="5" fillId="0" borderId="0" xfId="1" applyFont="1"/>
    <xf numFmtId="0" fontId="23" fillId="6" borderId="0" xfId="1" applyFont="1" applyFill="1"/>
    <xf numFmtId="0" fontId="24" fillId="0" borderId="0" xfId="1" quotePrefix="1" applyFont="1" applyAlignment="1">
      <alignment horizontal="right"/>
    </xf>
    <xf numFmtId="0" fontId="25" fillId="0" borderId="0" xfId="1" applyFont="1"/>
    <xf numFmtId="0" fontId="23" fillId="3" borderId="0" xfId="1" applyFont="1" applyFill="1"/>
    <xf numFmtId="0" fontId="0" fillId="0" borderId="0" xfId="0" applyBorder="1" applyAlignment="1" applyProtection="1">
      <alignment horizontal="left" vertical="center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3" fontId="7" fillId="5" borderId="15" xfId="1" applyNumberFormat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10" fontId="7" fillId="5" borderId="15" xfId="1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17" fillId="7" borderId="13" xfId="1" applyFont="1" applyFill="1" applyBorder="1" applyAlignment="1">
      <alignment horizontal="center" vertical="center" wrapText="1"/>
    </xf>
    <xf numFmtId="0" fontId="17" fillId="7" borderId="11" xfId="1" applyFont="1" applyFill="1" applyBorder="1" applyAlignment="1">
      <alignment horizontal="center" vertical="center" wrapText="1"/>
    </xf>
    <xf numFmtId="0" fontId="4" fillId="0" borderId="0" xfId="1" applyFont="1"/>
    <xf numFmtId="0" fontId="3" fillId="0" borderId="0" xfId="1" quotePrefix="1" applyFont="1"/>
    <xf numFmtId="3" fontId="6" fillId="0" borderId="0" xfId="1" applyNumberFormat="1" applyAlignment="1">
      <alignment vertical="center"/>
    </xf>
    <xf numFmtId="3" fontId="5" fillId="5" borderId="3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12" fillId="0" borderId="0" xfId="0" applyNumberFormat="1" applyFont="1" applyAlignment="1">
      <alignment horizontal="right" vertical="center"/>
    </xf>
    <xf numFmtId="0" fontId="0" fillId="0" borderId="0" xfId="0"/>
    <xf numFmtId="0" fontId="0" fillId="0" borderId="1" xfId="0" applyBorder="1"/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" fillId="5" borderId="11" xfId="1" applyFont="1" applyFill="1" applyBorder="1" applyAlignment="1">
      <alignment horizontal="center" vertical="center" wrapText="1"/>
    </xf>
    <xf numFmtId="10" fontId="7" fillId="5" borderId="14" xfId="1" applyNumberFormat="1" applyFont="1" applyFill="1" applyBorder="1" applyAlignment="1">
      <alignment horizontal="center" vertical="center"/>
    </xf>
    <xf numFmtId="3" fontId="7" fillId="5" borderId="14" xfId="1" quotePrefix="1" applyNumberFormat="1" applyFont="1" applyFill="1" applyBorder="1" applyAlignment="1">
      <alignment horizontal="center" vertical="center"/>
    </xf>
    <xf numFmtId="0" fontId="1" fillId="0" borderId="0" xfId="1" quotePrefix="1" applyFont="1"/>
    <xf numFmtId="0" fontId="1" fillId="5" borderId="10" xfId="1" applyFont="1" applyFill="1" applyBorder="1" applyAlignment="1">
      <alignment horizontal="center" vertical="center" wrapText="1"/>
    </xf>
    <xf numFmtId="0" fontId="6" fillId="0" borderId="0" xfId="1" applyFill="1"/>
    <xf numFmtId="0" fontId="28" fillId="8" borderId="17" xfId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" fontId="28" fillId="8" borderId="4" xfId="1" quotePrefix="1" applyNumberFormat="1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4" fontId="5" fillId="6" borderId="2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0" fontId="5" fillId="6" borderId="2" xfId="1" applyFont="1" applyFill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horizontal="center" vertical="center"/>
      <protection locked="0"/>
    </xf>
    <xf numFmtId="3" fontId="5" fillId="6" borderId="2" xfId="1" applyNumberFormat="1" applyFont="1" applyFill="1" applyBorder="1" applyAlignment="1" applyProtection="1">
      <alignment horizontal="center" vertical="center"/>
      <protection locked="0"/>
    </xf>
    <xf numFmtId="14" fontId="5" fillId="6" borderId="3" xfId="1" applyNumberFormat="1" applyFont="1" applyFill="1" applyBorder="1" applyAlignment="1" applyProtection="1">
      <alignment vertical="center"/>
      <protection locked="0"/>
    </xf>
    <xf numFmtId="0" fontId="5" fillId="6" borderId="3" xfId="1" applyFont="1" applyFill="1" applyBorder="1" applyAlignment="1" applyProtection="1">
      <alignment vertical="center"/>
      <protection locked="0"/>
    </xf>
    <xf numFmtId="14" fontId="1" fillId="6" borderId="3" xfId="1" applyNumberFormat="1" applyFont="1" applyFill="1" applyBorder="1" applyAlignment="1" applyProtection="1">
      <alignment vertical="center"/>
      <protection locked="0"/>
    </xf>
    <xf numFmtId="0" fontId="1" fillId="6" borderId="3" xfId="1" applyFont="1" applyFill="1" applyBorder="1" applyAlignment="1" applyProtection="1">
      <alignment vertical="center"/>
      <protection locked="0"/>
    </xf>
    <xf numFmtId="0" fontId="1" fillId="6" borderId="3" xfId="1" applyFont="1" applyFill="1" applyBorder="1" applyAlignment="1" applyProtection="1">
      <alignment horizontal="center" vertical="center"/>
      <protection locked="0"/>
    </xf>
    <xf numFmtId="3" fontId="5" fillId="6" borderId="3" xfId="1" applyNumberFormat="1" applyFont="1" applyFill="1" applyBorder="1" applyAlignment="1" applyProtection="1">
      <alignment horizontal="center" vertical="center"/>
      <protection locked="0"/>
    </xf>
    <xf numFmtId="0" fontId="3" fillId="6" borderId="3" xfId="1" applyFont="1" applyFill="1" applyBorder="1" applyAlignment="1" applyProtection="1">
      <alignment horizontal="center" vertical="center"/>
      <protection locked="0"/>
    </xf>
    <xf numFmtId="0" fontId="5" fillId="6" borderId="3" xfId="1" applyFont="1" applyFill="1" applyBorder="1" applyAlignment="1" applyProtection="1">
      <alignment horizontal="center" vertical="center"/>
      <protection locked="0"/>
    </xf>
    <xf numFmtId="3" fontId="5" fillId="6" borderId="4" xfId="1" applyNumberFormat="1" applyFont="1" applyFill="1" applyBorder="1" applyAlignment="1" applyProtection="1">
      <alignment horizontal="center" vertical="center"/>
      <protection locked="0"/>
    </xf>
    <xf numFmtId="4" fontId="5" fillId="6" borderId="12" xfId="1" applyNumberFormat="1" applyFont="1" applyFill="1" applyBorder="1" applyAlignment="1" applyProtection="1">
      <alignment horizontal="center" vertical="center"/>
      <protection locked="0"/>
    </xf>
    <xf numFmtId="4" fontId="5" fillId="6" borderId="2" xfId="1" applyNumberFormat="1" applyFont="1" applyFill="1" applyBorder="1" applyAlignment="1" applyProtection="1">
      <alignment horizontal="center" vertical="center"/>
      <protection locked="0"/>
    </xf>
    <xf numFmtId="2" fontId="5" fillId="6" borderId="14" xfId="1" applyNumberFormat="1" applyFont="1" applyFill="1" applyBorder="1" applyAlignment="1" applyProtection="1">
      <alignment horizontal="center" vertical="center"/>
      <protection locked="0"/>
    </xf>
    <xf numFmtId="4" fontId="5" fillId="6" borderId="4" xfId="1" applyNumberFormat="1" applyFont="1" applyFill="1" applyBorder="1" applyAlignment="1" applyProtection="1">
      <alignment horizontal="center" vertical="center"/>
      <protection locked="0"/>
    </xf>
    <xf numFmtId="4" fontId="5" fillId="6" borderId="3" xfId="1" applyNumberFormat="1" applyFont="1" applyFill="1" applyBorder="1" applyAlignment="1" applyProtection="1">
      <alignment horizontal="center" vertical="center"/>
      <protection locked="0"/>
    </xf>
    <xf numFmtId="2" fontId="5" fillId="6" borderId="15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00000000-0005-0000-0000-000001000000}"/>
  </cellStyles>
  <dxfs count="3">
    <dxf>
      <font>
        <color rgb="FFFF0000"/>
      </font>
    </dxf>
    <dxf>
      <font>
        <b/>
        <i val="0"/>
        <color rgb="FFFF0000"/>
      </font>
      <fill>
        <patternFill>
          <bgColor rgb="FFFF9999"/>
        </patternFill>
      </fill>
    </dxf>
    <dxf>
      <font>
        <b/>
        <i val="0"/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7FAD2"/>
      <color rgb="FF0000CC"/>
      <color rgb="FFDDFFFF"/>
      <color rgb="FFAFFFFF"/>
      <color rgb="FF75FFFF"/>
      <color rgb="FF00D5D0"/>
      <color rgb="FF00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7"/>
  <sheetViews>
    <sheetView showGridLines="0" tabSelected="1" zoomScale="63" zoomScaleNormal="63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4" sqref="D4:L4"/>
    </sheetView>
  </sheetViews>
  <sheetFormatPr defaultColWidth="8.7265625" defaultRowHeight="14.5"/>
  <cols>
    <col min="1" max="1" width="3.54296875" style="3" customWidth="1"/>
    <col min="2" max="2" width="10.7265625" style="3" customWidth="1"/>
    <col min="3" max="3" width="40.7265625" style="3" customWidth="1"/>
    <col min="4" max="4" width="34.1796875" style="3" customWidth="1"/>
    <col min="5" max="5" width="33.7265625" style="3" customWidth="1"/>
    <col min="6" max="6" width="12.1796875" style="3" customWidth="1"/>
    <col min="7" max="7" width="11.81640625" style="3" customWidth="1"/>
    <col min="8" max="8" width="13.26953125" style="3" customWidth="1"/>
    <col min="9" max="9" width="11.81640625" style="3" customWidth="1"/>
    <col min="10" max="11" width="13.7265625" style="3" customWidth="1"/>
    <col min="12" max="12" width="11.81640625" style="3" customWidth="1"/>
    <col min="13" max="13" width="12.54296875" style="3" customWidth="1"/>
    <col min="14" max="14" width="9.54296875" style="3" customWidth="1"/>
    <col min="15" max="15" width="8.7265625" style="3"/>
    <col min="16" max="16" width="9.36328125" style="3" customWidth="1"/>
    <col min="17" max="17" width="18.54296875" style="3" customWidth="1"/>
    <col min="18" max="18" width="2.1796875" style="3" customWidth="1"/>
    <col min="19" max="16384" width="8.7265625" style="3"/>
  </cols>
  <sheetData>
    <row r="1" spans="1:26" ht="2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26" ht="23.5" customHeight="1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2"/>
      <c r="S2" s="2"/>
    </row>
    <row r="3" spans="1:26">
      <c r="A3" s="4"/>
      <c r="B3" s="49"/>
    </row>
    <row r="4" spans="1:26" ht="18">
      <c r="A4" s="39" t="s">
        <v>33</v>
      </c>
      <c r="B4" s="40"/>
      <c r="C4" s="41"/>
      <c r="D4" s="43"/>
      <c r="E4" s="53"/>
      <c r="F4" s="53"/>
      <c r="G4" s="53"/>
      <c r="H4" s="53"/>
      <c r="I4" s="53"/>
      <c r="J4" s="53"/>
      <c r="K4" s="53"/>
      <c r="L4" s="54"/>
      <c r="M4" s="18"/>
      <c r="N4" s="18"/>
      <c r="O4" s="5" t="s">
        <v>35</v>
      </c>
      <c r="P4" s="42" t="s">
        <v>8</v>
      </c>
      <c r="Q4" s="55"/>
    </row>
    <row r="5" spans="1:26" ht="15.5">
      <c r="A5" s="39" t="s">
        <v>34</v>
      </c>
      <c r="B5" s="40"/>
      <c r="C5" s="41"/>
      <c r="D5" s="43"/>
      <c r="E5" s="53"/>
      <c r="F5" s="53"/>
      <c r="G5" s="53"/>
      <c r="H5" s="53"/>
      <c r="I5" s="53"/>
      <c r="J5" s="53"/>
      <c r="K5" s="53"/>
      <c r="L5" s="54"/>
      <c r="M5" s="18"/>
      <c r="N5" s="18"/>
      <c r="O5" s="5" t="s">
        <v>9</v>
      </c>
      <c r="P5" s="42" t="s">
        <v>16</v>
      </c>
      <c r="Q5" s="55"/>
    </row>
    <row r="6" spans="1:26" ht="16.5" customHeight="1">
      <c r="D6" s="33" t="s">
        <v>23</v>
      </c>
    </row>
    <row r="7" spans="1:26">
      <c r="C7" s="10"/>
      <c r="D7" s="14" t="s">
        <v>17</v>
      </c>
      <c r="E7" s="9"/>
      <c r="H7" s="11"/>
      <c r="I7" s="6"/>
    </row>
    <row r="8" spans="1:26" ht="15" thickBot="1">
      <c r="D8" s="17"/>
      <c r="E8" s="10"/>
      <c r="H8" s="11"/>
      <c r="I8" s="6"/>
    </row>
    <row r="9" spans="1:26" s="13" customFormat="1" ht="88.5" customHeight="1" thickBot="1">
      <c r="A9" s="19"/>
      <c r="B9" s="28" t="s">
        <v>22</v>
      </c>
      <c r="C9" s="29" t="s">
        <v>2</v>
      </c>
      <c r="D9" s="29" t="s">
        <v>21</v>
      </c>
      <c r="E9" s="30" t="s">
        <v>3</v>
      </c>
      <c r="F9" s="44" t="s">
        <v>27</v>
      </c>
      <c r="G9" s="21" t="s">
        <v>26</v>
      </c>
      <c r="H9" s="31" t="s">
        <v>31</v>
      </c>
      <c r="I9" s="44" t="s">
        <v>28</v>
      </c>
      <c r="J9" s="48" t="s">
        <v>25</v>
      </c>
      <c r="K9" s="48" t="s">
        <v>29</v>
      </c>
      <c r="L9" s="22" t="s">
        <v>30</v>
      </c>
      <c r="M9" s="31" t="s">
        <v>32</v>
      </c>
      <c r="N9" s="24" t="s">
        <v>20</v>
      </c>
      <c r="O9" s="21" t="s">
        <v>18</v>
      </c>
      <c r="P9" s="27" t="s">
        <v>19</v>
      </c>
      <c r="Q9" s="32" t="s">
        <v>4</v>
      </c>
      <c r="S9" s="19"/>
      <c r="T9" s="19"/>
      <c r="U9" s="19"/>
      <c r="V9" s="19"/>
      <c r="W9" s="19"/>
      <c r="X9" s="19"/>
      <c r="Y9" s="19"/>
      <c r="Z9" s="19"/>
    </row>
    <row r="10" spans="1:26" s="7" customFormat="1" ht="18" customHeight="1">
      <c r="A10" s="20">
        <v>1</v>
      </c>
      <c r="B10" s="56"/>
      <c r="C10" s="57" t="s">
        <v>5</v>
      </c>
      <c r="D10" s="56"/>
      <c r="E10" s="58"/>
      <c r="F10" s="59"/>
      <c r="G10" s="60"/>
      <c r="H10" s="46">
        <f>IF(F10="si",(IF(G10&gt;1000,1000,G10)),(IF(G10&gt;=1000,500,(IF(G10&gt;500,500,G10)))))</f>
        <v>0</v>
      </c>
      <c r="I10" s="69"/>
      <c r="J10" s="69"/>
      <c r="K10" s="69"/>
      <c r="L10" s="36">
        <f>I10-K10</f>
        <v>0</v>
      </c>
      <c r="M10" s="45" t="e">
        <f>L10/H10</f>
        <v>#DIV/0!</v>
      </c>
      <c r="N10" s="70"/>
      <c r="O10" s="71"/>
      <c r="P10" s="72"/>
      <c r="Q10" s="26" t="str">
        <f>IF(K10*N10&lt;100,"0,00€",IF(M10&gt;=100%,"Supera 100%",IF(K10*N10&gt;10000,10000,(K10*N10))))</f>
        <v>0,00€</v>
      </c>
      <c r="R10" s="3"/>
    </row>
    <row r="11" spans="1:26" s="7" customFormat="1" ht="18" customHeight="1">
      <c r="A11" s="20">
        <v>2</v>
      </c>
      <c r="B11" s="61"/>
      <c r="C11" s="62" t="s">
        <v>6</v>
      </c>
      <c r="D11" s="63"/>
      <c r="E11" s="64"/>
      <c r="F11" s="65"/>
      <c r="G11" s="66"/>
      <c r="H11" s="23">
        <f>IF(F11="si",(IF(G11&gt;1000,1000,G11)),(IF(G11&gt;=1000,500,(IF(G11&gt;500,500,G11)))))</f>
        <v>0</v>
      </c>
      <c r="I11" s="69"/>
      <c r="J11" s="69"/>
      <c r="K11" s="69"/>
      <c r="L11" s="36">
        <f>I11-K11</f>
        <v>0</v>
      </c>
      <c r="M11" s="25" t="e">
        <f>L11/H11</f>
        <v>#DIV/0!</v>
      </c>
      <c r="N11" s="73"/>
      <c r="O11" s="74"/>
      <c r="P11" s="75"/>
      <c r="Q11" s="26" t="str">
        <f>IF(K11*N11&lt;100,"0,00€",IF(M11&gt;=100%,"Supera 100%",IF(K11*N11&gt;10000,10000,(K11*N11))))</f>
        <v>0,00€</v>
      </c>
      <c r="R11" s="3"/>
    </row>
    <row r="12" spans="1:26" s="7" customFormat="1" ht="18" customHeight="1">
      <c r="A12" s="20">
        <v>3</v>
      </c>
      <c r="B12" s="61"/>
      <c r="C12" s="64" t="s">
        <v>7</v>
      </c>
      <c r="D12" s="61"/>
      <c r="E12" s="62"/>
      <c r="F12" s="65"/>
      <c r="G12" s="66"/>
      <c r="H12" s="23">
        <f t="shared" ref="H10:H12" si="0">IF(F12="si",(IF(G12&gt;1000,1000,G12)),(IF(G12&gt;=1000,500,(IF(G12&gt;500,500,G12)))))</f>
        <v>0</v>
      </c>
      <c r="I12" s="69"/>
      <c r="J12" s="69"/>
      <c r="K12" s="69"/>
      <c r="L12" s="36">
        <f t="shared" ref="L12:L19" si="1">I12-K12</f>
        <v>0</v>
      </c>
      <c r="M12" s="25" t="e">
        <f t="shared" ref="M12:M19" si="2">L12/H12</f>
        <v>#DIV/0!</v>
      </c>
      <c r="N12" s="73"/>
      <c r="O12" s="74"/>
      <c r="P12" s="75"/>
      <c r="Q12" s="26" t="str">
        <f t="shared" ref="Q12:Q19" si="3">IF(K12*N12&lt;100,"0,00€",IF(M12&gt;=100%,"Supera 100%",IF(K12*N12&gt;10000,10000,(K12*N12))))</f>
        <v>0,00€</v>
      </c>
      <c r="R12" s="3"/>
    </row>
    <row r="13" spans="1:26" s="7" customFormat="1" ht="18" customHeight="1">
      <c r="A13" s="20">
        <v>4</v>
      </c>
      <c r="B13" s="61"/>
      <c r="C13" s="62"/>
      <c r="D13" s="61"/>
      <c r="E13" s="62"/>
      <c r="F13" s="65"/>
      <c r="G13" s="66"/>
      <c r="H13" s="23">
        <f>IF(F13="si",(IF(G13&gt;1000,1000,G13)),(IF(G13&gt;=1000,500,(IF(G13&gt;500,500,G13)))))</f>
        <v>0</v>
      </c>
      <c r="I13" s="69"/>
      <c r="J13" s="69"/>
      <c r="K13" s="69"/>
      <c r="L13" s="36">
        <f t="shared" si="1"/>
        <v>0</v>
      </c>
      <c r="M13" s="25" t="e">
        <f t="shared" si="2"/>
        <v>#DIV/0!</v>
      </c>
      <c r="N13" s="73"/>
      <c r="O13" s="74"/>
      <c r="P13" s="75"/>
      <c r="Q13" s="26" t="str">
        <f t="shared" si="3"/>
        <v>0,00€</v>
      </c>
      <c r="R13" s="3"/>
    </row>
    <row r="14" spans="1:26" s="7" customFormat="1" ht="18" customHeight="1">
      <c r="A14" s="20">
        <v>5</v>
      </c>
      <c r="B14" s="61"/>
      <c r="C14" s="62"/>
      <c r="D14" s="61"/>
      <c r="E14" s="62"/>
      <c r="F14" s="67"/>
      <c r="G14" s="66"/>
      <c r="H14" s="23">
        <f t="shared" ref="H14:H19" si="4">IF(F14="si",(IF(G14&gt;1000,1000,G14)),(IF(G14&gt;=1000,500,(IF(G14&gt;500,500,G14)))))</f>
        <v>0</v>
      </c>
      <c r="I14" s="69"/>
      <c r="J14" s="69"/>
      <c r="K14" s="69"/>
      <c r="L14" s="36">
        <f t="shared" si="1"/>
        <v>0</v>
      </c>
      <c r="M14" s="25" t="e">
        <f t="shared" si="2"/>
        <v>#DIV/0!</v>
      </c>
      <c r="N14" s="73"/>
      <c r="O14" s="74"/>
      <c r="P14" s="75"/>
      <c r="Q14" s="26" t="str">
        <f t="shared" si="3"/>
        <v>0,00€</v>
      </c>
      <c r="R14" s="3"/>
      <c r="S14" s="35"/>
    </row>
    <row r="15" spans="1:26" s="7" customFormat="1" ht="18" customHeight="1">
      <c r="A15" s="20">
        <v>6</v>
      </c>
      <c r="B15" s="61"/>
      <c r="C15" s="62"/>
      <c r="D15" s="61"/>
      <c r="E15" s="62"/>
      <c r="F15" s="67"/>
      <c r="G15" s="66"/>
      <c r="H15" s="23">
        <f t="shared" si="4"/>
        <v>0</v>
      </c>
      <c r="I15" s="69"/>
      <c r="J15" s="69"/>
      <c r="K15" s="69"/>
      <c r="L15" s="36">
        <f t="shared" si="1"/>
        <v>0</v>
      </c>
      <c r="M15" s="25" t="e">
        <f t="shared" si="2"/>
        <v>#DIV/0!</v>
      </c>
      <c r="N15" s="73"/>
      <c r="O15" s="74"/>
      <c r="P15" s="75"/>
      <c r="Q15" s="26" t="str">
        <f t="shared" si="3"/>
        <v>0,00€</v>
      </c>
      <c r="R15" s="3"/>
      <c r="S15" s="35"/>
    </row>
    <row r="16" spans="1:26" s="7" customFormat="1" ht="18" customHeight="1">
      <c r="A16" s="20">
        <v>7</v>
      </c>
      <c r="B16" s="61"/>
      <c r="C16" s="62"/>
      <c r="D16" s="61"/>
      <c r="E16" s="62"/>
      <c r="F16" s="68"/>
      <c r="G16" s="66"/>
      <c r="H16" s="23">
        <f t="shared" si="4"/>
        <v>0</v>
      </c>
      <c r="I16" s="69"/>
      <c r="J16" s="69"/>
      <c r="K16" s="69"/>
      <c r="L16" s="36">
        <f t="shared" si="1"/>
        <v>0</v>
      </c>
      <c r="M16" s="25" t="e">
        <f t="shared" si="2"/>
        <v>#DIV/0!</v>
      </c>
      <c r="N16" s="73"/>
      <c r="O16" s="74"/>
      <c r="P16" s="75"/>
      <c r="Q16" s="26" t="str">
        <f>IF(K16*N16&lt;100,"0,00€",IF(M16&gt;=100%,"Supera 100%",IF(K16*N16&gt;10000,10000,(K16*N16))))</f>
        <v>0,00€</v>
      </c>
      <c r="R16" s="3"/>
    </row>
    <row r="17" spans="1:18" s="7" customFormat="1" ht="18" customHeight="1">
      <c r="A17" s="20">
        <v>8</v>
      </c>
      <c r="B17" s="61"/>
      <c r="C17" s="62"/>
      <c r="D17" s="61"/>
      <c r="E17" s="62"/>
      <c r="F17" s="68"/>
      <c r="G17" s="66"/>
      <c r="H17" s="23">
        <f t="shared" si="4"/>
        <v>0</v>
      </c>
      <c r="I17" s="69"/>
      <c r="J17" s="69"/>
      <c r="K17" s="69"/>
      <c r="L17" s="36">
        <f t="shared" si="1"/>
        <v>0</v>
      </c>
      <c r="M17" s="25" t="e">
        <f t="shared" si="2"/>
        <v>#DIV/0!</v>
      </c>
      <c r="N17" s="73"/>
      <c r="O17" s="74"/>
      <c r="P17" s="75"/>
      <c r="Q17" s="26" t="str">
        <f t="shared" si="3"/>
        <v>0,00€</v>
      </c>
      <c r="R17" s="3"/>
    </row>
    <row r="18" spans="1:18" s="7" customFormat="1" ht="18" customHeight="1">
      <c r="A18" s="20">
        <v>9</v>
      </c>
      <c r="B18" s="61"/>
      <c r="C18" s="62"/>
      <c r="D18" s="61"/>
      <c r="E18" s="62"/>
      <c r="F18" s="68"/>
      <c r="G18" s="66"/>
      <c r="H18" s="23">
        <f t="shared" si="4"/>
        <v>0</v>
      </c>
      <c r="I18" s="69"/>
      <c r="J18" s="69"/>
      <c r="K18" s="69"/>
      <c r="L18" s="36">
        <f t="shared" si="1"/>
        <v>0</v>
      </c>
      <c r="M18" s="25" t="e">
        <f t="shared" si="2"/>
        <v>#DIV/0!</v>
      </c>
      <c r="N18" s="73"/>
      <c r="O18" s="74"/>
      <c r="P18" s="75"/>
      <c r="Q18" s="26" t="str">
        <f t="shared" si="3"/>
        <v>0,00€</v>
      </c>
      <c r="R18" s="3"/>
    </row>
    <row r="19" spans="1:18" s="7" customFormat="1" ht="18" customHeight="1">
      <c r="A19" s="20">
        <v>10</v>
      </c>
      <c r="B19" s="61"/>
      <c r="C19" s="62"/>
      <c r="D19" s="61"/>
      <c r="E19" s="62"/>
      <c r="F19" s="68"/>
      <c r="G19" s="66"/>
      <c r="H19" s="23">
        <f t="shared" si="4"/>
        <v>0</v>
      </c>
      <c r="I19" s="69"/>
      <c r="J19" s="69"/>
      <c r="K19" s="69"/>
      <c r="L19" s="36">
        <f t="shared" si="1"/>
        <v>0</v>
      </c>
      <c r="M19" s="25" t="e">
        <f t="shared" si="2"/>
        <v>#DIV/0!</v>
      </c>
      <c r="N19" s="73"/>
      <c r="O19" s="74"/>
      <c r="P19" s="75"/>
      <c r="Q19" s="26" t="str">
        <f t="shared" si="3"/>
        <v>0,00€</v>
      </c>
      <c r="R19" s="3"/>
    </row>
    <row r="20" spans="1:18" ht="31.5" customHeight="1">
      <c r="A20" s="13"/>
      <c r="B20" s="13"/>
      <c r="C20" s="13"/>
      <c r="D20" s="47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50" t="s">
        <v>36</v>
      </c>
      <c r="P20" s="51"/>
      <c r="Q20" s="52" t="str">
        <f>IF(SUM(Q10:Q19)&lt;2000,"No supera 2.000€",SUM(Q10:Q19))</f>
        <v>No supera 2.000€</v>
      </c>
    </row>
    <row r="21" spans="1:18" ht="15.5">
      <c r="A21" s="13"/>
      <c r="B21" s="16" t="s">
        <v>15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8" ht="15.5">
      <c r="A22" s="15" t="s">
        <v>14</v>
      </c>
      <c r="B22" s="12" t="s">
        <v>10</v>
      </c>
      <c r="O22" s="8"/>
    </row>
    <row r="23" spans="1:18" ht="15.5">
      <c r="A23" s="15" t="s">
        <v>14</v>
      </c>
      <c r="B23" s="12" t="s">
        <v>11</v>
      </c>
    </row>
    <row r="24" spans="1:18" ht="15.5">
      <c r="A24" s="15" t="s">
        <v>14</v>
      </c>
      <c r="B24" s="12" t="s">
        <v>12</v>
      </c>
      <c r="Q24" s="34"/>
    </row>
    <row r="25" spans="1:18" ht="15.5">
      <c r="A25" s="15" t="s">
        <v>14</v>
      </c>
      <c r="B25" s="12" t="s">
        <v>24</v>
      </c>
    </row>
    <row r="26" spans="1:18" ht="15.5">
      <c r="A26" s="15" t="s">
        <v>14</v>
      </c>
      <c r="B26" s="12" t="s">
        <v>13</v>
      </c>
    </row>
    <row r="27" spans="1:18" ht="15.5">
      <c r="A27" s="15"/>
      <c r="B27" s="12"/>
    </row>
  </sheetData>
  <sheetProtection algorithmName="SHA-512" hashValue="/yT/55yOdoPn+nFNXk31/rvJqS/YCgkwwaoMHUPpGEgTi4kpS/rZ+Mfutm1vWONw+fKOgZtooIOJiGURAf2rqw==" saltValue="EwT6zDegI2OEHRmtYYVObg==" spinCount="100000" sheet="1" objects="1" scenarios="1"/>
  <mergeCells count="8">
    <mergeCell ref="O20:P20"/>
    <mergeCell ref="A2:Q2"/>
    <mergeCell ref="A4:C4"/>
    <mergeCell ref="A5:C5"/>
    <mergeCell ref="P4:Q4"/>
    <mergeCell ref="P5:Q5"/>
    <mergeCell ref="D4:L4"/>
    <mergeCell ref="D5:L5"/>
  </mergeCells>
  <conditionalFormatting sqref="M10:M13">
    <cfRule type="cellIs" dxfId="2" priority="4" operator="greaterThanOrEqual">
      <formula>1</formula>
    </cfRule>
  </conditionalFormatting>
  <conditionalFormatting sqref="M14:M19">
    <cfRule type="cellIs" dxfId="1" priority="3" operator="greaterThanOrEqual">
      <formula>1</formula>
    </cfRule>
  </conditionalFormatting>
  <conditionalFormatting sqref="Q20">
    <cfRule type="containsText" dxfId="0" priority="1" operator="containsText" text="No supera 2.000€">
      <formula>NOT(ISERROR(SEARCH("No supera 2.000€",Q20)))</formula>
    </cfRule>
  </conditionalFormatting>
  <pageMargins left="0.11811023622047245" right="0.27559055118110237" top="1.1417322834645669" bottom="0.74803149606299213" header="0.31496062992125984" footer="0.31496062992125984"/>
  <pageSetup paperSize="9" scale="53" fitToHeight="0" orientation="landscape" r:id="rId1"/>
  <headerFooter alignWithMargins="0">
    <oddHeader>&amp;L&amp;G</oddHeader>
    <oddFooter>&amp;LPassatge de la Banca, 1-3
08002 Barcelona
ajuts.icec@gencat.cat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MemòriaTEC107</vt:lpstr>
      <vt:lpstr>MemòriaTEC107!Àrea_d'impressió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Sibila Migueiz, Susana</dc:creator>
  <cp:lastModifiedBy>Sibila Migueiz, Susana</cp:lastModifiedBy>
  <cp:lastPrinted>2021-07-09T15:03:38Z</cp:lastPrinted>
  <dcterms:created xsi:type="dcterms:W3CDTF">2021-07-08T10:29:20Z</dcterms:created>
  <dcterms:modified xsi:type="dcterms:W3CDTF">2021-07-09T15:03:41Z</dcterms:modified>
</cp:coreProperties>
</file>