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X:\11723_ICEC\12781_AUDIOVISUAL\GESTIÓ\COPRODUCCIONS INTERNACIONALS\+ MODELS\FORMULARIS\Pressupostos\NOUS MODELS PER PAÏSOS\"/>
    </mc:Choice>
  </mc:AlternateContent>
  <workbookProtection workbookPassword="CD61" lockStructure="1"/>
  <bookViews>
    <workbookView xWindow="-105" yWindow="-105" windowWidth="23250" windowHeight="12570" tabRatio="903"/>
  </bookViews>
  <sheets>
    <sheet name="PORTADA" sheetId="24" r:id="rId1"/>
    <sheet name="Resum" sheetId="2" r:id="rId2"/>
    <sheet name="CAP.1" sheetId="5" r:id="rId3"/>
    <sheet name="CAP.2" sheetId="3" r:id="rId4"/>
    <sheet name="CAP.3" sheetId="4" r:id="rId5"/>
    <sheet name="CAP.4" sheetId="6" r:id="rId6"/>
    <sheet name="CAP.5" sheetId="9" r:id="rId7"/>
    <sheet name="CAP.6" sheetId="11" r:id="rId8"/>
    <sheet name="CAP.7" sheetId="7" r:id="rId9"/>
    <sheet name="CAP.8" sheetId="8" r:id="rId10"/>
    <sheet name="CAP.9" sheetId="12" r:id="rId11"/>
    <sheet name="CAP.10" sheetId="13" r:id="rId12"/>
    <sheet name="CAP.11" sheetId="14" r:id="rId13"/>
    <sheet name="CAP.12" sheetId="15" r:id="rId14"/>
    <sheet name="RESCOMP" sheetId="16" r:id="rId15"/>
    <sheet name="RESUM %" sheetId="25" r:id="rId16"/>
  </sheets>
  <definedNames>
    <definedName name="_11Àrea_d_impressió" localSheetId="6">'CAP.5'!$A$1:$K$42</definedName>
    <definedName name="_14Àrea_d_impressió" localSheetId="7">'CAP.6'!$A$1:$K$39</definedName>
    <definedName name="_15Àrea_d_impressió" localSheetId="8">'CAP.7'!$A$1:$K$38</definedName>
    <definedName name="_16Àrea_d_impressió" localSheetId="9">'CAP.8'!$A$1:$K$33</definedName>
    <definedName name="_17Àrea_d_impressió" localSheetId="10">'CAP.9'!$A$1:$K$32</definedName>
    <definedName name="_18Àrea_d_impressió" localSheetId="1">Resum!$A$1:$H$25</definedName>
    <definedName name="_1Àrea_d_impressió" localSheetId="2">'CAP.1'!$A$1:$K$47</definedName>
    <definedName name="_2Àrea_d_impressió" localSheetId="11">'CAP.10'!$A$1:$H$36</definedName>
    <definedName name="_3Àrea_d_impressió" localSheetId="12">'CAP.11'!$A$1:$H$38</definedName>
    <definedName name="_4Àrea_d_impressió" localSheetId="13">'CAP.12'!$A$1:$H$38</definedName>
    <definedName name="_5Àrea_d_impressió" localSheetId="3">'CAP.2'!$A$1:$K$49</definedName>
    <definedName name="_6Àrea_d_impressió" localSheetId="4">'CAP.3'!$A$1:$K$36</definedName>
    <definedName name="_7Àrea_d_impressió" localSheetId="5">'CAP.4'!$A$1:$K$32</definedName>
    <definedName name="_xlnm.Print_Area" localSheetId="11">'CAP.10'!$A$1:$H$36</definedName>
    <definedName name="_xlnm.Print_Area" localSheetId="12">'CAP.11'!$A$1:$H$38</definedName>
    <definedName name="_xlnm.Print_Area" localSheetId="13">'CAP.12'!$A$1:$H$37</definedName>
    <definedName name="_xlnm.Print_Area" localSheetId="5">'CAP.4'!$A$1:$K$115</definedName>
    <definedName name="_xlnm.Print_Area" localSheetId="6">'CAP.5'!$A$1:$K$107</definedName>
    <definedName name="_xlnm.Print_Area" localSheetId="8">'CAP.7'!$A$1:$K$38</definedName>
    <definedName name="_xlnm.Print_Area" localSheetId="0">PORTADA!$A$1:$I$19</definedName>
  </definedNames>
  <calcPr calcId="162913"/>
</workbook>
</file>

<file path=xl/calcChain.xml><?xml version="1.0" encoding="utf-8"?>
<calcChain xmlns="http://schemas.openxmlformats.org/spreadsheetml/2006/main">
  <c r="G2" i="25" l="1"/>
  <c r="F2" i="25"/>
  <c r="E2" i="25"/>
  <c r="G1" i="25"/>
  <c r="F1" i="25"/>
  <c r="E1" i="25"/>
  <c r="D1" i="25"/>
  <c r="H1" i="15"/>
  <c r="G1" i="15"/>
  <c r="F1" i="15"/>
  <c r="H1" i="14"/>
  <c r="G1" i="14"/>
  <c r="F1" i="14"/>
  <c r="H1" i="13"/>
  <c r="G1" i="13"/>
  <c r="F1" i="13"/>
  <c r="K1" i="12"/>
  <c r="J1" i="12"/>
  <c r="I1" i="12"/>
  <c r="K1" i="8"/>
  <c r="J1" i="8"/>
  <c r="I1" i="8"/>
  <c r="K1" i="7"/>
  <c r="J1" i="7"/>
  <c r="I1" i="7"/>
  <c r="K1" i="11"/>
  <c r="J1" i="11"/>
  <c r="I1" i="11"/>
  <c r="E77" i="9"/>
  <c r="J44" i="9"/>
  <c r="E44" i="9"/>
  <c r="K1" i="9"/>
  <c r="K77" i="9" s="1"/>
  <c r="J1" i="9"/>
  <c r="J77" i="9" s="1"/>
  <c r="I1" i="9"/>
  <c r="I44" i="9" s="1"/>
  <c r="E100" i="6"/>
  <c r="E66" i="6"/>
  <c r="K34" i="6"/>
  <c r="E34" i="6"/>
  <c r="K1" i="6"/>
  <c r="K100" i="6" s="1"/>
  <c r="J1" i="6"/>
  <c r="J34" i="6" s="1"/>
  <c r="I1" i="6"/>
  <c r="I66" i="6" s="1"/>
  <c r="K1" i="4"/>
  <c r="J1" i="4"/>
  <c r="I1" i="4"/>
  <c r="K1" i="3"/>
  <c r="J1" i="3"/>
  <c r="I1" i="3"/>
  <c r="K1" i="5"/>
  <c r="J1" i="5"/>
  <c r="I1" i="5"/>
  <c r="K66" i="6" l="1"/>
  <c r="K44" i="9"/>
  <c r="J66" i="6"/>
  <c r="J100" i="6"/>
  <c r="I34" i="6"/>
  <c r="I100" i="6"/>
  <c r="I77" i="9"/>
  <c r="G3" i="2"/>
  <c r="F3" i="2"/>
  <c r="E3" i="2"/>
  <c r="G2" i="2"/>
  <c r="F2" i="2"/>
  <c r="E2" i="2"/>
  <c r="E3" i="3" l="1"/>
  <c r="E49" i="3" s="1"/>
  <c r="E21" i="3"/>
  <c r="F21" i="3"/>
  <c r="G21" i="3"/>
  <c r="H21" i="3"/>
  <c r="I21" i="3"/>
  <c r="J21" i="3"/>
  <c r="K21" i="3"/>
  <c r="E33" i="15" l="1"/>
  <c r="E27" i="15"/>
  <c r="E8" i="15"/>
  <c r="E3" i="15"/>
  <c r="E3" i="14"/>
  <c r="E38" i="14" s="1"/>
  <c r="E22" i="13"/>
  <c r="E3" i="13"/>
  <c r="E22" i="12"/>
  <c r="E3" i="12"/>
  <c r="E16" i="8"/>
  <c r="E3" i="8"/>
  <c r="E22" i="7"/>
  <c r="E3" i="7"/>
  <c r="E22" i="11"/>
  <c r="E3" i="11"/>
  <c r="E38" i="7" l="1"/>
  <c r="E33" i="8"/>
  <c r="E36" i="15"/>
  <c r="E36" i="13"/>
  <c r="E94" i="9"/>
  <c r="E79" i="9"/>
  <c r="E63" i="9"/>
  <c r="E46" i="9"/>
  <c r="E3" i="9"/>
  <c r="E42" i="9" s="1"/>
  <c r="E102" i="6"/>
  <c r="E68" i="6"/>
  <c r="E36" i="6"/>
  <c r="E3" i="6"/>
  <c r="E75" i="9" l="1"/>
  <c r="E107" i="9" s="1"/>
  <c r="E14" i="4"/>
  <c r="E3" i="4"/>
  <c r="E35" i="5"/>
  <c r="E13" i="5"/>
  <c r="K3" i="5"/>
  <c r="J3" i="5"/>
  <c r="I3" i="5"/>
  <c r="H3" i="5"/>
  <c r="G3" i="5"/>
  <c r="F3" i="5"/>
  <c r="E3" i="5"/>
  <c r="E36" i="4" l="1"/>
  <c r="H33" i="15"/>
  <c r="H27" i="15"/>
  <c r="H8" i="15"/>
  <c r="H3" i="15"/>
  <c r="H3" i="14"/>
  <c r="H38" i="14" s="1"/>
  <c r="G15" i="2" s="1"/>
  <c r="H22" i="13"/>
  <c r="H3" i="13"/>
  <c r="K22" i="12"/>
  <c r="K3" i="12"/>
  <c r="K16" i="8"/>
  <c r="K3" i="8"/>
  <c r="K22" i="7"/>
  <c r="K3" i="7"/>
  <c r="K22" i="11"/>
  <c r="K3" i="11"/>
  <c r="K94" i="9"/>
  <c r="K79" i="9"/>
  <c r="K63" i="9"/>
  <c r="K46" i="9"/>
  <c r="K3" i="9"/>
  <c r="K42" i="9" s="1"/>
  <c r="K102" i="6"/>
  <c r="K36" i="6"/>
  <c r="K3" i="6"/>
  <c r="K32" i="6" s="1"/>
  <c r="K68" i="6"/>
  <c r="K14" i="4"/>
  <c r="K3" i="4"/>
  <c r="K3" i="3"/>
  <c r="K35" i="5"/>
  <c r="K13" i="5"/>
  <c r="K33" i="8" l="1"/>
  <c r="G12" i="2" s="1"/>
  <c r="K32" i="12"/>
  <c r="G13" i="2" s="1"/>
  <c r="H36" i="15"/>
  <c r="G16" i="2" s="1"/>
  <c r="H36" i="13"/>
  <c r="G14" i="2" s="1"/>
  <c r="K38" i="7"/>
  <c r="G11" i="2" s="1"/>
  <c r="K39" i="11"/>
  <c r="G10" i="2" s="1"/>
  <c r="K75" i="9"/>
  <c r="K107" i="9" s="1"/>
  <c r="G9" i="2" s="1"/>
  <c r="K64" i="6"/>
  <c r="K98" i="6" s="1"/>
  <c r="K115" i="6" s="1"/>
  <c r="G8" i="2" s="1"/>
  <c r="K36" i="4"/>
  <c r="G7" i="2" s="1"/>
  <c r="K49" i="3"/>
  <c r="G6" i="2" s="1"/>
  <c r="K47" i="5"/>
  <c r="G5" i="2" s="1"/>
  <c r="G17" i="2" l="1"/>
  <c r="H17" i="24" l="1"/>
  <c r="H3" i="4"/>
  <c r="I3" i="4"/>
  <c r="F8" i="15"/>
  <c r="G8" i="15"/>
  <c r="G27" i="15"/>
  <c r="F27" i="15"/>
  <c r="E32" i="12"/>
  <c r="I3" i="7"/>
  <c r="I22" i="7"/>
  <c r="I3" i="8"/>
  <c r="I16" i="8"/>
  <c r="I3" i="12"/>
  <c r="I22" i="12"/>
  <c r="F3" i="13"/>
  <c r="F22" i="13"/>
  <c r="F3" i="14"/>
  <c r="F38" i="14"/>
  <c r="E15" i="2" s="1"/>
  <c r="F3" i="15"/>
  <c r="F33" i="15"/>
  <c r="J94" i="9"/>
  <c r="I94" i="9"/>
  <c r="H94" i="9"/>
  <c r="G94" i="9"/>
  <c r="F94" i="9"/>
  <c r="J79" i="9"/>
  <c r="I79" i="9"/>
  <c r="H79" i="9"/>
  <c r="G79" i="9"/>
  <c r="F79" i="9"/>
  <c r="F46" i="9"/>
  <c r="G46" i="9"/>
  <c r="H46" i="9"/>
  <c r="I46" i="9"/>
  <c r="J46" i="9"/>
  <c r="J63" i="9"/>
  <c r="I63" i="9"/>
  <c r="H63" i="9"/>
  <c r="G63" i="9"/>
  <c r="F63" i="9"/>
  <c r="E32" i="6"/>
  <c r="E64" i="6" s="1"/>
  <c r="E98" i="6" s="1"/>
  <c r="E115" i="6" s="1"/>
  <c r="F3" i="6"/>
  <c r="F32" i="6" s="1"/>
  <c r="J102" i="6"/>
  <c r="I102" i="6"/>
  <c r="H102" i="6"/>
  <c r="G102" i="6"/>
  <c r="F102" i="6"/>
  <c r="J68" i="6"/>
  <c r="I68" i="6"/>
  <c r="H68" i="6"/>
  <c r="G68" i="6"/>
  <c r="F68" i="6"/>
  <c r="J36" i="6"/>
  <c r="I36" i="6"/>
  <c r="H36" i="6"/>
  <c r="G36" i="6"/>
  <c r="F36" i="6"/>
  <c r="J35" i="5"/>
  <c r="I35" i="5"/>
  <c r="H35" i="5"/>
  <c r="G35" i="5"/>
  <c r="F35" i="5"/>
  <c r="J13" i="5"/>
  <c r="I13" i="5"/>
  <c r="H13" i="5"/>
  <c r="G13" i="5"/>
  <c r="F13" i="5"/>
  <c r="G3" i="14"/>
  <c r="G38" i="14" s="1"/>
  <c r="F15" i="2" s="1"/>
  <c r="C17" i="16"/>
  <c r="C18" i="16"/>
  <c r="H3" i="3"/>
  <c r="H14" i="4"/>
  <c r="C15" i="16"/>
  <c r="C20" i="16"/>
  <c r="D20" i="16" s="1"/>
  <c r="G33" i="15"/>
  <c r="G3" i="15"/>
  <c r="G3" i="13"/>
  <c r="G22" i="13"/>
  <c r="J3" i="12"/>
  <c r="J22" i="12"/>
  <c r="H3" i="12"/>
  <c r="H22" i="12"/>
  <c r="G3" i="12"/>
  <c r="G32" i="12" s="1"/>
  <c r="G22" i="12"/>
  <c r="F3" i="12"/>
  <c r="F22" i="12"/>
  <c r="J3" i="8"/>
  <c r="J16" i="8"/>
  <c r="F3" i="8"/>
  <c r="F16" i="8"/>
  <c r="H16" i="8"/>
  <c r="H33" i="8" s="1"/>
  <c r="G16" i="8"/>
  <c r="H3" i="8"/>
  <c r="G3" i="8"/>
  <c r="J3" i="7"/>
  <c r="J22" i="7"/>
  <c r="H3" i="7"/>
  <c r="H22" i="7"/>
  <c r="G3" i="7"/>
  <c r="G22" i="7"/>
  <c r="F3" i="7"/>
  <c r="F22" i="7"/>
  <c r="J3" i="11"/>
  <c r="J22" i="11"/>
  <c r="I3" i="11"/>
  <c r="I22" i="11"/>
  <c r="H3" i="11"/>
  <c r="H22" i="11"/>
  <c r="G3" i="11"/>
  <c r="G22" i="11"/>
  <c r="F3" i="11"/>
  <c r="F22" i="11"/>
  <c r="H3" i="9"/>
  <c r="H42" i="9" s="1"/>
  <c r="J3" i="9"/>
  <c r="J42" i="9" s="1"/>
  <c r="I3" i="9"/>
  <c r="I42" i="9" s="1"/>
  <c r="I75" i="9" s="1"/>
  <c r="I107" i="9" s="1"/>
  <c r="E9" i="2" s="1"/>
  <c r="G3" i="9"/>
  <c r="G42" i="9" s="1"/>
  <c r="F3" i="9"/>
  <c r="F42" i="9" s="1"/>
  <c r="H3" i="6"/>
  <c r="H32" i="6" s="1"/>
  <c r="J3" i="6"/>
  <c r="J32" i="6" s="1"/>
  <c r="I3" i="6"/>
  <c r="I32" i="6" s="1"/>
  <c r="I64" i="6" s="1"/>
  <c r="G3" i="6"/>
  <c r="G32" i="6" s="1"/>
  <c r="J3" i="4"/>
  <c r="J14" i="4"/>
  <c r="I14" i="4"/>
  <c r="G3" i="4"/>
  <c r="G14" i="4"/>
  <c r="F3" i="4"/>
  <c r="F14" i="4"/>
  <c r="J3" i="3"/>
  <c r="I3" i="3"/>
  <c r="G3" i="3"/>
  <c r="F3" i="3"/>
  <c r="A14" i="25"/>
  <c r="A13" i="25"/>
  <c r="A12" i="25"/>
  <c r="A11" i="25"/>
  <c r="A10" i="25"/>
  <c r="A9" i="25"/>
  <c r="A7" i="25"/>
  <c r="A6" i="25"/>
  <c r="A5" i="25"/>
  <c r="A4" i="25"/>
  <c r="A3" i="25"/>
  <c r="C19" i="16"/>
  <c r="G36" i="13" l="1"/>
  <c r="F14" i="2" s="1"/>
  <c r="F75" i="9"/>
  <c r="F107" i="9" s="1"/>
  <c r="J64" i="6"/>
  <c r="J98" i="6" s="1"/>
  <c r="J115" i="6" s="1"/>
  <c r="F8" i="2" s="1"/>
  <c r="H36" i="4"/>
  <c r="C6" i="16" s="1"/>
  <c r="D6" i="16" s="1"/>
  <c r="F36" i="13"/>
  <c r="E14" i="2" s="1"/>
  <c r="J39" i="11"/>
  <c r="F10" i="2" s="1"/>
  <c r="H38" i="7"/>
  <c r="D11" i="2" s="1"/>
  <c r="H32" i="12"/>
  <c r="F36" i="15"/>
  <c r="E16" i="2" s="1"/>
  <c r="G36" i="15"/>
  <c r="F16" i="2" s="1"/>
  <c r="D19" i="16"/>
  <c r="F32" i="12"/>
  <c r="J32" i="12"/>
  <c r="F13" i="2" s="1"/>
  <c r="I32" i="12"/>
  <c r="E13" i="2" s="1"/>
  <c r="F33" i="8"/>
  <c r="J33" i="8"/>
  <c r="F12" i="2" s="1"/>
  <c r="I33" i="8"/>
  <c r="E12" i="2" s="1"/>
  <c r="G33" i="8"/>
  <c r="I38" i="7"/>
  <c r="E11" i="2" s="1"/>
  <c r="G38" i="7"/>
  <c r="J38" i="7"/>
  <c r="F11" i="2" s="1"/>
  <c r="F38" i="7"/>
  <c r="E39" i="11"/>
  <c r="I39" i="11"/>
  <c r="E10" i="2" s="1"/>
  <c r="G39" i="11"/>
  <c r="F39" i="11"/>
  <c r="H39" i="11"/>
  <c r="H75" i="9"/>
  <c r="H107" i="9" s="1"/>
  <c r="D9" i="2" s="1"/>
  <c r="I98" i="6"/>
  <c r="I115" i="6" s="1"/>
  <c r="E8" i="2" s="1"/>
  <c r="G64" i="6"/>
  <c r="G98" i="6" s="1"/>
  <c r="G115" i="6" s="1"/>
  <c r="F64" i="6"/>
  <c r="F98" i="6" s="1"/>
  <c r="F115" i="6" s="1"/>
  <c r="H64" i="6"/>
  <c r="H98" i="6" s="1"/>
  <c r="H115" i="6" s="1"/>
  <c r="D8" i="2" s="1"/>
  <c r="F36" i="4"/>
  <c r="G36" i="4"/>
  <c r="J36" i="4"/>
  <c r="F7" i="2" s="1"/>
  <c r="I36" i="4"/>
  <c r="E7" i="2" s="1"/>
  <c r="F49" i="3"/>
  <c r="G49" i="3"/>
  <c r="I49" i="3"/>
  <c r="E6" i="2" s="1"/>
  <c r="H49" i="3"/>
  <c r="J49" i="3"/>
  <c r="F6" i="2" s="1"/>
  <c r="I47" i="5"/>
  <c r="E5" i="2" s="1"/>
  <c r="J47" i="5"/>
  <c r="F5" i="2" s="1"/>
  <c r="D16" i="2"/>
  <c r="D15" i="2"/>
  <c r="C16" i="16"/>
  <c r="C13" i="16"/>
  <c r="D13" i="16" s="1"/>
  <c r="D14" i="2"/>
  <c r="C11" i="16"/>
  <c r="D11" i="16" s="1"/>
  <c r="D12" i="2"/>
  <c r="J75" i="9"/>
  <c r="J107" i="9" s="1"/>
  <c r="F9" i="2" s="1"/>
  <c r="G75" i="9"/>
  <c r="G107" i="9" s="1"/>
  <c r="F47" i="5"/>
  <c r="G47" i="5"/>
  <c r="E47" i="5"/>
  <c r="H47" i="5"/>
  <c r="D13" i="2"/>
  <c r="C12" i="16"/>
  <c r="D12" i="16" s="1"/>
  <c r="C10" i="16" l="1"/>
  <c r="D10" i="16" s="1"/>
  <c r="D7" i="2"/>
  <c r="H7" i="2" s="1"/>
  <c r="G5" i="25" s="1"/>
  <c r="E12" i="25"/>
  <c r="H12" i="2"/>
  <c r="G10" i="25" s="1"/>
  <c r="D10" i="25"/>
  <c r="H16" i="2"/>
  <c r="D14" i="25" s="1"/>
  <c r="H15" i="2"/>
  <c r="H14" i="2"/>
  <c r="H13" i="2"/>
  <c r="G11" i="25" s="1"/>
  <c r="C9" i="16"/>
  <c r="D9" i="16" s="1"/>
  <c r="C8" i="16"/>
  <c r="D8" i="16" s="1"/>
  <c r="C7" i="16"/>
  <c r="D7" i="16" s="1"/>
  <c r="H11" i="2"/>
  <c r="G9" i="25" s="1"/>
  <c r="D10" i="2"/>
  <c r="H9" i="2"/>
  <c r="D7" i="25" s="1"/>
  <c r="H8" i="2"/>
  <c r="G6" i="25" s="1"/>
  <c r="C5" i="16"/>
  <c r="D5" i="16" s="1"/>
  <c r="F17" i="2"/>
  <c r="E17" i="2"/>
  <c r="D6" i="2"/>
  <c r="D5" i="2"/>
  <c r="C4" i="16"/>
  <c r="F10" i="25" l="1"/>
  <c r="G12" i="25"/>
  <c r="F12" i="25"/>
  <c r="E6" i="25"/>
  <c r="E9" i="25"/>
  <c r="G7" i="25"/>
  <c r="E7" i="25"/>
  <c r="H10" i="2"/>
  <c r="H5" i="2"/>
  <c r="D3" i="25" s="1"/>
  <c r="E11" i="25"/>
  <c r="F7" i="25"/>
  <c r="F9" i="25"/>
  <c r="F6" i="25"/>
  <c r="E10" i="25"/>
  <c r="H10" i="25" s="1"/>
  <c r="D12" i="25"/>
  <c r="G13" i="25"/>
  <c r="F13" i="25"/>
  <c r="E13" i="25"/>
  <c r="C14" i="16"/>
  <c r="D15" i="16" s="1"/>
  <c r="D9" i="25"/>
  <c r="D13" i="25"/>
  <c r="H13" i="25" s="1"/>
  <c r="F11" i="25"/>
  <c r="F5" i="25"/>
  <c r="E5" i="25"/>
  <c r="D11" i="25"/>
  <c r="D5" i="25"/>
  <c r="D6" i="25"/>
  <c r="H15" i="24"/>
  <c r="H16" i="24"/>
  <c r="G14" i="25"/>
  <c r="F14" i="25"/>
  <c r="E14" i="25"/>
  <c r="D4" i="16"/>
  <c r="D14" i="16" s="1"/>
  <c r="H6" i="2"/>
  <c r="D4" i="25" s="1"/>
  <c r="D17" i="2"/>
  <c r="H14" i="25" l="1"/>
  <c r="H11" i="25"/>
  <c r="G8" i="25"/>
  <c r="F8" i="25"/>
  <c r="E8" i="25"/>
  <c r="D17" i="16"/>
  <c r="D18" i="16"/>
  <c r="C21" i="16"/>
  <c r="G4" i="25"/>
  <c r="E4" i="25"/>
  <c r="F4" i="25"/>
  <c r="G3" i="25"/>
  <c r="F3" i="25"/>
  <c r="E3" i="25"/>
  <c r="D8" i="25"/>
  <c r="H8" i="25" s="1"/>
  <c r="H11" i="24"/>
  <c r="H12" i="25"/>
  <c r="H9" i="25"/>
  <c r="D16" i="16"/>
  <c r="H7" i="25"/>
  <c r="H6" i="25"/>
  <c r="H5" i="25"/>
  <c r="H17" i="2"/>
  <c r="F15" i="25" l="1"/>
  <c r="E15" i="25"/>
  <c r="G15" i="25"/>
  <c r="D15" i="25"/>
  <c r="H3" i="25"/>
  <c r="D21" i="16"/>
  <c r="H4" i="25"/>
  <c r="H15" i="25" l="1"/>
</calcChain>
</file>

<file path=xl/sharedStrings.xml><?xml version="1.0" encoding="utf-8"?>
<sst xmlns="http://schemas.openxmlformats.org/spreadsheetml/2006/main" count="1152" uniqueCount="988">
  <si>
    <t>Assegurança de materials de producció</t>
  </si>
  <si>
    <t xml:space="preserve">Assegurança de responsabilitat civil  </t>
  </si>
  <si>
    <t xml:space="preserve">Assegurança de interrupció de rodatge  </t>
  </si>
  <si>
    <t>Assegurança desplaçament</t>
  </si>
  <si>
    <t xml:space="preserve">Hotels  </t>
  </si>
  <si>
    <t>CAPÍTOL 10.- ASSEGURANCES I DIVERSOS</t>
  </si>
  <si>
    <t>Assegurances</t>
  </si>
  <si>
    <t>Cobertures especials</t>
  </si>
  <si>
    <t>DIVERSOS</t>
  </si>
  <si>
    <t>Menjars</t>
  </si>
  <si>
    <t xml:space="preserve">Telèfons  </t>
  </si>
  <si>
    <t>Amortització de mobiliari</t>
  </si>
  <si>
    <t>Electricitat</t>
  </si>
  <si>
    <t>Manteniment aires condicionats/calefacció</t>
  </si>
  <si>
    <t>Amortització aires condicionats/calefacció</t>
  </si>
  <si>
    <t>Alta fiscal, epígraf</t>
  </si>
  <si>
    <t xml:space="preserve">Personal administratiu  </t>
  </si>
  <si>
    <t>CAPÍTOL 11.- DESPESES GENERALES</t>
  </si>
  <si>
    <t>GASTOS GENERALS</t>
  </si>
  <si>
    <t>Missatgeria</t>
  </si>
  <si>
    <t xml:space="preserve">Correu i Telègraf  </t>
  </si>
  <si>
    <t xml:space="preserve">Lloguer d'oficina  </t>
  </si>
  <si>
    <t>Lloguer magatzem</t>
  </si>
  <si>
    <t>Lloguer equipament d'oficina</t>
  </si>
  <si>
    <t>Amortització de hardware d'oficina</t>
  </si>
  <si>
    <t>Amortització de software d'oficina</t>
  </si>
  <si>
    <t>Manteniment sistema de antirobatori alarmes</t>
  </si>
  <si>
    <t>Neteja</t>
  </si>
  <si>
    <t>Aigua</t>
  </si>
  <si>
    <t>Llum</t>
  </si>
  <si>
    <t>Pagament llicència Ajuntament</t>
  </si>
  <si>
    <t>Honoraris i  despeses legales</t>
  </si>
  <si>
    <t>Reparacions i reposició d'instal·lacions</t>
  </si>
  <si>
    <t>Arxiu</t>
  </si>
  <si>
    <t xml:space="preserve">Taxis, i despeses de locomoció fora de dates de rodatge  </t>
  </si>
  <si>
    <t xml:space="preserve">Llum, aigua, neteja  </t>
  </si>
  <si>
    <t xml:space="preserve">Material i subministres d'oficina  </t>
  </si>
  <si>
    <t>Còpies i fotocòpies</t>
  </si>
  <si>
    <t xml:space="preserve">Menjars pre i post rodatge  </t>
  </si>
  <si>
    <t>Gestoria laboral i fiscal</t>
  </si>
  <si>
    <t>SAI i alimentació</t>
  </si>
  <si>
    <t>CAPÍTOL 12.- DESPESES D'EXPLOTACIÓ I  FINANCERES</t>
  </si>
  <si>
    <t>CRI I COPIES.</t>
  </si>
  <si>
    <t>CRI o Internegatiu</t>
  </si>
  <si>
    <t xml:space="preserve">Còpies  </t>
  </si>
  <si>
    <t>PUBLICITAT</t>
  </si>
  <si>
    <t>Altres presentacions</t>
  </si>
  <si>
    <t>Rodes de premsa</t>
  </si>
  <si>
    <t>Dossier premsa</t>
  </si>
  <si>
    <t xml:space="preserve">Relacions públiques    </t>
  </si>
  <si>
    <t>Presència en Mitjans</t>
  </si>
  <si>
    <t>Elements promocionals</t>
  </si>
  <si>
    <t>Flyer, postals, altres</t>
  </si>
  <si>
    <t>Impressió bíblies</t>
  </si>
  <si>
    <t>Altres (especificar)</t>
  </si>
  <si>
    <t>INTERESSOS PASSIUS</t>
  </si>
  <si>
    <t xml:space="preserve">Interessos passius i despeses de negociació de préstecs oficials  </t>
  </si>
  <si>
    <t>OBSERVACIONS</t>
  </si>
  <si>
    <t>RESUM %</t>
  </si>
  <si>
    <t>TOTAL .......................................</t>
  </si>
  <si>
    <t>Sense incloure Productor Executiu</t>
  </si>
  <si>
    <t>Límit Màxim: 5 % del Subtotal</t>
  </si>
  <si>
    <t>Límit Màxim: 7 % del Subtotal</t>
  </si>
  <si>
    <t>Límit Màxim: 40 % del Subtotal</t>
  </si>
  <si>
    <t>Límit Màxim: 20 % del Subtotal</t>
  </si>
  <si>
    <t xml:space="preserve">COST TOTAL  </t>
  </si>
  <si>
    <t>CAP. 01.- DESENVOLUPAMENT..................................................................................................................</t>
  </si>
  <si>
    <t>CAP. 03.- EQUIP DE PRODUCCIÓ  ..........................................................................................</t>
  </si>
  <si>
    <t>CAP. 04.- PRE-PRODUCCIÓ  ...........................................................................................................</t>
  </si>
  <si>
    <t>CAP. 07.- DOBLATGE............................................................................................................................</t>
  </si>
  <si>
    <t>CAP. 09.- MÀSTER I MATERIALS...................................................................................................................</t>
  </si>
  <si>
    <t>CAP. 11.- DESPESES GENERALS  ...............................................................................................................</t>
  </si>
  <si>
    <t>CAP. 12.- DESPESES EXPLOTACIÓ I FINANCERES ..............................................................................................</t>
  </si>
  <si>
    <t>CAP. 10.-  ASSEGURANCES  I DIVERSOS ...........................................................................................</t>
  </si>
  <si>
    <t>CAP. 08.- EFECTES DE SO I MESCLA...............................................................................................</t>
  </si>
  <si>
    <t>Cap.  02  GUIÓ I MÚSICA (inclou banda sonora)</t>
  </si>
  <si>
    <t xml:space="preserve">Cap.  03  EQUIP DE PRODUCCIÓ  </t>
  </si>
  <si>
    <t>Cap.  04  PRE-PRODUCCIÓ</t>
  </si>
  <si>
    <t>Cap.  05  REALITZACIÓ</t>
  </si>
  <si>
    <t>Cap.  07  DOBLATGE</t>
  </si>
  <si>
    <t>Cap.  08  EFECTES DE SO I MESCLA</t>
  </si>
  <si>
    <t>Cap.  10  ASSEGURANCES I DIVERSOS</t>
  </si>
  <si>
    <t xml:space="preserve">Despeses generals (Cap. 11)  </t>
  </si>
  <si>
    <t xml:space="preserve">Publicitat (Cap. 12.02.)  </t>
  </si>
  <si>
    <t xml:space="preserve">Interessos Passius (Cap. 12.03.)  </t>
  </si>
  <si>
    <t xml:space="preserve">Còpies (Cap. 12.01)  </t>
  </si>
  <si>
    <t xml:space="preserve">Informe E. Auditoria  </t>
  </si>
  <si>
    <t>CAP. 05.- REALITZACIÓ ...................................................................................................................</t>
  </si>
  <si>
    <t>RESUM COMPLEMENTARI PRODUCTORA SOL·LICITANT</t>
  </si>
  <si>
    <t xml:space="preserve">Director animació </t>
  </si>
  <si>
    <t xml:space="preserve">Supervisor animació </t>
  </si>
  <si>
    <t>Supervisor intercalació</t>
  </si>
  <si>
    <t xml:space="preserve">Supervisor animació de personatges </t>
  </si>
  <si>
    <t>Supervisor color</t>
  </si>
  <si>
    <t>Supervisor clean up</t>
  </si>
  <si>
    <t>Supervisor efectes</t>
  </si>
  <si>
    <t>Supervisor fondos</t>
  </si>
  <si>
    <t>Supervisor captura de moviment</t>
  </si>
  <si>
    <t>TOTAL CAPÍTOL 04</t>
  </si>
  <si>
    <t>TOTAL CAPÍTOL 05</t>
  </si>
  <si>
    <t>CAPÍTOL 09.- MÀSTER I MATERIALS</t>
  </si>
  <si>
    <t>(*) Laboratori còpies, difusió.</t>
  </si>
  <si>
    <t>12.03.02</t>
  </si>
  <si>
    <t>COST DE REALITZACIÓ</t>
  </si>
  <si>
    <t>CAPÍTOL 01.- DESENVOLUPAMENT</t>
  </si>
  <si>
    <t>PERSONAL DE DESENVOLUPAMENT</t>
  </si>
  <si>
    <t>Cap.  01  DESENVOLUPAMENT</t>
  </si>
  <si>
    <t xml:space="preserve">Director d'animació (desenvolupament) </t>
  </si>
  <si>
    <t xml:space="preserve">TREBALLS DE DESENVOLUPAMENT </t>
  </si>
  <si>
    <t>Art conceptual (recerca estil gràfic)</t>
  </si>
  <si>
    <t>Dissenys personatges</t>
  </si>
  <si>
    <t>Disseny personatges</t>
  </si>
  <si>
    <t>Dissenys escenaris</t>
  </si>
  <si>
    <t>Disseny escenaris</t>
  </si>
  <si>
    <t>Disseny efectes</t>
  </si>
  <si>
    <t>Bíblia artística</t>
  </si>
  <si>
    <t xml:space="preserve">Ajudant de producció (desenvolupament) </t>
  </si>
  <si>
    <t>Disseny grafisme de la sèrie (logotip tipografia, etc.)</t>
  </si>
  <si>
    <t>Arguments</t>
  </si>
  <si>
    <t>Guions de desenvolupament</t>
  </si>
  <si>
    <t>Teaser de -- minuts</t>
  </si>
  <si>
    <t>Músiques(desenvolupament)</t>
  </si>
  <si>
    <t>Subministres desenvolupament</t>
  </si>
  <si>
    <t>Amortització llicències programes informàtics per a desenvolupament (software 2D, 3D)</t>
  </si>
  <si>
    <t xml:space="preserve">Test animació i cicles </t>
  </si>
  <si>
    <t>Test d'ambientació (il·luminació, textures, etc.)</t>
  </si>
  <si>
    <t>Pilot de -- minuts</t>
  </si>
  <si>
    <t>Cessió drets d'autors</t>
  </si>
  <si>
    <t>Opció de compra de drets d'autors</t>
  </si>
  <si>
    <t>Assessoria tècnica</t>
  </si>
  <si>
    <t>ALTRES</t>
  </si>
  <si>
    <t>Lloguer materials</t>
  </si>
  <si>
    <t>Lloguer sales i platós</t>
  </si>
  <si>
    <t>Copyright patent / registres</t>
  </si>
  <si>
    <t xml:space="preserve">Altres despeses (especificar) </t>
  </si>
  <si>
    <t>GUIÓ</t>
  </si>
  <si>
    <t>Cronometratge de guió</t>
  </si>
  <si>
    <t>Traduccions</t>
  </si>
  <si>
    <t>Documentació</t>
  </si>
  <si>
    <t>Llicència sincronització</t>
  </si>
  <si>
    <t>Adaptador lletres a altres idiomes</t>
  </si>
  <si>
    <t>Músics</t>
  </si>
  <si>
    <t>Cantants  V.O.</t>
  </si>
  <si>
    <t>Partitures</t>
  </si>
  <si>
    <t xml:space="preserve">Muntador músiques  </t>
  </si>
  <si>
    <t xml:space="preserve">Ajudant muntador  </t>
  </si>
  <si>
    <t>Lloguer de instruments</t>
  </si>
  <si>
    <t>Drets personatges existents</t>
  </si>
  <si>
    <t xml:space="preserve">Drets autor músiques  </t>
  </si>
  <si>
    <t xml:space="preserve">Guió       </t>
  </si>
  <si>
    <t xml:space="preserve">Gagman.   </t>
  </si>
  <si>
    <t xml:space="preserve">Assessor tècnic / consultor de guió    </t>
  </si>
  <si>
    <t xml:space="preserve">Adaptació guió    </t>
  </si>
  <si>
    <t xml:space="preserve">Orquestració    </t>
  </si>
  <si>
    <t xml:space="preserve">Arreglista   </t>
  </si>
  <si>
    <t xml:space="preserve">Lletrista   </t>
  </si>
  <si>
    <t xml:space="preserve">Director orquestra   </t>
  </si>
  <si>
    <t xml:space="preserve">Patronista color . . . . </t>
  </si>
  <si>
    <t>CAPÍTOL 02.- GUIÓ I MÚSICA</t>
  </si>
  <si>
    <t xml:space="preserve">Argument original     </t>
  </si>
  <si>
    <t xml:space="preserve">Cap de guió </t>
  </si>
  <si>
    <t xml:space="preserve">Drets autor cançons  </t>
  </si>
  <si>
    <t xml:space="preserve">Compositor cançons    </t>
  </si>
  <si>
    <t xml:space="preserve">Compositor música de fons   </t>
  </si>
  <si>
    <t>Mescla i edició musical V.O.</t>
  </si>
  <si>
    <t xml:space="preserve">Cors  </t>
  </si>
  <si>
    <t xml:space="preserve">Cantants altres versions </t>
  </si>
  <si>
    <t>Drets discogràfics, músiques i cançons</t>
  </si>
  <si>
    <t>Lloguer/costos sales i estudis</t>
  </si>
  <si>
    <t>DIRECCIÓ</t>
  </si>
  <si>
    <t>PRODUCCIÓ</t>
  </si>
  <si>
    <t>Director</t>
  </si>
  <si>
    <t>Primer ajudant direcció</t>
  </si>
  <si>
    <t xml:space="preserve">Segon ajudant direcció </t>
  </si>
  <si>
    <t xml:space="preserve">Auxiliar de direcció </t>
  </si>
  <si>
    <t>Assessor tècnic</t>
  </si>
  <si>
    <t>Assistent de direcció</t>
  </si>
  <si>
    <t>Productor executiu</t>
  </si>
  <si>
    <t xml:space="preserve">Director producció </t>
  </si>
  <si>
    <t xml:space="preserve">Cap producció </t>
  </si>
  <si>
    <t xml:space="preserve">Supervisor de producció </t>
  </si>
  <si>
    <t>Primer ajudant producció</t>
  </si>
  <si>
    <t>Auxiliar producció</t>
  </si>
  <si>
    <t>Assessors tècnics</t>
  </si>
  <si>
    <t>Casting artistes</t>
  </si>
  <si>
    <t>Director financer</t>
  </si>
  <si>
    <t>Cap de comptabilitat</t>
  </si>
  <si>
    <t>Ajudant de comptabilitat</t>
  </si>
  <si>
    <t>Supervisor de producció a l'estranger</t>
  </si>
  <si>
    <t>Meritori producció</t>
  </si>
  <si>
    <t>Responsable de reutilització</t>
  </si>
  <si>
    <t>Director Tècnic</t>
  </si>
  <si>
    <t>CAPÍTOL 03.- EQUIP DE PRODUCCIÓ</t>
  </si>
  <si>
    <t>CAPÍTOL 04.- PREPRODUCCIÓ</t>
  </si>
  <si>
    <t>PLANIFICACIÓ</t>
  </si>
  <si>
    <t>Supervisor storyboar</t>
  </si>
  <si>
    <t xml:space="preserve">Storyboarder </t>
  </si>
  <si>
    <t xml:space="preserve">Meritori Storyboarder  </t>
  </si>
  <si>
    <t>Cronometratge Animàtiques</t>
  </si>
  <si>
    <t xml:space="preserve">Assistent Storyboarder   </t>
  </si>
  <si>
    <t>Assistent</t>
  </si>
  <si>
    <t>Supervisor Animàtiques</t>
  </si>
  <si>
    <t>Muntador Animàtiques</t>
  </si>
  <si>
    <t xml:space="preserve">Assistent Animàtiques </t>
  </si>
  <si>
    <t>Meritorio Animàtiques</t>
  </si>
  <si>
    <t xml:space="preserve">Supervisor Layout </t>
  </si>
  <si>
    <t>Assistent de Layout</t>
  </si>
  <si>
    <t xml:space="preserve">Materials                                 </t>
  </si>
  <si>
    <t xml:space="preserve">Layout d'estil </t>
  </si>
  <si>
    <t xml:space="preserve">Supervisor cartes direcció (X-Sheet) </t>
  </si>
  <si>
    <t>Workbook i protocols</t>
  </si>
  <si>
    <t>Protocols de treball</t>
  </si>
  <si>
    <t>Traduccions storyboard, animàtica, layout</t>
  </si>
  <si>
    <t>Veus provisionals per a Animàtiques</t>
  </si>
  <si>
    <t>DEPARTAMENT D'ART</t>
  </si>
  <si>
    <t xml:space="preserve">Director d'art   </t>
  </si>
  <si>
    <t>Ajudant director d'art</t>
  </si>
  <si>
    <t>Auxiliar departament d'art</t>
  </si>
  <si>
    <t>Responsable escenaris i fons</t>
  </si>
  <si>
    <t>Responsable personatges.</t>
  </si>
  <si>
    <t>Responsable efectes</t>
  </si>
  <si>
    <t>Responsable color / estilista de color</t>
  </si>
  <si>
    <t xml:space="preserve">Correcció digital de pintura </t>
  </si>
  <si>
    <t>Matte Painting</t>
  </si>
  <si>
    <t>Disseny gràfic</t>
  </si>
  <si>
    <t>Escultures i  motlles</t>
  </si>
  <si>
    <t>Escaneig i conversió 3D d'escultures</t>
  </si>
  <si>
    <t>Assistent d'art</t>
  </si>
  <si>
    <t>Meritori d'art</t>
  </si>
  <si>
    <t xml:space="preserve">Documentació </t>
  </si>
  <si>
    <t>Modelat d'escenaris</t>
  </si>
  <si>
    <t>Responsable de construcció d'escenaris</t>
  </si>
  <si>
    <t>Aplicació de materials i textures</t>
  </si>
  <si>
    <t>Director d' il·luminació</t>
  </si>
  <si>
    <t>Il·luminador (master de llums escenaris)</t>
  </si>
  <si>
    <t>Consultor d'ambientació</t>
  </si>
  <si>
    <t>Master d'efectes</t>
  </si>
  <si>
    <t>Desenvolupament de sistemes i controls,  I+D</t>
  </si>
  <si>
    <t>Assistent de construcció</t>
  </si>
  <si>
    <t>Meritori de construcció</t>
  </si>
  <si>
    <t>Materials</t>
  </si>
  <si>
    <t>Altres construcció (especificar)</t>
  </si>
  <si>
    <t>Director controls d'animació i deformadors (rigger)</t>
  </si>
  <si>
    <t xml:space="preserve">Supervisor de materials i textures (shader) </t>
  </si>
  <si>
    <t>ALTRES DESPESES PREPRODUCCIÓ</t>
  </si>
  <si>
    <t>Amortització llicències programes informàtics de preproducció (software 2D, 3D)</t>
  </si>
  <si>
    <t>Lloguer d'equips informàtics i llicències</t>
  </si>
  <si>
    <t>Subministres preproducció</t>
  </si>
  <si>
    <t>IRPF</t>
  </si>
  <si>
    <t>SEG.SOCIAL</t>
  </si>
  <si>
    <t>01.01.</t>
  </si>
  <si>
    <t>MÚSICA</t>
  </si>
  <si>
    <t>02.01.</t>
  </si>
  <si>
    <t>02.02.</t>
  </si>
  <si>
    <t>03.01.</t>
  </si>
  <si>
    <t>04.01.</t>
  </si>
  <si>
    <t>04.01.05</t>
  </si>
  <si>
    <t>04.01.06</t>
  </si>
  <si>
    <t>04.01.07</t>
  </si>
  <si>
    <t>04.01.08</t>
  </si>
  <si>
    <t>04.02.01</t>
  </si>
  <si>
    <t>04.02.02</t>
  </si>
  <si>
    <t>05.01.</t>
  </si>
  <si>
    <t>05.01.05</t>
  </si>
  <si>
    <t>05.01.06</t>
  </si>
  <si>
    <t>05.01.07</t>
  </si>
  <si>
    <t>05.01.08</t>
  </si>
  <si>
    <t>05.01.09</t>
  </si>
  <si>
    <t>05.01.10</t>
  </si>
  <si>
    <t>05.01.11</t>
  </si>
  <si>
    <t>05.01.12</t>
  </si>
  <si>
    <t>05.01.13</t>
  </si>
  <si>
    <t>05.01.14</t>
  </si>
  <si>
    <t>05.02.01</t>
  </si>
  <si>
    <t>05.02.02</t>
  </si>
  <si>
    <t>05.02.03</t>
  </si>
  <si>
    <t>05.02.04</t>
  </si>
  <si>
    <t>05.02.05</t>
  </si>
  <si>
    <t>05.02.06</t>
  </si>
  <si>
    <t>06.01.</t>
  </si>
  <si>
    <t>06.01.05</t>
  </si>
  <si>
    <t>06.01.06</t>
  </si>
  <si>
    <t>06.01.07</t>
  </si>
  <si>
    <t>06.01.08</t>
  </si>
  <si>
    <t>06.01.09</t>
  </si>
  <si>
    <t>06.01.10</t>
  </si>
  <si>
    <t>06.01.11</t>
  </si>
  <si>
    <t>06.01.12</t>
  </si>
  <si>
    <t>06.01.13</t>
  </si>
  <si>
    <t>06.02</t>
  </si>
  <si>
    <t>06.02.01</t>
  </si>
  <si>
    <t>06.02.02</t>
  </si>
  <si>
    <t>06.02.03</t>
  </si>
  <si>
    <t>06.02.04</t>
  </si>
  <si>
    <t>06.02.05</t>
  </si>
  <si>
    <t>07.01.</t>
  </si>
  <si>
    <t>07.01.05</t>
  </si>
  <si>
    <t>07.01.06</t>
  </si>
  <si>
    <t>07.01.07</t>
  </si>
  <si>
    <t>07.01.08</t>
  </si>
  <si>
    <t>07.01.09</t>
  </si>
  <si>
    <t>07.01.10</t>
  </si>
  <si>
    <t>07.01.11</t>
  </si>
  <si>
    <t>07.01.12</t>
  </si>
  <si>
    <t>07.01.14</t>
  </si>
  <si>
    <t>07.01.15</t>
  </si>
  <si>
    <t>07.01.16</t>
  </si>
  <si>
    <t>07.02</t>
  </si>
  <si>
    <t>07.02.01</t>
  </si>
  <si>
    <t>07.02.02</t>
  </si>
  <si>
    <t>07.02.03</t>
  </si>
  <si>
    <t>07.02.04</t>
  </si>
  <si>
    <t>07.02.05</t>
  </si>
  <si>
    <t>07.02.06</t>
  </si>
  <si>
    <t>07.02.07</t>
  </si>
  <si>
    <t>07.02.08</t>
  </si>
  <si>
    <t>07.02.09</t>
  </si>
  <si>
    <t>07.02.10</t>
  </si>
  <si>
    <t>08.01.</t>
  </si>
  <si>
    <t>08.02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</si>
  <si>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</si>
  <si>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</si>
  <si>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</si>
  <si>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</si>
  <si>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</si>
  <si>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</si>
  <si>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</si>
  <si>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</si>
  <si>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</si>
  <si>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10.01.</t>
  </si>
  <si>
    <t>11.01.</t>
  </si>
  <si>
    <t>12.01.</t>
  </si>
  <si>
    <t>12.02.</t>
  </si>
  <si>
    <t>12.02.06</t>
  </si>
  <si>
    <t>12.03.</t>
  </si>
  <si>
    <t>Subtotal</t>
  </si>
  <si>
    <t>9.01</t>
  </si>
  <si>
    <t>9.02</t>
  </si>
  <si>
    <t>10.02</t>
  </si>
  <si>
    <t>TOTAL</t>
  </si>
  <si>
    <t>Supervisor musical</t>
  </si>
  <si>
    <t>03.02.</t>
  </si>
  <si>
    <t>Color</t>
  </si>
  <si>
    <t>01.02.01</t>
  </si>
  <si>
    <t>01.02.02</t>
  </si>
  <si>
    <t>01.02.03</t>
  </si>
  <si>
    <t>01.02.04</t>
  </si>
  <si>
    <t>01.02.05</t>
  </si>
  <si>
    <t>01.02.06</t>
  </si>
  <si>
    <t>01.02.07</t>
  </si>
  <si>
    <t>01.02.08</t>
  </si>
  <si>
    <t>01.02.09</t>
  </si>
  <si>
    <t>01.02.10</t>
  </si>
  <si>
    <t>01.02.11</t>
  </si>
  <si>
    <t>01.02.12</t>
  </si>
  <si>
    <t>01.02.13</t>
  </si>
  <si>
    <t>01.02.14</t>
  </si>
  <si>
    <t>01.02.15</t>
  </si>
  <si>
    <t>01.02.16</t>
  </si>
  <si>
    <t>01.02.17</t>
  </si>
  <si>
    <t>01.02.18</t>
  </si>
  <si>
    <t>01.02.19</t>
  </si>
  <si>
    <t>04.01.09</t>
  </si>
  <si>
    <t>04.01.10</t>
  </si>
  <si>
    <t>04.01.11</t>
  </si>
  <si>
    <t>04.01.12</t>
  </si>
  <si>
    <t>04.01.13</t>
  </si>
  <si>
    <t>04.01.14</t>
  </si>
  <si>
    <t>04.01.15</t>
  </si>
  <si>
    <t>04.01.16</t>
  </si>
  <si>
    <t>04.01.17</t>
  </si>
  <si>
    <t>04.01.18</t>
  </si>
  <si>
    <t>04.01.19</t>
  </si>
  <si>
    <t>04.02.03</t>
  </si>
  <si>
    <t>04.02.04</t>
  </si>
  <si>
    <t>04.02.05</t>
  </si>
  <si>
    <t>04.02.06</t>
  </si>
  <si>
    <t>04.02.07</t>
  </si>
  <si>
    <t>04.02.08</t>
  </si>
  <si>
    <t>04.02.09</t>
  </si>
  <si>
    <t>04.03.</t>
  </si>
  <si>
    <t>04.04.01</t>
  </si>
  <si>
    <t>04.04.02</t>
  </si>
  <si>
    <t>04.04.03</t>
  </si>
  <si>
    <t>04.04.04</t>
  </si>
  <si>
    <t>04.04.05</t>
  </si>
  <si>
    <t>04.04.06</t>
  </si>
  <si>
    <t>04.04.07</t>
  </si>
  <si>
    <t>04.04.08</t>
  </si>
  <si>
    <t>04.04.09</t>
  </si>
  <si>
    <t>04.01.20</t>
  </si>
  <si>
    <t>04.01.21</t>
  </si>
  <si>
    <t>04.04.10</t>
  </si>
  <si>
    <t>04.01.01</t>
  </si>
  <si>
    <t>04.01.02</t>
  </si>
  <si>
    <t>04.01.03</t>
  </si>
  <si>
    <t>04.01.04</t>
  </si>
  <si>
    <t>04.01.22</t>
  </si>
  <si>
    <t>04.01.23</t>
  </si>
  <si>
    <t>04.01.24</t>
  </si>
  <si>
    <t>04.01.25</t>
  </si>
  <si>
    <t>04.01.26</t>
  </si>
  <si>
    <t>04.02.</t>
  </si>
  <si>
    <t>04.02.10</t>
  </si>
  <si>
    <t>04.02.11</t>
  </si>
  <si>
    <t>04.02.12</t>
  </si>
  <si>
    <t>04.02.13</t>
  </si>
  <si>
    <t>04.02.14</t>
  </si>
  <si>
    <t>04.02.15</t>
  </si>
  <si>
    <t>04.02.16</t>
  </si>
  <si>
    <t>04.02.17</t>
  </si>
  <si>
    <t>04.02.18</t>
  </si>
  <si>
    <t>04.02.19</t>
  </si>
  <si>
    <t>04.02.20</t>
  </si>
  <si>
    <t>04.02.21</t>
  </si>
  <si>
    <t>04.02.22</t>
  </si>
  <si>
    <t>04.02.23</t>
  </si>
  <si>
    <t>04.02.24</t>
  </si>
  <si>
    <t>04.03.01</t>
  </si>
  <si>
    <t>04.03.02</t>
  </si>
  <si>
    <t>04.03.03</t>
  </si>
  <si>
    <t>04.03.04</t>
  </si>
  <si>
    <t>04.03.05</t>
  </si>
  <si>
    <t>04.03.06</t>
  </si>
  <si>
    <t>04.03.07</t>
  </si>
  <si>
    <t>04.03.08</t>
  </si>
  <si>
    <t>04.03.09</t>
  </si>
  <si>
    <t>04.03.10</t>
  </si>
  <si>
    <t>04.03.11</t>
  </si>
  <si>
    <t>04.03.12</t>
  </si>
  <si>
    <t>04.03.13</t>
  </si>
  <si>
    <t>04.03.14</t>
  </si>
  <si>
    <t>04.03.15</t>
  </si>
  <si>
    <t>04.03.16</t>
  </si>
  <si>
    <t>04.03.17</t>
  </si>
  <si>
    <t>04.03.18</t>
  </si>
  <si>
    <t>04.03.19</t>
  </si>
  <si>
    <t>04.03.20</t>
  </si>
  <si>
    <t>04.03.21</t>
  </si>
  <si>
    <t>04.03.22</t>
  </si>
  <si>
    <t>04.03.23</t>
  </si>
  <si>
    <t>04.03.24</t>
  </si>
  <si>
    <t>04.03.25</t>
  </si>
  <si>
    <t>04.03.26</t>
  </si>
  <si>
    <t>05.03.01</t>
  </si>
  <si>
    <t>05.03.02</t>
  </si>
  <si>
    <t>05.01.01</t>
  </si>
  <si>
    <t>05.01.02</t>
  </si>
  <si>
    <t>05.01.03</t>
  </si>
  <si>
    <t>05.01.04</t>
  </si>
  <si>
    <t>05.01.15</t>
  </si>
  <si>
    <t>05.01.16</t>
  </si>
  <si>
    <t>05.01.17</t>
  </si>
  <si>
    <t>05.01.18</t>
  </si>
  <si>
    <t>05.01.19</t>
  </si>
  <si>
    <t>05.01.20</t>
  </si>
  <si>
    <t>03.01.01</t>
  </si>
  <si>
    <t>03.01.02</t>
  </si>
  <si>
    <t>03.01.03</t>
  </si>
  <si>
    <t>03.01.04</t>
  </si>
  <si>
    <t>03.01.05</t>
  </si>
  <si>
    <t>03.01.06</t>
  </si>
  <si>
    <t>03.01.07</t>
  </si>
  <si>
    <t>03.02.01</t>
  </si>
  <si>
    <t>03.02.02</t>
  </si>
  <si>
    <t>03.02.03</t>
  </si>
  <si>
    <t>03.02.04</t>
  </si>
  <si>
    <t>03.02.05</t>
  </si>
  <si>
    <t>03.02.06</t>
  </si>
  <si>
    <t>03.02.07</t>
  </si>
  <si>
    <t>03.02.08</t>
  </si>
  <si>
    <t>03.02.09</t>
  </si>
  <si>
    <t>03.02.10</t>
  </si>
  <si>
    <t>03.02.11</t>
  </si>
  <si>
    <t>03.02.12</t>
  </si>
  <si>
    <t>03.02.13</t>
  </si>
  <si>
    <t>03.02.14</t>
  </si>
  <si>
    <t>03.02.15</t>
  </si>
  <si>
    <t>03.02.16</t>
  </si>
  <si>
    <t>03.02.17</t>
  </si>
  <si>
    <t>03.02.18</t>
  </si>
  <si>
    <t>03.02.19</t>
  </si>
  <si>
    <t>03.02.20</t>
  </si>
  <si>
    <t>02.01.01</t>
  </si>
  <si>
    <t>02.01.02</t>
  </si>
  <si>
    <t>02.01.03</t>
  </si>
  <si>
    <t>02.01.04</t>
  </si>
  <si>
    <t>02.01.05</t>
  </si>
  <si>
    <t>02.01.06</t>
  </si>
  <si>
    <t>02.01.07</t>
  </si>
  <si>
    <t>02.01.08</t>
  </si>
  <si>
    <t>02.01.09</t>
  </si>
  <si>
    <t>02.01.10</t>
  </si>
  <si>
    <t>02.01.11</t>
  </si>
  <si>
    <t>02.01.12</t>
  </si>
  <si>
    <t>02.01.13</t>
  </si>
  <si>
    <t>02.01.14</t>
  </si>
  <si>
    <t>02.02.01</t>
  </si>
  <si>
    <t>02.02.02</t>
  </si>
  <si>
    <t>02.02.03</t>
  </si>
  <si>
    <t>02.02.04</t>
  </si>
  <si>
    <t>02.02.05</t>
  </si>
  <si>
    <t>02.02.06</t>
  </si>
  <si>
    <t>02.02.07</t>
  </si>
  <si>
    <t>02.02.08</t>
  </si>
  <si>
    <t>02.02.09</t>
  </si>
  <si>
    <t>02.02.10</t>
  </si>
  <si>
    <t>02.02.11</t>
  </si>
  <si>
    <t>02.02.12</t>
  </si>
  <si>
    <t>02.02.13</t>
  </si>
  <si>
    <t>02.02.14</t>
  </si>
  <si>
    <t>02.02.15</t>
  </si>
  <si>
    <t>02.02.16</t>
  </si>
  <si>
    <t>02.02.17</t>
  </si>
  <si>
    <t>02.02.18</t>
  </si>
  <si>
    <t>02.02.19</t>
  </si>
  <si>
    <t>02.02.20</t>
  </si>
  <si>
    <t>02.02.21</t>
  </si>
  <si>
    <t>02.02.22</t>
  </si>
  <si>
    <t>02.02.23</t>
  </si>
  <si>
    <t>02.02.24</t>
  </si>
  <si>
    <t>01.01.01</t>
  </si>
  <si>
    <t>01.01.02</t>
  </si>
  <si>
    <t>01.01.03</t>
  </si>
  <si>
    <t>01.01.04</t>
  </si>
  <si>
    <t>01.01.05</t>
  </si>
  <si>
    <t>01.01.06</t>
  </si>
  <si>
    <t>01.01.07</t>
  </si>
  <si>
    <t>01.02.</t>
  </si>
  <si>
    <t>05.01.21</t>
  </si>
  <si>
    <t>05.01.22</t>
  </si>
  <si>
    <t>05.01.23</t>
  </si>
  <si>
    <t>05.01.24</t>
  </si>
  <si>
    <t>05.01.25</t>
  </si>
  <si>
    <t>05.01.26</t>
  </si>
  <si>
    <t>05.01.27</t>
  </si>
  <si>
    <t>05.01.28</t>
  </si>
  <si>
    <t>05.01.29</t>
  </si>
  <si>
    <t>05.01.30</t>
  </si>
  <si>
    <t>05.01.31</t>
  </si>
  <si>
    <t>05.01.32</t>
  </si>
  <si>
    <t>Clean up</t>
  </si>
  <si>
    <t>05.01.33</t>
  </si>
  <si>
    <t>05.01.34</t>
  </si>
  <si>
    <t>05.01.35</t>
  </si>
  <si>
    <t>05.01.36</t>
  </si>
  <si>
    <t>Plotter</t>
  </si>
  <si>
    <t>05.02.07</t>
  </si>
  <si>
    <t>05.02.08</t>
  </si>
  <si>
    <t>05.02.09</t>
  </si>
  <si>
    <t>05.02.10</t>
  </si>
  <si>
    <t>05.02.11</t>
  </si>
  <si>
    <t>05.02.12</t>
  </si>
  <si>
    <t>05.03</t>
  </si>
  <si>
    <t>RENDER</t>
  </si>
  <si>
    <t>05.02.13</t>
  </si>
  <si>
    <t>05.02.14</t>
  </si>
  <si>
    <t>05.04.</t>
  </si>
  <si>
    <t>05.05</t>
  </si>
  <si>
    <t>05.05.01</t>
  </si>
  <si>
    <t>05.05.02</t>
  </si>
  <si>
    <t>05.05.03</t>
  </si>
  <si>
    <t>05.05.04</t>
  </si>
  <si>
    <t>05.05.05</t>
  </si>
  <si>
    <t>05.05.06</t>
  </si>
  <si>
    <t>05.05.07</t>
  </si>
  <si>
    <t>05.05.08</t>
  </si>
  <si>
    <t>05.05.09</t>
  </si>
  <si>
    <t>05.04.01</t>
  </si>
  <si>
    <t>05.04.02</t>
  </si>
  <si>
    <t>05.04.03</t>
  </si>
  <si>
    <t>05.04.04</t>
  </si>
  <si>
    <t>05.04.05</t>
  </si>
  <si>
    <t>05.04.06</t>
  </si>
  <si>
    <t>05.04.07</t>
  </si>
  <si>
    <t>05.04.08</t>
  </si>
  <si>
    <t>05.04.09</t>
  </si>
  <si>
    <t>05.04.10</t>
  </si>
  <si>
    <t>05.04.11</t>
  </si>
  <si>
    <t>05.05.10</t>
  </si>
  <si>
    <t>05.05.11</t>
  </si>
  <si>
    <t>05.02.</t>
  </si>
  <si>
    <t>06.01.01</t>
  </si>
  <si>
    <t>06.01.02</t>
  </si>
  <si>
    <t>06.01.03</t>
  </si>
  <si>
    <t>06.01.04</t>
  </si>
  <si>
    <t>06.01.14</t>
  </si>
  <si>
    <t>06.02.06</t>
  </si>
  <si>
    <t>06.02.07</t>
  </si>
  <si>
    <t>06.02.08</t>
  </si>
  <si>
    <t>06.02.09</t>
  </si>
  <si>
    <t>06.01.15</t>
  </si>
  <si>
    <t>06.02.10</t>
  </si>
  <si>
    <t>07.01.01</t>
  </si>
  <si>
    <t>07.01.02</t>
  </si>
  <si>
    <t>07.01.03</t>
  </si>
  <si>
    <t>07.01.04</t>
  </si>
  <si>
    <t>07.01.13</t>
  </si>
  <si>
    <t>06.02.11</t>
  </si>
  <si>
    <t>06.02.12</t>
  </si>
  <si>
    <t>06.02.13</t>
  </si>
  <si>
    <t>07.02.11</t>
  </si>
  <si>
    <t>07.02.12</t>
  </si>
  <si>
    <t>07.02.13</t>
  </si>
  <si>
    <t>06.02.14</t>
  </si>
  <si>
    <t>06.02.15</t>
  </si>
  <si>
    <t>08.02.10</t>
  </si>
  <si>
    <t>08.02.11</t>
  </si>
  <si>
    <t>08.02.12</t>
  </si>
  <si>
    <t>08.02.13</t>
  </si>
  <si>
    <t>08.02.14</t>
  </si>
  <si>
    <t>08.02.15</t>
  </si>
  <si>
    <t>Betacam Digital formato 4/3</t>
  </si>
  <si>
    <t>Transfer NTSC</t>
  </si>
  <si>
    <t>09.01.01</t>
  </si>
  <si>
    <t>09.01.02</t>
  </si>
  <si>
    <t>09.01.03</t>
  </si>
  <si>
    <t>09.01.04</t>
  </si>
  <si>
    <t>09.01.05</t>
  </si>
  <si>
    <t>09.01.06</t>
  </si>
  <si>
    <t>09.01.07</t>
  </si>
  <si>
    <t>09.01.08</t>
  </si>
  <si>
    <t>09.01.09</t>
  </si>
  <si>
    <t>09.01.10</t>
  </si>
  <si>
    <t>09.01.11</t>
  </si>
  <si>
    <t>09.02.01</t>
  </si>
  <si>
    <t>09.02.02</t>
  </si>
  <si>
    <t>09.01.12</t>
  </si>
  <si>
    <t>09.01.13</t>
  </si>
  <si>
    <t>09.01.14</t>
  </si>
  <si>
    <t>09.01.15</t>
  </si>
  <si>
    <t>09.02.03</t>
  </si>
  <si>
    <t>09.02.04</t>
  </si>
  <si>
    <t>09.02.05</t>
  </si>
  <si>
    <t>09.02.06</t>
  </si>
  <si>
    <t>09.02.07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</si>
  <si>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</si>
  <si>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</si>
  <si>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</si>
  <si>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</si>
  <si>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</si>
  <si>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</si>
  <si>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</si>
  <si>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</si>
  <si>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</si>
  <si>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</si>
  <si>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</si>
  <si>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</si>
  <si>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</si>
  <si>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11.01.14</t>
  </si>
  <si>
    <t>11.01.15</t>
  </si>
  <si>
    <t>11.01.16</t>
  </si>
  <si>
    <t>11.01.17</t>
  </si>
  <si>
    <t>11.01.18</t>
  </si>
  <si>
    <t>11.01.19</t>
  </si>
  <si>
    <t>11.01.20</t>
  </si>
  <si>
    <t>11.01.21</t>
  </si>
  <si>
    <t>11.01.22</t>
  </si>
  <si>
    <t>11.01.23</t>
  </si>
  <si>
    <t>11.01.24</t>
  </si>
  <si>
    <t>11.01.25</t>
  </si>
  <si>
    <t>11.01.26</t>
  </si>
  <si>
    <t>11.01.27</t>
  </si>
  <si>
    <t>11.01.28</t>
  </si>
  <si>
    <t>11.01.29</t>
  </si>
  <si>
    <t>11.01.30</t>
  </si>
  <si>
    <t>12.02.01</t>
  </si>
  <si>
    <t>12.01.01</t>
  </si>
  <si>
    <t>12.01.02</t>
  </si>
  <si>
    <t>12.02.02</t>
  </si>
  <si>
    <t>12.02.03</t>
  </si>
  <si>
    <t>12.02.04</t>
  </si>
  <si>
    <t>12.02.05</t>
  </si>
  <si>
    <t>12.02.07</t>
  </si>
  <si>
    <t>12.02.08</t>
  </si>
  <si>
    <t>12.02.09</t>
  </si>
  <si>
    <t>12.02.10</t>
  </si>
  <si>
    <t>12.02.11</t>
  </si>
  <si>
    <t>12.02.12</t>
  </si>
  <si>
    <t>12.02.13</t>
  </si>
  <si>
    <t>12.02.14</t>
  </si>
  <si>
    <t>12.02.15</t>
  </si>
  <si>
    <t>12.03.01</t>
  </si>
  <si>
    <t>Backup</t>
  </si>
  <si>
    <t>11.01.31</t>
  </si>
  <si>
    <t>11.01.32</t>
  </si>
  <si>
    <t>10.01.01</t>
  </si>
  <si>
    <t>10.01.02</t>
  </si>
  <si>
    <t>10.01.03</t>
  </si>
  <si>
    <t>10.01.04</t>
  </si>
  <si>
    <t>10.01.05</t>
  </si>
  <si>
    <t>10.01.06</t>
  </si>
  <si>
    <t>10.01.07</t>
  </si>
  <si>
    <t>10.01.08</t>
  </si>
  <si>
    <t>10.01.09</t>
  </si>
  <si>
    <t>10.01.10</t>
  </si>
  <si>
    <t>10.01.11</t>
  </si>
  <si>
    <t>10.01.12</t>
  </si>
  <si>
    <t>10.01.13</t>
  </si>
  <si>
    <t>10.01.14</t>
  </si>
  <si>
    <t>10.01.15</t>
  </si>
  <si>
    <t>10.02.01</t>
  </si>
  <si>
    <t>10.02.02</t>
  </si>
  <si>
    <t>10.02.03</t>
  </si>
  <si>
    <t>10.02.04</t>
  </si>
  <si>
    <t>10.02.05</t>
  </si>
  <si>
    <t>10.02.06</t>
  </si>
  <si>
    <t>10.02.07</t>
  </si>
  <si>
    <t>10.02.08</t>
  </si>
  <si>
    <t>10.02.09</t>
  </si>
  <si>
    <t>10.02.10</t>
  </si>
  <si>
    <t>10.02.11</t>
  </si>
  <si>
    <t>02.02.25</t>
  </si>
  <si>
    <t xml:space="preserve">Consultor musical  </t>
  </si>
  <si>
    <t>02.01.15</t>
  </si>
  <si>
    <t>02.02.26</t>
  </si>
  <si>
    <t>Layout 2D</t>
  </si>
  <si>
    <t xml:space="preserve">Pintura </t>
  </si>
  <si>
    <t>Animador junior</t>
  </si>
  <si>
    <t>Intercalador</t>
  </si>
  <si>
    <t xml:space="preserve">Intercalador </t>
  </si>
  <si>
    <t>Fondista</t>
  </si>
  <si>
    <t>Colorista</t>
  </si>
  <si>
    <t>Pintor</t>
  </si>
  <si>
    <t>Compositor</t>
  </si>
  <si>
    <t>Line Test</t>
  </si>
  <si>
    <t>Sound package</t>
  </si>
  <si>
    <t>09.02.08</t>
  </si>
  <si>
    <t>04.04.</t>
  </si>
  <si>
    <t>01.03.</t>
  </si>
  <si>
    <t>01.03.01</t>
  </si>
  <si>
    <t>01.03.02</t>
  </si>
  <si>
    <t>01.03.03</t>
  </si>
  <si>
    <t>01.03.04</t>
  </si>
  <si>
    <t>01.03.05</t>
  </si>
  <si>
    <t>01.03.06</t>
  </si>
  <si>
    <t>01.03.07</t>
  </si>
  <si>
    <t>01.03.08</t>
  </si>
  <si>
    <t>01.03.09</t>
  </si>
  <si>
    <t>01.03.10</t>
  </si>
  <si>
    <t>Cheker</t>
  </si>
  <si>
    <t>Layout 3D</t>
  </si>
  <si>
    <t>Making of</t>
  </si>
  <si>
    <t>Títol:</t>
  </si>
  <si>
    <t>Format:</t>
  </si>
  <si>
    <t>Director/a:</t>
  </si>
  <si>
    <t>Instruccions per emplenar aquest document</t>
  </si>
  <si>
    <t xml:space="preserve">Les “DIETES” només han de constar en aquesta casella.  </t>
  </si>
  <si>
    <t>RESUM</t>
  </si>
  <si>
    <t>-</t>
  </si>
  <si>
    <t>CAP. 02.- GUIÓ I MÚSICA (inclou banda sonora)...............................................................</t>
  </si>
  <si>
    <t xml:space="preserve">                         TOTAL CAPÍTOL 07</t>
  </si>
  <si>
    <t>RETENCIONS (**)</t>
  </si>
  <si>
    <t>DIETES</t>
  </si>
  <si>
    <t xml:space="preserve">Director desenvolupament concepte </t>
  </si>
  <si>
    <t>Director artístic (desenvolupament)</t>
  </si>
  <si>
    <t>CAPÍTOL 05.- REALITZACIÓ</t>
  </si>
  <si>
    <t>ANIMACIÓ (tradicional, digital, fotograma a fotograma i captura)</t>
  </si>
  <si>
    <t>Animador sènior</t>
  </si>
  <si>
    <t xml:space="preserve">Càmera </t>
  </si>
  <si>
    <t>Càmera</t>
  </si>
  <si>
    <t>Tècnic de captura de moviment</t>
  </si>
  <si>
    <t>Altres animació (especificar)</t>
  </si>
  <si>
    <t>Animador de masses</t>
  </si>
  <si>
    <t>Animacions mestres i llibreries</t>
  </si>
  <si>
    <t>Actor referència i/o captura de moviment</t>
  </si>
  <si>
    <t>Netejador de corbes de captura</t>
  </si>
  <si>
    <t>Rotoscopia</t>
  </si>
  <si>
    <t xml:space="preserve">Supervisor escàner. . . . </t>
  </si>
  <si>
    <t xml:space="preserve">Operador escàner. . . . </t>
  </si>
  <si>
    <t xml:space="preserve">Supervisor color i pintura. . . . </t>
  </si>
  <si>
    <t>Assistent escàner i color</t>
  </si>
  <si>
    <t>Meritori escàner i color</t>
  </si>
  <si>
    <t>Responsable render</t>
  </si>
  <si>
    <t>Supervisor render</t>
  </si>
  <si>
    <t>Assistent render</t>
  </si>
  <si>
    <t>Meritori render</t>
  </si>
  <si>
    <t xml:space="preserve">Altres despeses render (especificar) </t>
  </si>
  <si>
    <t>Amortització llicencies programes informàtics de producció (software 2D, 3D, composició…)</t>
  </si>
  <si>
    <t>COMPOSICIÓ MULTICAPA</t>
  </si>
  <si>
    <t>Responsable composició</t>
  </si>
  <si>
    <t>Efectes i retocs</t>
  </si>
  <si>
    <t xml:space="preserve">Assistent compositor </t>
  </si>
  <si>
    <t xml:space="preserve">Meritori compositor </t>
  </si>
  <si>
    <t xml:space="preserve">Altres despeses composició (especificar) </t>
  </si>
  <si>
    <t>Checking</t>
  </si>
  <si>
    <t>CAPÍTOL 06.- POSTPRODUCCIÓ</t>
  </si>
  <si>
    <t>EDICIÓ, MUNTATGE</t>
  </si>
  <si>
    <t xml:space="preserve">Meritori muntatge. . . . . . . . .  </t>
  </si>
  <si>
    <t xml:space="preserve">Màster vídeo digital                 </t>
  </si>
  <si>
    <t xml:space="preserve">Sincronització àudio               </t>
  </si>
  <si>
    <t>Amortització equips de muntatge</t>
  </si>
  <si>
    <t>Amortització software de muntatge</t>
  </si>
  <si>
    <t>Lloguer equips de muntatge</t>
  </si>
  <si>
    <t xml:space="preserve">Documentació                             </t>
  </si>
  <si>
    <t xml:space="preserve">Supervisor de postproducció </t>
  </si>
  <si>
    <t>Ajudant postproducció</t>
  </si>
  <si>
    <t xml:space="preserve">Muntador </t>
  </si>
  <si>
    <t xml:space="preserve">Ajudant muntatge </t>
  </si>
  <si>
    <t>Assistent muntatge</t>
  </si>
  <si>
    <t>Pre-producció de so</t>
  </si>
  <si>
    <t>Edició so</t>
  </si>
  <si>
    <t>Edició Diàlegs</t>
  </si>
  <si>
    <t>Edició de músiques de fons</t>
  </si>
  <si>
    <t>Edició final i diferents versions</t>
  </si>
  <si>
    <t>Revisió final</t>
  </si>
  <si>
    <t>Altres despeses (especificar)</t>
  </si>
  <si>
    <t>CRÈDITS  I ALTRES TREBALLS</t>
  </si>
  <si>
    <t>Disseny de títols inicials</t>
  </si>
  <si>
    <t>Disseny de títols finals</t>
  </si>
  <si>
    <t>Altres formats títols i subtítols</t>
  </si>
  <si>
    <t>CAPÍTOL 07.- DOBLATGE</t>
  </si>
  <si>
    <t>DOBLATGE</t>
  </si>
  <si>
    <t xml:space="preserve">Edició de Diàlegs    </t>
  </si>
  <si>
    <t>Producció doblatge</t>
  </si>
  <si>
    <t xml:space="preserve">Director de càsting </t>
  </si>
  <si>
    <t xml:space="preserve">Càsting </t>
  </si>
  <si>
    <t xml:space="preserve">Director d'actors/actrius  </t>
  </si>
  <si>
    <t>Tècnic sala</t>
  </si>
  <si>
    <t>Ajustador de Diàlegs</t>
  </si>
  <si>
    <t>Actor/Actriu</t>
  </si>
  <si>
    <t>ALTRES TREBALLS</t>
  </si>
  <si>
    <t xml:space="preserve">Registre de veus     </t>
  </si>
  <si>
    <t>Mescles prèvia veus</t>
  </si>
  <si>
    <t>Sincronització veus</t>
  </si>
  <si>
    <t xml:space="preserve">Volcados i transferència de formats           </t>
  </si>
  <si>
    <t>Amortització equips de so</t>
  </si>
  <si>
    <t>Lloguer equips de so</t>
  </si>
  <si>
    <t xml:space="preserve">Mescla final        </t>
  </si>
  <si>
    <t xml:space="preserve">Sincronització                           </t>
  </si>
  <si>
    <t>Llicències DOLBY/ DTS / SDDS, etc.</t>
  </si>
  <si>
    <t>CAPÍTOL 08.- EFECTES DE SO I MESCLA</t>
  </si>
  <si>
    <t xml:space="preserve">EFECTES DE SO       </t>
  </si>
  <si>
    <t xml:space="preserve">Supervisor d'efectes </t>
  </si>
  <si>
    <t>Disseny de so</t>
  </si>
  <si>
    <t xml:space="preserve">Foley (efectes sala) </t>
  </si>
  <si>
    <t>Efectes de so digitals</t>
  </si>
  <si>
    <t xml:space="preserve">Tècnic sala </t>
  </si>
  <si>
    <t>Mescla prèvia d'efectes</t>
  </si>
  <si>
    <t>Assistent de so</t>
  </si>
  <si>
    <t>Meritori de so</t>
  </si>
  <si>
    <t>MESCLA I ALTRES TREBALLS</t>
  </si>
  <si>
    <t>Llicències llibreries de so</t>
  </si>
  <si>
    <t>Mestre de so</t>
  </si>
  <si>
    <t>Amortització llibreries de so</t>
  </si>
  <si>
    <t>MÀSTER</t>
  </si>
  <si>
    <t>Màster HDCAM SR</t>
  </si>
  <si>
    <t>Màster DVD</t>
  </si>
  <si>
    <t>Màster Blue Ray</t>
  </si>
  <si>
    <t>DVD de materials (post venta)</t>
  </si>
  <si>
    <t xml:space="preserve">Lloguer magnetoscopis </t>
  </si>
  <si>
    <t>Lloguer sala màquines</t>
  </si>
  <si>
    <t>Amortització sala de màquines</t>
  </si>
  <si>
    <t>Responsable de materials</t>
  </si>
  <si>
    <t>Assistent de materials</t>
  </si>
  <si>
    <t>Retoc altres versions</t>
  </si>
  <si>
    <t>Betacam Digital i HDCAM 16/9 (box letter)</t>
  </si>
  <si>
    <t>Betacam Digital i HDCAM formato Anamòrfic</t>
  </si>
  <si>
    <t>Emmagatzemament</t>
  </si>
  <si>
    <t xml:space="preserve">Viatges  </t>
  </si>
  <si>
    <t>Lloguer de equips informàtics i llicències</t>
  </si>
  <si>
    <t xml:space="preserve">Materials d'investigació    </t>
  </si>
  <si>
    <t>Disseny complements i vehicles</t>
  </si>
  <si>
    <t xml:space="preserve">Drets d'autor </t>
  </si>
  <si>
    <t xml:space="preserve">Professor gravació cançons  </t>
  </si>
  <si>
    <t>Caixer-pagador</t>
  </si>
  <si>
    <t>Supervisor de modelatge (construcció)</t>
  </si>
  <si>
    <t>Modelatge de personatges</t>
  </si>
  <si>
    <t>Supervisor d'efectes especials</t>
  </si>
  <si>
    <t>Meritori d'animació</t>
  </si>
  <si>
    <t>Animador efectes especials</t>
  </si>
  <si>
    <t>Supervisor composició</t>
  </si>
  <si>
    <t>Amortització servidors, xarxes i sistemes</t>
  </si>
  <si>
    <t>Lloguer sales i platós. (Mocap i altres)</t>
  </si>
  <si>
    <t xml:space="preserve">Bolcatges                                </t>
  </si>
  <si>
    <t>Amortització llicències software so</t>
  </si>
  <si>
    <t xml:space="preserve">Materials i bolcatges                </t>
  </si>
  <si>
    <t>Altres Màster</t>
  </si>
  <si>
    <t>Còpia de seguretat màster</t>
  </si>
  <si>
    <t>Assegurança de hardware i software</t>
  </si>
  <si>
    <t>Assegurança error o omissions</t>
  </si>
  <si>
    <t>Prevenció de riscos laborals</t>
  </si>
  <si>
    <t>Revisions mèdiques</t>
  </si>
  <si>
    <t xml:space="preserve">Seguretat Social (Reg. General) (Quotes d'empresa)  </t>
  </si>
  <si>
    <t xml:space="preserve">Seguretat Social (Reg. Especial ) (Quotes d'empresa)  </t>
  </si>
  <si>
    <t xml:space="preserve">Assegurança de bona fi  </t>
  </si>
  <si>
    <t>Assegurança de canvi de moneda</t>
  </si>
  <si>
    <t xml:space="preserve">Assegurança de accidents  </t>
  </si>
  <si>
    <t>Presentació Pilot</t>
  </si>
  <si>
    <t>Diàlegs addicionals</t>
  </si>
  <si>
    <t>Mescla i edició musical altres versions</t>
  </si>
  <si>
    <t>Cartes de direcció</t>
  </si>
  <si>
    <t>Disseny accessoris i vehicles</t>
  </si>
  <si>
    <t>Responsable accessoris i vehicles</t>
  </si>
  <si>
    <t>Programador de materials</t>
  </si>
  <si>
    <t xml:space="preserve">CONSTRUCCIÓ (personatges, escenaris, complements i vehicles) </t>
  </si>
  <si>
    <t xml:space="preserve">Responsable de modelat de personatges </t>
  </si>
  <si>
    <t>Responsable de modelat d'accessoris i vehicles (props)</t>
  </si>
  <si>
    <t>Modelatge d'accessoris i vehicles</t>
  </si>
  <si>
    <t>Retocador de llum, plano a plano</t>
  </si>
  <si>
    <t>Disseny de capçaleres i transicions</t>
  </si>
  <si>
    <t xml:space="preserve">Assistent efectes de so  </t>
  </si>
  <si>
    <t>Cap.  09  MÀSTER I MATERIALS</t>
  </si>
  <si>
    <t>ESCÀNER  I COLOR</t>
  </si>
  <si>
    <t xml:space="preserve">Secretari producció </t>
  </si>
  <si>
    <t>04.01.27</t>
  </si>
  <si>
    <t>04.02.25</t>
  </si>
  <si>
    <t>04.02.26</t>
  </si>
  <si>
    <t>04.03.27</t>
  </si>
  <si>
    <t>04.03.28</t>
  </si>
  <si>
    <t>04.04.11</t>
  </si>
  <si>
    <t>05.01.37</t>
  </si>
  <si>
    <t>05.04.12</t>
  </si>
  <si>
    <t>06.01.16</t>
  </si>
  <si>
    <t>07.02.14</t>
  </si>
  <si>
    <t>09.01.16</t>
  </si>
  <si>
    <t>10.01.16</t>
  </si>
  <si>
    <t>11.01.33</t>
  </si>
  <si>
    <t>12.02.16</t>
  </si>
  <si>
    <t>Segon ajudant producció</t>
  </si>
  <si>
    <t>Còctel</t>
  </si>
  <si>
    <t xml:space="preserve">Tràiler (*)  </t>
  </si>
  <si>
    <t>10.02.12</t>
  </si>
  <si>
    <t>Auditoria</t>
  </si>
  <si>
    <t>AUDITORIA</t>
  </si>
  <si>
    <t>12.04.</t>
  </si>
  <si>
    <t>12.04,01</t>
  </si>
  <si>
    <t>Barcelona, .................</t>
  </si>
  <si>
    <t>de ......................................................</t>
  </si>
  <si>
    <t>de ..............................</t>
  </si>
  <si>
    <t>05.03.03</t>
  </si>
  <si>
    <t>05.03.04</t>
  </si>
  <si>
    <t>05.03.05</t>
  </si>
  <si>
    <t>05.03.06</t>
  </si>
  <si>
    <t>05.03.07</t>
  </si>
  <si>
    <t>05.03.08</t>
  </si>
  <si>
    <t>05.03.09</t>
  </si>
  <si>
    <t>05.03.10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</si>
  <si>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</si>
  <si>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</si>
  <si>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</si>
  <si>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</si>
  <si>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</si>
  <si>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</si>
  <si>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</si>
  <si>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</si>
  <si>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</si>
  <si>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</si>
  <si>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CAP. 06.- POSTPRODUCCIÓ  .........................................................................................................................</t>
  </si>
  <si>
    <t>CAP. 06.- POSTPRODUCCIÓ  .....................................................................................</t>
  </si>
  <si>
    <t>Cap.  06  POSTPRODUCCIÓ</t>
  </si>
  <si>
    <t>Cost assumit</t>
  </si>
  <si>
    <t>*Omplir només les parts ombrejades</t>
  </si>
  <si>
    <r>
      <t>Altre material gràfic (</t>
    </r>
    <r>
      <rPr>
        <b/>
        <i/>
        <sz val="11"/>
        <color indexed="18"/>
        <rFont val="Calibri"/>
        <family val="2"/>
        <scheme val="minor"/>
      </rPr>
      <t>especificar</t>
    </r>
    <r>
      <rPr>
        <b/>
        <sz val="11"/>
        <color indexed="18"/>
        <rFont val="Calibri"/>
        <family val="2"/>
        <scheme val="minor"/>
      </rPr>
      <t>)</t>
    </r>
  </si>
  <si>
    <r>
      <t>Amortització equips informàtics (</t>
    </r>
    <r>
      <rPr>
        <b/>
        <i/>
        <sz val="11"/>
        <color indexed="18"/>
        <rFont val="Calibri"/>
        <family val="2"/>
        <scheme val="minor"/>
      </rPr>
      <t>workstations</t>
    </r>
    <r>
      <rPr>
        <b/>
        <sz val="11"/>
        <color indexed="18"/>
        <rFont val="Calibri"/>
        <family val="2"/>
        <scheme val="minor"/>
      </rPr>
      <t>)</t>
    </r>
  </si>
  <si>
    <t>CAPÍTOL 04.- PRE-PRODUCCIÓ</t>
  </si>
  <si>
    <r>
      <t>Controls d'animació i deformadors (</t>
    </r>
    <r>
      <rPr>
        <b/>
        <i/>
        <sz val="11"/>
        <color indexed="18"/>
        <rFont val="Calibri"/>
        <family val="2"/>
        <scheme val="minor"/>
      </rPr>
      <t>rigger</t>
    </r>
    <r>
      <rPr>
        <b/>
        <sz val="11"/>
        <color indexed="18"/>
        <rFont val="Calibri"/>
        <family val="2"/>
        <scheme val="minor"/>
      </rPr>
      <t xml:space="preserve">) </t>
    </r>
  </si>
  <si>
    <t>Ròssec CAPÍTOL 04 ...............................</t>
  </si>
  <si>
    <t xml:space="preserve">TOTAL CAPÍTOL 01 </t>
  </si>
  <si>
    <t xml:space="preserve">TOTAL CAPÍTOL 02  </t>
  </si>
  <si>
    <t xml:space="preserve"> TOTAL CAPÍTOL 03  </t>
  </si>
  <si>
    <t>Ròssec CAPÍTOL 05 .....................................</t>
  </si>
  <si>
    <t>Ròssec CAPÍTOL 05 ........................................</t>
  </si>
  <si>
    <r>
      <t xml:space="preserve">Amortització </t>
    </r>
    <r>
      <rPr>
        <b/>
        <i/>
        <sz val="11"/>
        <color indexed="18"/>
        <rFont val="Calibri"/>
        <family val="2"/>
        <scheme val="minor"/>
      </rPr>
      <t>RENDER FARM</t>
    </r>
  </si>
  <si>
    <t>Altres despeses escàner i color (especificar)</t>
  </si>
  <si>
    <t>TOTAL CAPÍTOL 06</t>
  </si>
  <si>
    <t>TOTAL CAPÍTOL 08</t>
  </si>
  <si>
    <r>
      <t xml:space="preserve">Amortització de hardware i </t>
    </r>
    <r>
      <rPr>
        <b/>
        <i/>
        <sz val="11"/>
        <color indexed="18"/>
        <rFont val="Calibri"/>
        <family val="2"/>
        <scheme val="minor"/>
      </rPr>
      <t>software</t>
    </r>
    <r>
      <rPr>
        <b/>
        <sz val="11"/>
        <color indexed="18"/>
        <rFont val="Calibri"/>
        <family val="2"/>
        <scheme val="minor"/>
      </rPr>
      <t xml:space="preserve"> de bolcatge</t>
    </r>
  </si>
  <si>
    <t>TOTAL CAPÍTOL 09</t>
  </si>
  <si>
    <t xml:space="preserve">TOTAL CAPÍTOL 10 </t>
  </si>
  <si>
    <t>TOTAL  CAPÍTOL 11</t>
  </si>
  <si>
    <t>TOTAL  CAPÍTOL 12</t>
  </si>
  <si>
    <t>Cost assumit (amb límits 
R. Compl)</t>
  </si>
  <si>
    <t>Coordinador de producció (desenvolupament)</t>
  </si>
  <si>
    <r>
      <t>Amortització equips informàtics (</t>
    </r>
    <r>
      <rPr>
        <b/>
        <i/>
        <sz val="11"/>
        <color indexed="18"/>
        <rFont val="Calibri"/>
        <family val="2"/>
        <scheme val="minor"/>
      </rPr>
      <t>workstation</t>
    </r>
    <r>
      <rPr>
        <b/>
        <sz val="11"/>
        <color indexed="18"/>
        <rFont val="Calibri"/>
        <family val="2"/>
        <scheme val="minor"/>
      </rPr>
      <t>)</t>
    </r>
  </si>
  <si>
    <t>Pressupost APROVACIÓ COPRODUCCIÓ INTERNACIONAL de llargmetratge i/o sèrie d'ANIMACIÓ</t>
  </si>
  <si>
    <t>PAÍS COPRODUCTOR SOL·LICITANT</t>
  </si>
  <si>
    <t>PAÍS COPRODUCTOR 1</t>
  </si>
  <si>
    <t>PAÍS COPRODUCTOR 2</t>
  </si>
  <si>
    <t>PAÍS COPRODUCTOR 3</t>
  </si>
  <si>
    <r>
      <t xml:space="preserve">2) </t>
    </r>
    <r>
      <rPr>
        <b/>
        <u/>
        <sz val="14"/>
        <color indexed="18"/>
        <rFont val="Calibri"/>
        <family val="2"/>
        <scheme val="minor"/>
      </rPr>
      <t>PARTIDES DE PERSONAL (diversos capítols)</t>
    </r>
    <r>
      <rPr>
        <b/>
        <sz val="14"/>
        <color indexed="18"/>
        <rFont val="Calibri"/>
        <family val="2"/>
        <scheme val="minor"/>
      </rPr>
      <t>: Encara que les retencions per IRPF i Seguretat Social consten a les caselles indicades, aquests imports també s’inclouran en el declarat com a “REMUNERACIONS BRUTES”</t>
    </r>
  </si>
  <si>
    <t>La resta de columnes han de recollir els imports que corresponen als països coproductors</t>
  </si>
  <si>
    <r>
      <t xml:space="preserve">3) </t>
    </r>
    <r>
      <rPr>
        <b/>
        <u/>
        <sz val="14"/>
        <color indexed="18"/>
        <rFont val="Calibri"/>
        <family val="2"/>
        <scheme val="minor"/>
      </rPr>
      <t>RESTA DE PARTIDES (diversos capítols)</t>
    </r>
    <r>
      <rPr>
        <b/>
        <sz val="14"/>
        <color indexed="18"/>
        <rFont val="Calibri"/>
        <family val="2"/>
        <scheme val="minor"/>
      </rPr>
      <t xml:space="preserve">: A la primera columna cal detallar els imports corresponents al país sol·licitant (Espanya). A la resta de columnes s’hi faran constar els imports de conceptes i partides aportats pels països coproductors </t>
    </r>
  </si>
  <si>
    <r>
      <t>CAP. 10</t>
    </r>
    <r>
      <rPr>
        <b/>
        <sz val="14"/>
        <color indexed="18"/>
        <rFont val="Calibri"/>
        <family val="2"/>
        <scheme val="minor"/>
      </rPr>
      <t>: Als subcapítols de Seguretat Social (Règim General i Especial) només es fixaran les quotes empresarials, ja que les quotes dels treballadors es declaren als capítols corresponents al seu sou</t>
    </r>
  </si>
  <si>
    <t>PAÍS</t>
  </si>
  <si>
    <t>ESPANYA</t>
  </si>
  <si>
    <t>TOTALS ESPANYA</t>
  </si>
  <si>
    <t>TOTALS AMB LÍMITS ESPANYA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</si>
</sst>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6"/>
      <color indexed="18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8"/>
      <color indexed="18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b/>
      <i/>
      <sz val="12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20"/>
      <color indexed="18"/>
      <name val="Calibri"/>
      <family val="2"/>
      <scheme val="minor"/>
    </font>
    <font>
      <b/>
      <u/>
      <sz val="14"/>
      <color indexed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64"/>
      </bottom>
      <diagonal/>
    </border>
    <border>
      <left/>
      <right/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18"/>
      </right>
      <top style="medium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medium">
        <color indexed="18"/>
      </left>
      <right style="medium">
        <color indexed="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8"/>
      </left>
      <right/>
      <top/>
      <bottom/>
      <diagonal/>
    </border>
    <border>
      <left style="medium">
        <color indexed="18"/>
      </left>
      <right style="medium">
        <color indexed="18"/>
      </right>
      <top/>
      <bottom style="thin">
        <color indexed="64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thick">
        <color indexed="18"/>
      </bottom>
      <diagonal/>
    </border>
    <border>
      <left style="thick">
        <color indexed="18"/>
      </left>
      <right style="medium">
        <color indexed="18"/>
      </right>
      <top/>
      <bottom/>
      <diagonal/>
    </border>
    <border>
      <left style="thick">
        <color indexed="18"/>
      </left>
      <right style="medium">
        <color indexed="18"/>
      </right>
      <top/>
      <bottom style="thick">
        <color indexed="18"/>
      </bottom>
      <diagonal/>
    </border>
    <border>
      <left style="medium">
        <color indexed="18"/>
      </left>
      <right style="medium">
        <color indexed="18"/>
      </right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 style="dashed">
        <color indexed="18"/>
      </bottom>
      <diagonal/>
    </border>
    <border>
      <left style="thin">
        <color indexed="18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/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/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/>
      <right style="thin">
        <color indexed="18"/>
      </right>
      <top style="dashed">
        <color indexed="18"/>
      </top>
      <bottom style="dashed">
        <color indexed="18"/>
      </bottom>
      <diagonal/>
    </border>
    <border>
      <left/>
      <right style="thin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64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/>
      <diagonal/>
    </border>
    <border>
      <left style="thin">
        <color indexed="18"/>
      </left>
      <right style="medium">
        <color indexed="18"/>
      </right>
      <top/>
      <bottom style="dashed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/>
      <diagonal/>
    </border>
    <border>
      <left style="thin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thin">
        <color indexed="18"/>
      </right>
      <top/>
      <bottom style="dashed">
        <color indexed="18"/>
      </bottom>
      <diagonal/>
    </border>
    <border>
      <left style="medium">
        <color indexed="18"/>
      </left>
      <right/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/>
      <diagonal/>
    </border>
    <border>
      <left style="thin">
        <color indexed="18"/>
      </left>
      <right style="medium">
        <color indexed="18"/>
      </right>
      <top style="dashed">
        <color indexed="18"/>
      </top>
      <bottom/>
      <diagonal/>
    </border>
    <border>
      <left style="medium">
        <color indexed="18"/>
      </left>
      <right/>
      <top style="dashed">
        <color indexed="18"/>
      </top>
      <bottom/>
      <diagonal/>
    </border>
    <border>
      <left/>
      <right style="thin">
        <color indexed="18"/>
      </right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dashed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dashed">
        <color indexed="18"/>
      </bottom>
      <diagonal/>
    </border>
    <border>
      <left style="medium">
        <color indexed="64"/>
      </left>
      <right style="medium">
        <color indexed="18"/>
      </right>
      <top/>
      <bottom style="dashed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dashed">
        <color indexed="62"/>
      </bottom>
      <diagonal/>
    </border>
    <border>
      <left style="medium">
        <color indexed="18"/>
      </left>
      <right/>
      <top/>
      <bottom/>
      <diagonal/>
    </border>
    <border>
      <left/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/>
      <right/>
      <top style="dashed">
        <color indexed="18"/>
      </top>
      <bottom style="dashed">
        <color indexed="18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dashed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/>
      <diagonal/>
    </border>
    <border>
      <left style="medium">
        <color indexed="18"/>
      </left>
      <right style="thick">
        <color indexed="18"/>
      </right>
      <top/>
      <bottom style="thick">
        <color indexed="18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8">
    <xf numFmtId="0" fontId="0" fillId="0" borderId="0" xfId="0"/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Protection="1"/>
    <xf numFmtId="49" fontId="5" fillId="2" borderId="0" xfId="0" applyNumberFormat="1" applyFont="1" applyFill="1" applyProtection="1"/>
    <xf numFmtId="49" fontId="5" fillId="2" borderId="0" xfId="0" applyNumberFormat="1" applyFont="1" applyFill="1" applyBorder="1" applyProtection="1"/>
    <xf numFmtId="49" fontId="6" fillId="2" borderId="0" xfId="0" applyNumberFormat="1" applyFont="1" applyFill="1" applyBorder="1" applyProtection="1"/>
    <xf numFmtId="49" fontId="7" fillId="2" borderId="0" xfId="0" applyNumberFormat="1" applyFont="1" applyFill="1" applyBorder="1" applyProtection="1"/>
    <xf numFmtId="49" fontId="8" fillId="2" borderId="0" xfId="0" applyNumberFormat="1" applyFont="1" applyFill="1" applyBorder="1" applyProtection="1"/>
    <xf numFmtId="49" fontId="5" fillId="2" borderId="0" xfId="0" applyNumberFormat="1" applyFont="1" applyFill="1" applyBorder="1" applyAlignment="1" applyProtection="1"/>
    <xf numFmtId="49" fontId="9" fillId="2" borderId="0" xfId="0" applyNumberFormat="1" applyFont="1" applyFill="1" applyBorder="1" applyAlignment="1" applyProtection="1">
      <alignment horizontal="left"/>
    </xf>
    <xf numFmtId="49" fontId="6" fillId="2" borderId="0" xfId="0" applyNumberFormat="1" applyFont="1" applyFill="1" applyBorder="1" applyAlignment="1" applyProtection="1">
      <alignment horizontal="left"/>
    </xf>
    <xf numFmtId="49" fontId="10" fillId="2" borderId="0" xfId="0" applyNumberFormat="1" applyFont="1" applyFill="1" applyProtection="1"/>
    <xf numFmtId="49" fontId="4" fillId="2" borderId="0" xfId="0" applyNumberFormat="1" applyFont="1" applyFill="1" applyAlignment="1" applyProtection="1">
      <alignment wrapText="1"/>
    </xf>
    <xf numFmtId="49" fontId="4" fillId="2" borderId="0" xfId="0" applyNumberFormat="1" applyFont="1" applyFill="1" applyAlignment="1" applyProtection="1">
      <alignment horizontal="left"/>
    </xf>
    <xf numFmtId="49" fontId="5" fillId="2" borderId="0" xfId="0" applyNumberFormat="1" applyFont="1" applyFill="1" applyAlignment="1" applyProtection="1">
      <alignment horizontal="left"/>
    </xf>
    <xf numFmtId="0" fontId="5" fillId="0" borderId="0" xfId="0" applyFont="1" applyProtection="1"/>
    <xf numFmtId="0" fontId="11" fillId="4" borderId="84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8" fillId="5" borderId="103" xfId="0" applyFont="1" applyFill="1" applyBorder="1" applyAlignment="1" applyProtection="1">
      <alignment horizontal="center" vertical="center" wrapText="1"/>
    </xf>
    <xf numFmtId="0" fontId="8" fillId="5" borderId="104" xfId="0" applyFont="1" applyFill="1" applyBorder="1" applyAlignment="1" applyProtection="1">
      <alignment horizontal="center" vertical="center" wrapText="1"/>
    </xf>
    <xf numFmtId="49" fontId="5" fillId="6" borderId="0" xfId="0" applyNumberFormat="1" applyFont="1" applyFill="1" applyProtection="1"/>
    <xf numFmtId="49" fontId="7" fillId="6" borderId="0" xfId="0" applyNumberFormat="1" applyFont="1" applyFill="1" applyBorder="1" applyProtection="1"/>
    <xf numFmtId="0" fontId="5" fillId="6" borderId="0" xfId="0" applyFont="1" applyFill="1" applyProtection="1"/>
    <xf numFmtId="0" fontId="7" fillId="6" borderId="0" xfId="0" applyFont="1" applyFill="1" applyBorder="1" applyAlignment="1" applyProtection="1">
      <alignment vertical="center"/>
    </xf>
    <xf numFmtId="49" fontId="5" fillId="6" borderId="0" xfId="0" applyNumberFormat="1" applyFont="1" applyFill="1" applyBorder="1" applyProtection="1"/>
    <xf numFmtId="49" fontId="5" fillId="6" borderId="0" xfId="0" applyNumberFormat="1" applyFont="1" applyFill="1" applyBorder="1" applyAlignment="1" applyProtection="1"/>
    <xf numFmtId="49" fontId="12" fillId="2" borderId="0" xfId="0" applyNumberFormat="1" applyFont="1" applyFill="1" applyAlignment="1" applyProtection="1">
      <alignment wrapText="1"/>
    </xf>
    <xf numFmtId="4" fontId="11" fillId="6" borderId="84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Protection="1"/>
    <xf numFmtId="0" fontId="5" fillId="6" borderId="0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4" fillId="2" borderId="0" xfId="0" applyFont="1" applyFill="1" applyProtection="1"/>
    <xf numFmtId="0" fontId="5" fillId="2" borderId="1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left"/>
    </xf>
    <xf numFmtId="0" fontId="14" fillId="3" borderId="0" xfId="0" applyFont="1" applyFill="1" applyProtection="1"/>
    <xf numFmtId="0" fontId="14" fillId="3" borderId="0" xfId="0" applyFont="1" applyFill="1" applyBorder="1" applyProtection="1"/>
    <xf numFmtId="0" fontId="5" fillId="2" borderId="0" xfId="0" applyFont="1" applyFill="1" applyAlignment="1" applyProtection="1">
      <alignment horizontal="left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horizontal="center" vertical="center"/>
    </xf>
    <xf numFmtId="0" fontId="16" fillId="2" borderId="0" xfId="0" applyFont="1" applyFill="1" applyProtection="1"/>
    <xf numFmtId="0" fontId="15" fillId="2" borderId="0" xfId="0" applyFont="1" applyFill="1" applyAlignment="1" applyProtection="1">
      <alignment wrapText="1"/>
    </xf>
    <xf numFmtId="0" fontId="14" fillId="2" borderId="0" xfId="0" applyFont="1" applyFill="1" applyAlignment="1" applyProtection="1">
      <alignment horizontal="left" vertical="center"/>
    </xf>
    <xf numFmtId="0" fontId="14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vertical="top" wrapText="1"/>
    </xf>
    <xf numFmtId="0" fontId="5" fillId="2" borderId="0" xfId="0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left" vertical="top" wrapText="1"/>
    </xf>
    <xf numFmtId="3" fontId="14" fillId="2" borderId="0" xfId="0" applyNumberFormat="1" applyFont="1" applyFill="1" applyBorder="1" applyAlignment="1" applyProtection="1">
      <alignment vertical="top" wrapText="1"/>
    </xf>
    <xf numFmtId="0" fontId="16" fillId="2" borderId="0" xfId="0" applyFont="1" applyFill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vertical="top" wrapText="1"/>
    </xf>
    <xf numFmtId="0" fontId="16" fillId="2" borderId="12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right" wrapText="1"/>
    </xf>
    <xf numFmtId="0" fontId="15" fillId="2" borderId="0" xfId="0" applyFont="1" applyFill="1" applyBorder="1" applyAlignment="1" applyProtection="1">
      <alignment horizontal="center" wrapText="1"/>
    </xf>
    <xf numFmtId="0" fontId="16" fillId="2" borderId="17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right" vertical="center" wrapText="1"/>
    </xf>
    <xf numFmtId="0" fontId="19" fillId="2" borderId="0" xfId="0" applyFont="1" applyFill="1" applyBorder="1" applyAlignment="1" applyProtection="1">
      <alignment vertical="center" wrapText="1"/>
    </xf>
    <xf numFmtId="0" fontId="16" fillId="2" borderId="0" xfId="0" applyFont="1" applyFill="1" applyAlignment="1" applyProtection="1">
      <alignment vertical="top" wrapText="1"/>
    </xf>
    <xf numFmtId="0" fontId="15" fillId="2" borderId="0" xfId="0" applyFont="1" applyFill="1" applyAlignment="1" applyProtection="1">
      <alignment horizontal="left" vertical="top" wrapText="1"/>
    </xf>
    <xf numFmtId="0" fontId="15" fillId="2" borderId="0" xfId="0" applyFont="1" applyFill="1" applyAlignment="1" applyProtection="1">
      <alignment vertical="top" wrapText="1"/>
    </xf>
    <xf numFmtId="0" fontId="19" fillId="2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Protection="1"/>
    <xf numFmtId="0" fontId="15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wrapText="1"/>
    </xf>
    <xf numFmtId="3" fontId="16" fillId="2" borderId="0" xfId="0" applyNumberFormat="1" applyFont="1" applyFill="1" applyProtection="1"/>
    <xf numFmtId="0" fontId="1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left" vertical="top" wrapText="1"/>
    </xf>
    <xf numFmtId="3" fontId="16" fillId="2" borderId="0" xfId="0" applyNumberFormat="1" applyFont="1" applyFill="1" applyBorder="1" applyAlignment="1" applyProtection="1">
      <alignment vertical="top" wrapText="1"/>
    </xf>
    <xf numFmtId="0" fontId="16" fillId="2" borderId="0" xfId="0" applyFont="1" applyFill="1" applyBorder="1" applyProtection="1"/>
    <xf numFmtId="4" fontId="16" fillId="0" borderId="10" xfId="0" applyNumberFormat="1" applyFont="1" applyFill="1" applyBorder="1" applyAlignment="1" applyProtection="1">
      <alignment horizontal="center" vertical="top" wrapText="1"/>
    </xf>
    <xf numFmtId="4" fontId="16" fillId="0" borderId="57" xfId="0" applyNumberFormat="1" applyFont="1" applyFill="1" applyBorder="1" applyAlignment="1" applyProtection="1">
      <alignment horizontal="center" vertical="top" wrapText="1"/>
    </xf>
    <xf numFmtId="4" fontId="16" fillId="0" borderId="58" xfId="0" applyNumberFormat="1" applyFont="1" applyFill="1" applyBorder="1" applyAlignment="1" applyProtection="1">
      <alignment horizontal="center" vertical="top" wrapText="1"/>
    </xf>
    <xf numFmtId="4" fontId="16" fillId="0" borderId="11" xfId="0" applyNumberFormat="1" applyFont="1" applyFill="1" applyBorder="1" applyAlignment="1" applyProtection="1">
      <alignment horizontal="center" vertical="top" wrapText="1"/>
    </xf>
    <xf numFmtId="4" fontId="16" fillId="0" borderId="12" xfId="0" applyNumberFormat="1" applyFont="1" applyFill="1" applyBorder="1" applyAlignment="1" applyProtection="1">
      <alignment horizontal="center" vertical="top" wrapText="1"/>
    </xf>
    <xf numFmtId="4" fontId="16" fillId="0" borderId="11" xfId="0" applyNumberFormat="1" applyFont="1" applyFill="1" applyBorder="1" applyAlignment="1" applyProtection="1">
      <alignment horizontal="center" vertical="top"/>
    </xf>
    <xf numFmtId="4" fontId="16" fillId="0" borderId="12" xfId="0" applyNumberFormat="1" applyFont="1" applyFill="1" applyBorder="1" applyAlignment="1" applyProtection="1">
      <alignment horizontal="center" vertical="top"/>
    </xf>
    <xf numFmtId="4" fontId="16" fillId="0" borderId="61" xfId="0" applyNumberFormat="1" applyFont="1" applyFill="1" applyBorder="1" applyAlignment="1" applyProtection="1">
      <alignment horizontal="center" vertical="top" wrapText="1"/>
    </xf>
    <xf numFmtId="4" fontId="16" fillId="0" borderId="62" xfId="0" applyNumberFormat="1" applyFont="1" applyFill="1" applyBorder="1" applyAlignment="1" applyProtection="1">
      <alignment horizontal="center" vertical="top" wrapText="1"/>
    </xf>
    <xf numFmtId="4" fontId="16" fillId="0" borderId="63" xfId="0" applyNumberFormat="1" applyFont="1" applyFill="1" applyBorder="1" applyAlignment="1" applyProtection="1">
      <alignment horizontal="center" vertical="top" wrapText="1"/>
    </xf>
    <xf numFmtId="4" fontId="16" fillId="0" borderId="64" xfId="0" applyNumberFormat="1" applyFont="1" applyFill="1" applyBorder="1" applyAlignment="1" applyProtection="1">
      <alignment horizontal="center" vertical="top" wrapText="1"/>
    </xf>
    <xf numFmtId="4" fontId="16" fillId="0" borderId="64" xfId="0" applyNumberFormat="1" applyFont="1" applyFill="1" applyBorder="1" applyAlignment="1" applyProtection="1">
      <alignment horizontal="center" vertical="top"/>
    </xf>
    <xf numFmtId="4" fontId="16" fillId="0" borderId="61" xfId="0" applyNumberFormat="1" applyFont="1" applyFill="1" applyBorder="1" applyAlignment="1" applyProtection="1">
      <alignment horizontal="center" vertical="top"/>
    </xf>
    <xf numFmtId="4" fontId="16" fillId="4" borderId="40" xfId="0" applyNumberFormat="1" applyFont="1" applyFill="1" applyBorder="1" applyAlignment="1" applyProtection="1">
      <alignment horizontal="center" vertical="top" wrapText="1"/>
      <protection locked="0"/>
    </xf>
    <xf numFmtId="4" fontId="16" fillId="4" borderId="59" xfId="0" applyNumberFormat="1" applyFont="1" applyFill="1" applyBorder="1" applyAlignment="1" applyProtection="1">
      <alignment horizontal="center" vertical="top" wrapText="1"/>
      <protection locked="0"/>
    </xf>
    <xf numFmtId="4" fontId="16" fillId="4" borderId="55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0" xfId="0" applyNumberFormat="1" applyFont="1" applyFill="1" applyBorder="1" applyAlignment="1" applyProtection="1">
      <alignment horizontal="center" vertical="top"/>
      <protection locked="0"/>
    </xf>
    <xf numFmtId="4" fontId="16" fillId="4" borderId="41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2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3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1" xfId="0" applyNumberFormat="1" applyFont="1" applyFill="1" applyBorder="1" applyAlignment="1" applyProtection="1">
      <alignment horizontal="center" vertical="top"/>
      <protection locked="0"/>
    </xf>
    <xf numFmtId="4" fontId="16" fillId="4" borderId="45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6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7" xfId="0" applyNumberFormat="1" applyFont="1" applyFill="1" applyBorder="1" applyAlignment="1" applyProtection="1">
      <alignment horizontal="center" vertical="top" wrapText="1"/>
      <protection locked="0"/>
    </xf>
    <xf numFmtId="4" fontId="15" fillId="2" borderId="1" xfId="0" applyNumberFormat="1" applyFont="1" applyFill="1" applyBorder="1" applyAlignment="1" applyProtection="1">
      <alignment horizontal="center" vertical="top" wrapText="1"/>
    </xf>
    <xf numFmtId="0" fontId="15" fillId="2" borderId="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top" wrapText="1"/>
    </xf>
    <xf numFmtId="0" fontId="17" fillId="2" borderId="0" xfId="0" applyFont="1" applyFill="1" applyAlignment="1" applyProtection="1">
      <alignment vertical="top" wrapText="1"/>
    </xf>
    <xf numFmtId="0" fontId="20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right" vertical="center" wrapText="1"/>
    </xf>
    <xf numFmtId="0" fontId="16" fillId="2" borderId="18" xfId="0" applyFont="1" applyFill="1" applyBorder="1" applyAlignment="1" applyProtection="1">
      <alignment horizontal="center" vertical="center" wrapText="1"/>
    </xf>
    <xf numFmtId="0" fontId="16" fillId="2" borderId="19" xfId="0" applyFont="1" applyFill="1" applyBorder="1" applyAlignment="1" applyProtection="1">
      <alignment horizontal="center" vertical="center" wrapText="1"/>
    </xf>
    <xf numFmtId="4" fontId="16" fillId="0" borderId="69" xfId="0" applyNumberFormat="1" applyFont="1" applyFill="1" applyBorder="1" applyAlignment="1" applyProtection="1">
      <alignment horizontal="center" vertical="top" wrapText="1"/>
    </xf>
    <xf numFmtId="4" fontId="16" fillId="0" borderId="70" xfId="0" applyNumberFormat="1" applyFont="1" applyFill="1" applyBorder="1" applyAlignment="1" applyProtection="1">
      <alignment horizontal="center" vertical="top" wrapText="1"/>
    </xf>
    <xf numFmtId="4" fontId="16" fillId="0" borderId="71" xfId="0" applyNumberFormat="1" applyFont="1" applyFill="1" applyBorder="1" applyAlignment="1" applyProtection="1">
      <alignment horizontal="center" vertical="top" wrapText="1"/>
    </xf>
    <xf numFmtId="4" fontId="16" fillId="0" borderId="69" xfId="0" applyNumberFormat="1" applyFont="1" applyFill="1" applyBorder="1" applyAlignment="1" applyProtection="1">
      <alignment horizontal="center" vertical="top"/>
    </xf>
    <xf numFmtId="4" fontId="16" fillId="0" borderId="72" xfId="0" applyNumberFormat="1" applyFont="1" applyFill="1" applyBorder="1" applyAlignment="1" applyProtection="1">
      <alignment horizontal="center" vertical="top" wrapText="1"/>
    </xf>
    <xf numFmtId="0" fontId="15" fillId="2" borderId="0" xfId="0" applyFont="1" applyFill="1" applyAlignment="1" applyProtection="1">
      <alignment vertical="center" wrapText="1"/>
    </xf>
    <xf numFmtId="4" fontId="16" fillId="0" borderId="74" xfId="0" applyNumberFormat="1" applyFont="1" applyFill="1" applyBorder="1" applyAlignment="1" applyProtection="1">
      <alignment horizontal="center" vertical="top" wrapText="1"/>
    </xf>
    <xf numFmtId="4" fontId="16" fillId="0" borderId="75" xfId="0" applyNumberFormat="1" applyFont="1" applyFill="1" applyBorder="1" applyAlignment="1" applyProtection="1">
      <alignment horizontal="center" vertical="top" wrapText="1"/>
    </xf>
    <xf numFmtId="4" fontId="16" fillId="0" borderId="76" xfId="0" applyNumberFormat="1" applyFont="1" applyFill="1" applyBorder="1" applyAlignment="1" applyProtection="1">
      <alignment horizontal="center" vertical="top" wrapText="1"/>
    </xf>
    <xf numFmtId="4" fontId="16" fillId="0" borderId="74" xfId="0" applyNumberFormat="1" applyFont="1" applyFill="1" applyBorder="1" applyAlignment="1" applyProtection="1">
      <alignment horizontal="center" vertical="top"/>
    </xf>
    <xf numFmtId="4" fontId="16" fillId="4" borderId="45" xfId="0" applyNumberFormat="1" applyFont="1" applyFill="1" applyBorder="1" applyAlignment="1" applyProtection="1">
      <alignment horizontal="center" vertical="top"/>
      <protection locked="0"/>
    </xf>
    <xf numFmtId="0" fontId="15" fillId="2" borderId="0" xfId="0" applyFont="1" applyFill="1" applyBorder="1" applyAlignment="1" applyProtection="1">
      <alignment horizontal="center"/>
    </xf>
    <xf numFmtId="0" fontId="16" fillId="2" borderId="0" xfId="0" applyFont="1" applyFill="1" applyAlignment="1" applyProtection="1">
      <alignment horizontal="center" vertical="top" wrapText="1"/>
    </xf>
    <xf numFmtId="4" fontId="16" fillId="6" borderId="40" xfId="0" applyNumberFormat="1" applyFont="1" applyFill="1" applyBorder="1" applyAlignment="1" applyProtection="1">
      <alignment horizontal="center" vertical="top" wrapText="1"/>
    </xf>
    <xf numFmtId="4" fontId="16" fillId="6" borderId="59" xfId="0" applyNumberFormat="1" applyFont="1" applyFill="1" applyBorder="1" applyAlignment="1" applyProtection="1">
      <alignment horizontal="center" vertical="top" wrapText="1"/>
    </xf>
    <xf numFmtId="4" fontId="16" fillId="6" borderId="55" xfId="0" applyNumberFormat="1" applyFont="1" applyFill="1" applyBorder="1" applyAlignment="1" applyProtection="1">
      <alignment horizontal="center" vertical="top" wrapText="1"/>
    </xf>
    <xf numFmtId="4" fontId="16" fillId="6" borderId="40" xfId="0" applyNumberFormat="1" applyFont="1" applyFill="1" applyBorder="1" applyAlignment="1" applyProtection="1">
      <alignment horizontal="center" vertical="top"/>
    </xf>
    <xf numFmtId="4" fontId="16" fillId="0" borderId="62" xfId="0" applyNumberFormat="1" applyFont="1" applyFill="1" applyBorder="1" applyAlignment="1" applyProtection="1">
      <alignment horizontal="center" vertical="top"/>
    </xf>
    <xf numFmtId="4" fontId="16" fillId="0" borderId="63" xfId="0" applyNumberFormat="1" applyFont="1" applyFill="1" applyBorder="1" applyAlignment="1" applyProtection="1">
      <alignment horizontal="center" vertical="top"/>
    </xf>
    <xf numFmtId="0" fontId="19" fillId="3" borderId="0" xfId="0" applyFont="1" applyFill="1" applyAlignment="1" applyProtection="1">
      <alignment horizontal="left" vertical="center"/>
    </xf>
    <xf numFmtId="4" fontId="15" fillId="2" borderId="1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vertical="center"/>
    </xf>
    <xf numFmtId="0" fontId="15" fillId="2" borderId="20" xfId="0" applyFont="1" applyFill="1" applyBorder="1" applyAlignment="1" applyProtection="1">
      <alignment wrapText="1"/>
    </xf>
    <xf numFmtId="4" fontId="15" fillId="2" borderId="2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vertical="center" wrapText="1"/>
    </xf>
    <xf numFmtId="4" fontId="16" fillId="0" borderId="77" xfId="0" applyNumberFormat="1" applyFont="1" applyFill="1" applyBorder="1" applyAlignment="1" applyProtection="1">
      <alignment horizontal="center" vertical="top" wrapText="1"/>
    </xf>
    <xf numFmtId="4" fontId="16" fillId="0" borderId="74" xfId="0" applyNumberFormat="1" applyFont="1" applyFill="1" applyBorder="1" applyAlignment="1" applyProtection="1">
      <alignment horizontal="center"/>
    </xf>
    <xf numFmtId="4" fontId="16" fillId="0" borderId="78" xfId="0" applyNumberFormat="1" applyFont="1" applyFill="1" applyBorder="1" applyAlignment="1" applyProtection="1">
      <alignment horizontal="center" vertical="top" wrapText="1"/>
    </xf>
    <xf numFmtId="4" fontId="16" fillId="0" borderId="61" xfId="0" applyNumberFormat="1" applyFont="1" applyFill="1" applyBorder="1" applyAlignment="1" applyProtection="1">
      <alignment horizontal="center"/>
    </xf>
    <xf numFmtId="4" fontId="15" fillId="2" borderId="22" xfId="0" applyNumberFormat="1" applyFont="1" applyFill="1" applyBorder="1" applyAlignment="1" applyProtection="1">
      <alignment horizontal="center" vertical="center" wrapText="1"/>
    </xf>
    <xf numFmtId="4" fontId="15" fillId="2" borderId="23" xfId="0" applyNumberFormat="1" applyFont="1" applyFill="1" applyBorder="1" applyAlignment="1" applyProtection="1">
      <alignment horizontal="center" vertical="center" wrapText="1"/>
    </xf>
    <xf numFmtId="4" fontId="15" fillId="2" borderId="24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center"/>
    </xf>
    <xf numFmtId="0" fontId="15" fillId="2" borderId="25" xfId="0" applyFont="1" applyFill="1" applyBorder="1" applyAlignment="1" applyProtection="1">
      <alignment wrapText="1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Border="1" applyAlignment="1">
      <alignment vertical="top" wrapText="1"/>
    </xf>
    <xf numFmtId="0" fontId="16" fillId="2" borderId="0" xfId="0" applyFont="1" applyFill="1"/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right" vertical="center"/>
    </xf>
    <xf numFmtId="0" fontId="16" fillId="2" borderId="1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 applyProtection="1">
      <alignment vertical="top" wrapText="1"/>
    </xf>
    <xf numFmtId="4" fontId="16" fillId="0" borderId="79" xfId="0" applyNumberFormat="1" applyFont="1" applyFill="1" applyBorder="1" applyAlignment="1" applyProtection="1">
      <alignment horizontal="center" vertical="top" wrapText="1"/>
    </xf>
    <xf numFmtId="4" fontId="16" fillId="0" borderId="79" xfId="0" applyNumberFormat="1" applyFont="1" applyFill="1" applyBorder="1" applyAlignment="1" applyProtection="1">
      <alignment horizontal="center" vertical="top"/>
    </xf>
    <xf numFmtId="0" fontId="16" fillId="2" borderId="0" xfId="0" applyFont="1" applyFill="1" applyAlignment="1">
      <alignment vertical="center"/>
    </xf>
    <xf numFmtId="4" fontId="15" fillId="2" borderId="1" xfId="0" applyNumberFormat="1" applyFont="1" applyFill="1" applyBorder="1" applyAlignment="1">
      <alignment horizontal="center" vertical="center" wrapText="1"/>
    </xf>
    <xf numFmtId="0" fontId="19" fillId="2" borderId="25" xfId="0" applyFont="1" applyFill="1" applyBorder="1" applyAlignment="1" applyProtection="1">
      <alignment vertical="center" wrapText="1"/>
    </xf>
    <xf numFmtId="0" fontId="16" fillId="2" borderId="0" xfId="0" applyFont="1" applyFill="1" applyAlignment="1" applyProtection="1">
      <alignment horizontal="right"/>
    </xf>
    <xf numFmtId="0" fontId="15" fillId="2" borderId="25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left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32" xfId="0" applyFont="1" applyFill="1" applyBorder="1" applyAlignment="1" applyProtection="1">
      <alignment horizontal="left" vertical="center" wrapText="1"/>
    </xf>
    <xf numFmtId="0" fontId="16" fillId="2" borderId="32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164" fontId="15" fillId="2" borderId="27" xfId="0" applyNumberFormat="1" applyFont="1" applyFill="1" applyBorder="1" applyAlignment="1" applyProtection="1">
      <alignment horizontal="center" vertical="center" wrapText="1"/>
    </xf>
    <xf numFmtId="164" fontId="15" fillId="2" borderId="28" xfId="0" applyNumberFormat="1" applyFont="1" applyFill="1" applyBorder="1" applyAlignment="1" applyProtection="1">
      <alignment horizontal="center" vertical="center" wrapText="1"/>
    </xf>
    <xf numFmtId="164" fontId="15" fillId="2" borderId="26" xfId="0" applyNumberFormat="1" applyFont="1" applyFill="1" applyBorder="1" applyAlignment="1" applyProtection="1">
      <alignment horizontal="center" vertical="center" wrapText="1"/>
    </xf>
    <xf numFmtId="164" fontId="15" fillId="2" borderId="29" xfId="0" applyNumberFormat="1" applyFont="1" applyFill="1" applyBorder="1" applyAlignment="1" applyProtection="1">
      <alignment horizontal="center" vertical="center" wrapText="1"/>
    </xf>
    <xf numFmtId="164" fontId="15" fillId="2" borderId="30" xfId="0" applyNumberFormat="1" applyFont="1" applyFill="1" applyBorder="1" applyAlignment="1" applyProtection="1">
      <alignment horizontal="center" vertical="center" wrapText="1"/>
    </xf>
    <xf numFmtId="164" fontId="15" fillId="2" borderId="31" xfId="0" applyNumberFormat="1" applyFont="1" applyFill="1" applyBorder="1" applyAlignment="1" applyProtection="1">
      <alignment horizontal="center" vertical="center" wrapText="1"/>
    </xf>
    <xf numFmtId="164" fontId="15" fillId="2" borderId="1" xfId="0" applyNumberFormat="1" applyFont="1" applyFill="1" applyBorder="1" applyAlignment="1" applyProtection="1">
      <alignment horizontal="center" vertical="center" wrapText="1"/>
    </xf>
    <xf numFmtId="164" fontId="15" fillId="2" borderId="13" xfId="0" applyNumberFormat="1" applyFont="1" applyFill="1" applyBorder="1" applyAlignment="1" applyProtection="1">
      <alignment horizontal="center" vertical="center" wrapText="1"/>
    </xf>
    <xf numFmtId="164" fontId="15" fillId="2" borderId="33" xfId="0" applyNumberFormat="1" applyFont="1" applyFill="1" applyBorder="1" applyAlignment="1" applyProtection="1">
      <alignment horizontal="center" vertical="center" wrapText="1"/>
    </xf>
    <xf numFmtId="164" fontId="15" fillId="0" borderId="30" xfId="0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164" fontId="8" fillId="2" borderId="13" xfId="0" applyNumberFormat="1" applyFont="1" applyFill="1" applyBorder="1" applyAlignment="1" applyProtection="1">
      <alignment horizontal="center" vertical="center" wrapText="1"/>
    </xf>
    <xf numFmtId="49" fontId="15" fillId="2" borderId="74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5" fillId="2" borderId="83" xfId="0" applyFont="1" applyFill="1" applyBorder="1" applyAlignment="1" applyProtection="1">
      <alignment horizontal="center" vertical="center"/>
    </xf>
    <xf numFmtId="0" fontId="16" fillId="4" borderId="0" xfId="0" applyFont="1" applyFill="1" applyAlignment="1" applyProtection="1">
      <alignment horizontal="left" vertical="center"/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horizontal="right" vertical="center" wrapText="1"/>
    </xf>
    <xf numFmtId="165" fontId="13" fillId="2" borderId="10" xfId="1" applyNumberFormat="1" applyFont="1" applyFill="1" applyBorder="1" applyAlignment="1" applyProtection="1">
      <alignment horizontal="center" vertical="center" wrapText="1"/>
    </xf>
    <xf numFmtId="165" fontId="13" fillId="2" borderId="80" xfId="1" applyNumberFormat="1" applyFont="1" applyFill="1" applyBorder="1" applyAlignment="1" applyProtection="1">
      <alignment horizontal="center" vertical="center" wrapText="1"/>
    </xf>
    <xf numFmtId="0" fontId="4" fillId="2" borderId="85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14" fillId="2" borderId="56" xfId="0" applyFont="1" applyFill="1" applyBorder="1" applyAlignment="1" applyProtection="1">
      <alignment vertical="center"/>
    </xf>
    <xf numFmtId="165" fontId="4" fillId="2" borderId="1" xfId="1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5" fillId="2" borderId="74" xfId="0" applyNumberFormat="1" applyFont="1" applyFill="1" applyBorder="1" applyAlignment="1" applyProtection="1">
      <alignment horizontal="center" vertical="center" wrapText="1"/>
    </xf>
    <xf numFmtId="0" fontId="16" fillId="4" borderId="15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6" fillId="4" borderId="15" xfId="0" applyFont="1" applyFill="1" applyBorder="1" applyAlignment="1" applyProtection="1">
      <alignment vertical="center"/>
      <protection locked="0"/>
    </xf>
    <xf numFmtId="0" fontId="16" fillId="4" borderId="15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 wrapText="1"/>
    </xf>
    <xf numFmtId="4" fontId="16" fillId="4" borderId="40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9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5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0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0" xfId="0" applyNumberFormat="1" applyFont="1" applyFill="1" applyBorder="1" applyAlignment="1" applyProtection="1">
      <alignment horizontal="center" vertical="center"/>
      <protection locked="0"/>
    </xf>
    <xf numFmtId="4" fontId="16" fillId="4" borderId="40" xfId="0" applyNumberFormat="1" applyFont="1" applyFill="1" applyBorder="1" applyAlignment="1" applyProtection="1">
      <alignment horizontal="center" vertical="center"/>
      <protection locked="0"/>
    </xf>
    <xf numFmtId="4" fontId="16" fillId="4" borderId="41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2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3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4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4" xfId="0" applyNumberFormat="1" applyFont="1" applyFill="1" applyBorder="1" applyAlignment="1" applyProtection="1">
      <alignment horizontal="center" vertical="center"/>
      <protection locked="0"/>
    </xf>
    <xf numFmtId="4" fontId="16" fillId="4" borderId="41" xfId="0" applyNumberFormat="1" applyFont="1" applyFill="1" applyBorder="1" applyAlignment="1" applyProtection="1">
      <alignment horizontal="center" vertical="center"/>
      <protection locked="0"/>
    </xf>
    <xf numFmtId="4" fontId="16" fillId="4" borderId="54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5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6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7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7" xfId="0" applyNumberFormat="1" applyFont="1" applyFill="1" applyBorder="1" applyAlignment="1" applyProtection="1">
      <alignment horizontal="center" vertical="center"/>
      <protection locked="0"/>
    </xf>
    <xf numFmtId="4" fontId="16" fillId="4" borderId="54" xfId="0" applyNumberFormat="1" applyFont="1" applyFill="1" applyBorder="1" applyAlignment="1" applyProtection="1">
      <alignment horizontal="center" vertical="center"/>
      <protection locked="0"/>
    </xf>
    <xf numFmtId="4" fontId="16" fillId="4" borderId="45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6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7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8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9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5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center" wrapText="1"/>
    </xf>
    <xf numFmtId="4" fontId="16" fillId="4" borderId="68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0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73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</xf>
    <xf numFmtId="0" fontId="19" fillId="2" borderId="0" xfId="0" applyFont="1" applyFill="1" applyBorder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16" fillId="2" borderId="0" xfId="0" applyFont="1" applyFill="1" applyAlignment="1" applyProtection="1"/>
    <xf numFmtId="0" fontId="19" fillId="3" borderId="0" xfId="0" applyFont="1" applyFill="1" applyAlignment="1" applyProtection="1"/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4" fontId="16" fillId="4" borderId="82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2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61" xfId="0" applyNumberFormat="1" applyFont="1" applyFill="1" applyBorder="1" applyAlignment="1" applyProtection="1">
      <alignment horizontal="center" vertical="center" wrapText="1"/>
    </xf>
    <xf numFmtId="4" fontId="16" fillId="0" borderId="62" xfId="0" applyNumberFormat="1" applyFont="1" applyFill="1" applyBorder="1" applyAlignment="1" applyProtection="1">
      <alignment horizontal="center" vertical="center" wrapText="1"/>
    </xf>
    <xf numFmtId="4" fontId="16" fillId="0" borderId="63" xfId="0" applyNumberFormat="1" applyFont="1" applyFill="1" applyBorder="1" applyAlignment="1" applyProtection="1">
      <alignment horizontal="center" vertical="center" wrapText="1"/>
    </xf>
    <xf numFmtId="4" fontId="16" fillId="0" borderId="61" xfId="0" applyNumberFormat="1" applyFont="1" applyFill="1" applyBorder="1" applyAlignment="1" applyProtection="1">
      <alignment horizontal="center" vertical="center"/>
    </xf>
    <xf numFmtId="4" fontId="15" fillId="4" borderId="4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74" xfId="0" applyNumberFormat="1" applyFont="1" applyFill="1" applyBorder="1" applyAlignment="1" applyProtection="1">
      <alignment horizontal="center" vertical="center" wrapText="1"/>
    </xf>
    <xf numFmtId="4" fontId="16" fillId="0" borderId="74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 wrapText="1"/>
      <protection locked="0"/>
    </xf>
    <xf numFmtId="4" fontId="16" fillId="4" borderId="42" xfId="0" applyNumberFormat="1" applyFont="1" applyFill="1" applyBorder="1" applyAlignment="1" applyProtection="1">
      <alignment horizontal="center" vertical="center"/>
      <protection locked="0"/>
    </xf>
    <xf numFmtId="4" fontId="16" fillId="4" borderId="43" xfId="0" applyNumberFormat="1" applyFont="1" applyFill="1" applyBorder="1" applyAlignment="1" applyProtection="1">
      <alignment horizontal="center" vertical="center"/>
      <protection locked="0"/>
    </xf>
    <xf numFmtId="4" fontId="16" fillId="4" borderId="46" xfId="0" applyNumberFormat="1" applyFont="1" applyFill="1" applyBorder="1" applyAlignment="1" applyProtection="1">
      <alignment horizontal="center" vertical="center"/>
      <protection locked="0"/>
    </xf>
    <xf numFmtId="4" fontId="16" fillId="4" borderId="47" xfId="0" applyNumberFormat="1" applyFont="1" applyFill="1" applyBorder="1" applyAlignment="1" applyProtection="1">
      <alignment horizontal="center" vertical="center"/>
      <protection locked="0"/>
    </xf>
    <xf numFmtId="4" fontId="16" fillId="2" borderId="80" xfId="0" applyNumberFormat="1" applyFont="1" applyFill="1" applyBorder="1" applyAlignment="1" applyProtection="1">
      <alignment horizontal="center" vertical="center" wrapText="1"/>
    </xf>
    <xf numFmtId="4" fontId="16" fillId="2" borderId="61" xfId="0" applyNumberFormat="1" applyFont="1" applyFill="1" applyBorder="1" applyAlignment="1" applyProtection="1">
      <alignment horizontal="center" vertical="center" wrapText="1"/>
    </xf>
    <xf numFmtId="4" fontId="16" fillId="4" borderId="81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left" vertical="center"/>
    </xf>
    <xf numFmtId="4" fontId="16" fillId="4" borderId="61" xfId="0" applyNumberFormat="1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left" vertical="center" wrapText="1"/>
    </xf>
    <xf numFmtId="10" fontId="4" fillId="2" borderId="4" xfId="2" applyNumberFormat="1" applyFont="1" applyFill="1" applyBorder="1" applyAlignment="1">
      <alignment horizontal="center" vertical="center"/>
    </xf>
    <xf numFmtId="10" fontId="4" fillId="2" borderId="36" xfId="2" applyNumberFormat="1" applyFont="1" applyFill="1" applyBorder="1" applyAlignment="1">
      <alignment horizontal="center" vertical="center"/>
    </xf>
    <xf numFmtId="10" fontId="4" fillId="2" borderId="5" xfId="2" applyNumberFormat="1" applyFont="1" applyFill="1" applyBorder="1" applyAlignment="1">
      <alignment horizontal="center" vertical="center"/>
    </xf>
    <xf numFmtId="10" fontId="4" fillId="2" borderId="10" xfId="2" applyNumberFormat="1" applyFont="1" applyFill="1" applyBorder="1" applyAlignment="1">
      <alignment horizontal="center" vertical="center"/>
    </xf>
    <xf numFmtId="10" fontId="4" fillId="2" borderId="38" xfId="2" applyNumberFormat="1" applyFont="1" applyFill="1" applyBorder="1" applyAlignment="1">
      <alignment horizontal="center" vertical="center"/>
    </xf>
    <xf numFmtId="10" fontId="4" fillId="2" borderId="39" xfId="2" applyNumberFormat="1" applyFont="1" applyFill="1" applyBorder="1" applyAlignment="1">
      <alignment horizontal="center" vertical="center"/>
    </xf>
    <xf numFmtId="10" fontId="4" fillId="2" borderId="37" xfId="2" applyNumberFormat="1" applyFont="1" applyFill="1" applyBorder="1" applyAlignment="1">
      <alignment horizontal="center" vertical="center"/>
    </xf>
    <xf numFmtId="10" fontId="4" fillId="2" borderId="34" xfId="2" applyNumberFormat="1" applyFont="1" applyFill="1" applyBorder="1" applyAlignment="1">
      <alignment horizontal="center" vertical="center"/>
    </xf>
    <xf numFmtId="10" fontId="4" fillId="2" borderId="35" xfId="2" applyNumberFormat="1" applyFont="1" applyFill="1" applyBorder="1" applyAlignment="1">
      <alignment horizontal="center" vertical="center"/>
    </xf>
    <xf numFmtId="49" fontId="11" fillId="4" borderId="84" xfId="0" applyNumberFormat="1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 wrapText="1"/>
    </xf>
    <xf numFmtId="49" fontId="22" fillId="2" borderId="0" xfId="0" applyNumberFormat="1" applyFont="1" applyFill="1" applyBorder="1" applyProtection="1"/>
    <xf numFmtId="49" fontId="8" fillId="2" borderId="0" xfId="0" applyNumberFormat="1" applyFont="1" applyFill="1" applyProtection="1"/>
    <xf numFmtId="49" fontId="8" fillId="2" borderId="0" xfId="0" applyNumberFormat="1" applyFont="1" applyFill="1" applyAlignment="1" applyProtection="1">
      <alignment horizontal="left" wrapText="1"/>
    </xf>
    <xf numFmtId="49" fontId="8" fillId="2" borderId="0" xfId="0" applyNumberFormat="1" applyFont="1" applyFill="1" applyAlignment="1" applyProtection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11" fillId="6" borderId="84" xfId="0" applyNumberFormat="1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Alignment="1" applyProtection="1">
      <alignment horizontal="left" wrapText="1"/>
    </xf>
    <xf numFmtId="49" fontId="23" fillId="2" borderId="0" xfId="0" applyNumberFormat="1" applyFont="1" applyFill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83" xfId="0" applyFont="1" applyFill="1" applyBorder="1" applyAlignment="1" applyProtection="1">
      <alignment horizontal="center" vertical="center"/>
    </xf>
    <xf numFmtId="0" fontId="4" fillId="2" borderId="90" xfId="0" applyFont="1" applyFill="1" applyBorder="1" applyAlignment="1" applyProtection="1">
      <alignment horizontal="center" vertical="center"/>
    </xf>
    <xf numFmtId="0" fontId="4" fillId="2" borderId="91" xfId="0" applyFont="1" applyFill="1" applyBorder="1" applyAlignment="1" applyProtection="1">
      <alignment horizontal="center" vertical="center"/>
    </xf>
    <xf numFmtId="0" fontId="4" fillId="2" borderId="92" xfId="0" applyFont="1" applyFill="1" applyBorder="1" applyAlignment="1" applyProtection="1">
      <alignment horizontal="center" vertical="center"/>
    </xf>
    <xf numFmtId="0" fontId="4" fillId="2" borderId="93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 wrapText="1"/>
    </xf>
    <xf numFmtId="0" fontId="16" fillId="0" borderId="12" xfId="0" quotePrefix="1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left" vertical="top" wrapText="1"/>
    </xf>
    <xf numFmtId="0" fontId="16" fillId="2" borderId="17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right" wrapText="1"/>
    </xf>
    <xf numFmtId="0" fontId="16" fillId="4" borderId="15" xfId="0" applyFont="1" applyFill="1" applyBorder="1" applyAlignment="1" applyProtection="1">
      <alignment vertical="center"/>
      <protection locked="0"/>
    </xf>
    <xf numFmtId="0" fontId="16" fillId="4" borderId="89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right" vertical="center" wrapText="1"/>
    </xf>
    <xf numFmtId="0" fontId="16" fillId="2" borderId="86" xfId="0" applyFont="1" applyFill="1" applyBorder="1" applyAlignment="1" applyProtection="1">
      <alignment horizontal="center" vertical="center" wrapText="1"/>
    </xf>
    <xf numFmtId="0" fontId="16" fillId="2" borderId="87" xfId="0" applyFont="1" applyFill="1" applyBorder="1" applyAlignment="1" applyProtection="1">
      <alignment horizontal="center" vertical="center" wrapText="1"/>
    </xf>
    <xf numFmtId="0" fontId="16" fillId="2" borderId="88" xfId="0" applyFont="1" applyFill="1" applyBorder="1" applyAlignment="1" applyProtection="1">
      <alignment horizontal="center" vertical="center" wrapText="1"/>
    </xf>
    <xf numFmtId="0" fontId="16" fillId="2" borderId="12" xfId="0" applyFont="1" applyFill="1" applyBorder="1" applyAlignment="1" applyProtection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4" borderId="15" xfId="0" applyFont="1" applyFill="1" applyBorder="1" applyAlignment="1" applyProtection="1">
      <alignment horizontal="left" vertical="center"/>
      <protection locked="0"/>
    </xf>
    <xf numFmtId="0" fontId="16" fillId="4" borderId="89" xfId="0" applyFont="1" applyFill="1" applyBorder="1" applyAlignment="1" applyProtection="1">
      <alignment horizontal="left" vertical="center"/>
      <protection locked="0"/>
    </xf>
    <xf numFmtId="0" fontId="16" fillId="4" borderId="15" xfId="0" applyFont="1" applyFill="1" applyBorder="1" applyAlignment="1" applyProtection="1">
      <protection locked="0"/>
    </xf>
    <xf numFmtId="0" fontId="16" fillId="4" borderId="89" xfId="0" applyFont="1" applyFill="1" applyBorder="1" applyAlignment="1" applyProtection="1">
      <protection locked="0"/>
    </xf>
    <xf numFmtId="0" fontId="15" fillId="2" borderId="0" xfId="0" applyFont="1" applyFill="1" applyAlignment="1" applyProtection="1">
      <alignment wrapText="1"/>
    </xf>
    <xf numFmtId="0" fontId="15" fillId="2" borderId="0" xfId="0" applyFont="1" applyFill="1" applyBorder="1" applyAlignment="1" applyProtection="1">
      <alignment wrapText="1"/>
    </xf>
    <xf numFmtId="0" fontId="19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49" fontId="16" fillId="2" borderId="94" xfId="0" applyNumberFormat="1" applyFont="1" applyFill="1" applyBorder="1" applyAlignment="1" applyProtection="1">
      <alignment horizontal="center" vertical="center" wrapText="1"/>
    </xf>
    <xf numFmtId="0" fontId="16" fillId="2" borderId="45" xfId="0" applyFont="1" applyFill="1" applyBorder="1" applyAlignment="1" applyProtection="1">
      <alignment horizontal="center" vertical="center" wrapText="1"/>
    </xf>
    <xf numFmtId="0" fontId="21" fillId="0" borderId="89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56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 wrapText="1"/>
    </xf>
    <xf numFmtId="0" fontId="15" fillId="2" borderId="32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vertical="center" wrapText="1"/>
    </xf>
    <xf numFmtId="0" fontId="16" fillId="2" borderId="56" xfId="0" applyFont="1" applyFill="1" applyBorder="1" applyAlignment="1" applyProtection="1">
      <alignment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3" fontId="4" fillId="3" borderId="101" xfId="0" applyNumberFormat="1" applyFont="1" applyFill="1" applyBorder="1" applyAlignment="1">
      <alignment horizontal="center" vertical="center"/>
    </xf>
    <xf numFmtId="3" fontId="4" fillId="3" borderId="102" xfId="0" applyNumberFormat="1" applyFont="1" applyFill="1" applyBorder="1" applyAlignment="1">
      <alignment horizontal="center" vertical="center"/>
    </xf>
  </cellXfs>
  <cellStyles count="3">
    <cellStyle name="Euro" xfId="1"/>
    <cellStyle name="Normal" xfId="0" builtinId="0"/>
    <cellStyle name="Percentat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pageSetUpPr fitToPage="1"/>
  </sheetPr>
  <dimension ref="A1:AB37"/>
  <sheetViews>
    <sheetView tabSelected="1" zoomScale="70" workbookViewId="0">
      <selection activeCell="C17" sqref="C17"/>
    </sheetView>
  </sheetViews>
  <sheetFormatPr defaultColWidth="11.42578125" defaultRowHeight="12.75" x14ac:dyDescent="0.2"/>
  <cols>
    <col min="1" max="1" width="15.5703125" style="3" customWidth="1"/>
    <col min="2" max="2" width="61.42578125" style="3" customWidth="1"/>
    <col min="3" max="3" width="95.140625" style="3" customWidth="1"/>
    <col min="4" max="4" width="1.7109375" style="3" customWidth="1"/>
    <col min="5" max="5" width="17.7109375" style="3" bestFit="1" customWidth="1"/>
    <col min="6" max="6" width="2" style="3" customWidth="1"/>
    <col min="7" max="7" width="17" style="3" customWidth="1"/>
    <col min="8" max="8" width="31.28515625" style="3" customWidth="1"/>
    <col min="9" max="9" width="2.85546875" style="3" customWidth="1"/>
    <col min="10" max="16384" width="11.42578125" style="3"/>
  </cols>
  <sheetData>
    <row r="1" spans="1:28" ht="24.95" customHeight="1" x14ac:dyDescent="0.25">
      <c r="B1" s="1"/>
      <c r="C1" s="1"/>
      <c r="D1" s="2"/>
    </row>
    <row r="2" spans="1:28" ht="24.95" customHeight="1" x14ac:dyDescent="0.2">
      <c r="B2" s="4"/>
      <c r="C2" s="4"/>
      <c r="D2" s="4"/>
    </row>
    <row r="3" spans="1:28" ht="30" customHeight="1" x14ac:dyDescent="0.2">
      <c r="B3" s="5"/>
      <c r="C3" s="4"/>
      <c r="D3" s="4"/>
    </row>
    <row r="4" spans="1:28" ht="30" customHeight="1" x14ac:dyDescent="0.4">
      <c r="B4" s="294" t="s">
        <v>975</v>
      </c>
      <c r="C4" s="4"/>
      <c r="D4" s="4"/>
    </row>
    <row r="5" spans="1:28" ht="30" customHeight="1" x14ac:dyDescent="0.2">
      <c r="B5" s="5"/>
      <c r="C5" s="4"/>
      <c r="D5" s="4"/>
    </row>
    <row r="6" spans="1:28" ht="30" customHeight="1" x14ac:dyDescent="0.2">
      <c r="B6" s="5"/>
      <c r="C6" s="4"/>
      <c r="D6" s="4"/>
    </row>
    <row r="7" spans="1:28" ht="30" customHeight="1" x14ac:dyDescent="0.35">
      <c r="B7" s="6" t="s">
        <v>743</v>
      </c>
      <c r="C7" s="291"/>
      <c r="D7" s="7"/>
    </row>
    <row r="8" spans="1:28" ht="30" customHeight="1" x14ac:dyDescent="0.35">
      <c r="B8" s="6"/>
      <c r="C8" s="4"/>
      <c r="D8" s="4"/>
    </row>
    <row r="9" spans="1:28" ht="30" customHeight="1" x14ac:dyDescent="0.35">
      <c r="B9" s="6" t="s">
        <v>744</v>
      </c>
      <c r="C9" s="291"/>
      <c r="D9" s="4"/>
    </row>
    <row r="10" spans="1:28" ht="30" customHeight="1" x14ac:dyDescent="0.35">
      <c r="B10" s="6"/>
      <c r="C10" s="7"/>
      <c r="D10" s="4"/>
    </row>
    <row r="11" spans="1:28" s="205" customFormat="1" ht="60" customHeight="1" x14ac:dyDescent="0.2">
      <c r="B11" s="206" t="s">
        <v>976</v>
      </c>
      <c r="C11" s="299" t="s">
        <v>985</v>
      </c>
      <c r="D11" s="207"/>
      <c r="E11" s="3"/>
      <c r="F11" s="30"/>
      <c r="G11" s="18" t="s">
        <v>972</v>
      </c>
      <c r="H11" s="27">
        <f>Resum!D17</f>
        <v>200</v>
      </c>
      <c r="I11" s="208"/>
    </row>
    <row r="12" spans="1:28" ht="30" customHeight="1" x14ac:dyDescent="0.35">
      <c r="B12" s="6"/>
      <c r="C12" s="7"/>
      <c r="D12" s="4"/>
    </row>
    <row r="13" spans="1:28" ht="30" customHeight="1" x14ac:dyDescent="0.35">
      <c r="B13" s="6" t="s">
        <v>745</v>
      </c>
      <c r="C13" s="291"/>
      <c r="D13" s="4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20.25" customHeight="1" x14ac:dyDescent="0.35">
      <c r="A14" s="20"/>
      <c r="B14" s="21"/>
      <c r="C14" s="7"/>
      <c r="D14" s="24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15" customFormat="1" ht="34.5" customHeight="1" x14ac:dyDescent="0.2">
      <c r="A15" s="22"/>
      <c r="B15" s="23" t="s">
        <v>977</v>
      </c>
      <c r="C15" s="16"/>
      <c r="D15" s="23"/>
      <c r="E15" s="3"/>
      <c r="F15" s="30"/>
      <c r="G15" s="18" t="s">
        <v>951</v>
      </c>
      <c r="H15" s="27">
        <f>Resum!E17</f>
        <v>300</v>
      </c>
      <c r="I15" s="28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s="15" customFormat="1" ht="34.5" customHeight="1" x14ac:dyDescent="0.2">
      <c r="A16" s="22"/>
      <c r="B16" s="23" t="s">
        <v>978</v>
      </c>
      <c r="C16" s="16"/>
      <c r="D16" s="23"/>
      <c r="E16" s="3"/>
      <c r="F16" s="17"/>
      <c r="G16" s="19" t="s">
        <v>951</v>
      </c>
      <c r="H16" s="27">
        <f>Resum!F17</f>
        <v>400</v>
      </c>
      <c r="I16" s="29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s="15" customFormat="1" ht="34.5" customHeight="1" x14ac:dyDescent="0.2">
      <c r="A17" s="22"/>
      <c r="B17" s="23" t="s">
        <v>979</v>
      </c>
      <c r="C17" s="16"/>
      <c r="D17" s="23"/>
      <c r="E17" s="3"/>
      <c r="F17" s="17"/>
      <c r="G17" s="19" t="s">
        <v>951</v>
      </c>
      <c r="H17" s="27">
        <f>Resum!G17</f>
        <v>500</v>
      </c>
      <c r="I17" s="29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ht="24.95" customHeight="1" x14ac:dyDescent="0.2">
      <c r="A18" s="20"/>
      <c r="B18" s="24"/>
      <c r="C18" s="8"/>
      <c r="D18" s="25"/>
      <c r="E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ht="24.95" customHeight="1" x14ac:dyDescent="0.2">
      <c r="B19" s="4"/>
      <c r="C19" s="9"/>
      <c r="D19" s="1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1" spans="1:28" ht="23.25" x14ac:dyDescent="0.35">
      <c r="B21" s="11" t="s">
        <v>746</v>
      </c>
    </row>
    <row r="23" spans="1:28" ht="15.75" x14ac:dyDescent="0.25">
      <c r="B23" s="12"/>
      <c r="C23" s="12"/>
      <c r="D23" s="12"/>
    </row>
    <row r="24" spans="1:28" ht="21" x14ac:dyDescent="0.35">
      <c r="B24" s="26" t="s">
        <v>952</v>
      </c>
      <c r="C24" s="12"/>
      <c r="D24" s="12"/>
    </row>
    <row r="25" spans="1:28" ht="15.75" x14ac:dyDescent="0.25">
      <c r="B25" s="14"/>
      <c r="C25" s="13"/>
      <c r="D25" s="13"/>
    </row>
    <row r="26" spans="1:28" ht="15.75" x14ac:dyDescent="0.25">
      <c r="B26" s="13"/>
      <c r="C26" s="13"/>
      <c r="D26" s="13"/>
    </row>
    <row r="27" spans="1:28" s="295" customFormat="1" ht="33" customHeight="1" x14ac:dyDescent="0.3">
      <c r="B27" s="302" t="s">
        <v>980</v>
      </c>
      <c r="C27" s="302"/>
      <c r="D27" s="296"/>
    </row>
    <row r="28" spans="1:28" s="295" customFormat="1" ht="18.75" x14ac:dyDescent="0.3">
      <c r="B28" s="297"/>
      <c r="C28" s="297"/>
      <c r="D28" s="297"/>
    </row>
    <row r="29" spans="1:28" s="295" customFormat="1" ht="18.75" x14ac:dyDescent="0.3">
      <c r="B29" s="297" t="s">
        <v>747</v>
      </c>
      <c r="C29" s="297"/>
      <c r="D29" s="297"/>
    </row>
    <row r="30" spans="1:28" s="295" customFormat="1" ht="18.75" x14ac:dyDescent="0.3">
      <c r="B30" s="297"/>
      <c r="C30" s="297"/>
      <c r="D30" s="297"/>
    </row>
    <row r="31" spans="1:28" s="295" customFormat="1" ht="18.75" x14ac:dyDescent="0.3">
      <c r="B31" s="297" t="s">
        <v>981</v>
      </c>
      <c r="C31" s="297"/>
      <c r="D31" s="297"/>
    </row>
    <row r="32" spans="1:28" s="295" customFormat="1" ht="18.75" x14ac:dyDescent="0.3">
      <c r="B32" s="297"/>
      <c r="C32" s="297"/>
      <c r="D32" s="297"/>
    </row>
    <row r="33" spans="2:4" s="295" customFormat="1" ht="45.75" customHeight="1" x14ac:dyDescent="0.3">
      <c r="B33" s="302" t="s">
        <v>982</v>
      </c>
      <c r="C33" s="302"/>
      <c r="D33" s="296"/>
    </row>
    <row r="34" spans="2:4" s="295" customFormat="1" ht="18.75" x14ac:dyDescent="0.3">
      <c r="B34" s="297"/>
      <c r="C34" s="297"/>
      <c r="D34" s="297"/>
    </row>
    <row r="35" spans="2:4" s="295" customFormat="1" ht="33" customHeight="1" x14ac:dyDescent="0.3">
      <c r="B35" s="303" t="s">
        <v>983</v>
      </c>
      <c r="C35" s="303"/>
      <c r="D35" s="296"/>
    </row>
    <row r="36" spans="2:4" ht="15.75" x14ac:dyDescent="0.25">
      <c r="B36" s="13"/>
      <c r="C36" s="13"/>
      <c r="D36" s="13"/>
    </row>
    <row r="37" spans="2:4" ht="15.75" x14ac:dyDescent="0.25">
      <c r="B37" s="13"/>
      <c r="C37" s="13"/>
      <c r="D37" s="13"/>
    </row>
  </sheetData>
  <sheetProtection algorithmName="SHA-512" hashValue="LghCY4QUBoOhWzLdLrAalYgq7DugVO0NiYjPXPpBgPnDKDJU3WmD2kKXXDGTixMc9JMIbnkA8wUl4yofmrjRNw==" saltValue="HBC0kPOKA925xg5BqIkyKQ==" spinCount="100000" sheet="1" insertRows="0" selectLockedCells="1"/>
  <mergeCells count="3">
    <mergeCell ref="B27:C27"/>
    <mergeCell ref="B33:C33"/>
    <mergeCell ref="B35:C35"/>
  </mergeCells>
  <phoneticPr fontId="3" type="noConversion"/>
  <pageMargins left="0.35433070866141736" right="0.15748031496062992" top="0.39370078740157483" bottom="0.11811023622047245" header="0.31496062992125984" footer="0.23622047244094491"/>
  <pageSetup paperSize="9" scale="56" orientation="landscape" r:id="rId1"/>
  <headerFooter alignWithMargins="0">
    <oddHeader>&amp;L&amp;G&amp;C&amp;8K395-V01-12</oddHeader>
    <oddFooter>&amp;L&amp;8Passatge de la banca, 1-3
08002 Barcelona
ajuts.icec@gencat.cat</oddFooter>
  </headerFooter>
  <rowBreaks count="1" manualBreakCount="1">
    <brk id="19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0">
    <pageSetUpPr fitToPage="1"/>
  </sheetPr>
  <dimension ref="A1:K40"/>
  <sheetViews>
    <sheetView zoomScale="85" workbookViewId="0">
      <selection activeCell="C18" sqref="C18"/>
    </sheetView>
  </sheetViews>
  <sheetFormatPr defaultColWidth="11.42578125" defaultRowHeight="15" x14ac:dyDescent="0.25"/>
  <cols>
    <col min="1" max="1" width="11.7109375" style="44" customWidth="1"/>
    <col min="2" max="2" width="35.85546875" style="44" customWidth="1"/>
    <col min="3" max="3" width="39" style="44" customWidth="1"/>
    <col min="4" max="4" width="4.42578125" style="44" customWidth="1"/>
    <col min="5" max="5" width="20" style="44" customWidth="1"/>
    <col min="6" max="7" width="16.7109375" style="44" customWidth="1"/>
    <col min="8" max="8" width="15.7109375" style="44" customWidth="1"/>
    <col min="9" max="11" width="21" style="44" customWidth="1"/>
    <col min="12" max="16384" width="11.42578125" style="44"/>
  </cols>
  <sheetData>
    <row r="1" spans="1:11" ht="30.75" customHeight="1" thickBot="1" x14ac:dyDescent="0.3">
      <c r="A1" s="75"/>
      <c r="B1" s="58"/>
      <c r="C1" s="58"/>
      <c r="D1" s="58"/>
      <c r="E1" s="326" t="s">
        <v>985</v>
      </c>
      <c r="F1" s="315" t="s">
        <v>752</v>
      </c>
      <c r="G1" s="315"/>
      <c r="H1" s="315" t="s">
        <v>753</v>
      </c>
      <c r="I1" s="313" t="str">
        <f>PORTADA!B15&amp;" "&amp;PORTADA!C15</f>
        <v xml:space="preserve">PAÍS COPRODUCTOR 1 </v>
      </c>
      <c r="J1" s="313" t="str">
        <f>PORTADA!B16&amp;" "&amp;PORTADA!C16</f>
        <v xml:space="preserve">PAÍS COPRODUCTOR 2 </v>
      </c>
      <c r="K1" s="313" t="str">
        <f>PORTADA!B17&amp;" "&amp;PORTADA!C17</f>
        <v xml:space="preserve">PAÍS COPRODUCTOR 3 </v>
      </c>
    </row>
    <row r="2" spans="1:11" ht="21" customHeight="1" thickBot="1" x14ac:dyDescent="0.3">
      <c r="C2" s="72" t="s">
        <v>831</v>
      </c>
      <c r="D2" s="146"/>
      <c r="E2" s="327"/>
      <c r="F2" s="293" t="s">
        <v>248</v>
      </c>
      <c r="G2" s="293" t="s">
        <v>249</v>
      </c>
      <c r="H2" s="326"/>
      <c r="I2" s="314"/>
      <c r="J2" s="314"/>
      <c r="K2" s="314"/>
    </row>
    <row r="3" spans="1:11" x14ac:dyDescent="0.25">
      <c r="A3" s="215" t="s">
        <v>318</v>
      </c>
      <c r="B3" s="211" t="s">
        <v>832</v>
      </c>
      <c r="C3" s="211"/>
      <c r="D3" s="160"/>
      <c r="E3" s="267">
        <f>SUM(E4:E14)</f>
        <v>0</v>
      </c>
      <c r="F3" s="267">
        <f t="shared" ref="F3:J3" si="0">SUM(F4:F14)</f>
        <v>0</v>
      </c>
      <c r="G3" s="267">
        <f t="shared" si="0"/>
        <v>0</v>
      </c>
      <c r="H3" s="267">
        <f t="shared" si="0"/>
        <v>0</v>
      </c>
      <c r="I3" s="267">
        <f t="shared" si="0"/>
        <v>0</v>
      </c>
      <c r="J3" s="268">
        <f t="shared" si="0"/>
        <v>0</v>
      </c>
      <c r="K3" s="268">
        <f>SUM(K4:K14)</f>
        <v>0</v>
      </c>
    </row>
    <row r="4" spans="1:11" ht="4.5" customHeight="1" x14ac:dyDescent="0.25">
      <c r="A4" s="215"/>
      <c r="B4" s="211"/>
      <c r="C4" s="211"/>
      <c r="D4" s="160"/>
      <c r="E4" s="262"/>
      <c r="F4" s="262"/>
      <c r="G4" s="262"/>
      <c r="H4" s="262"/>
      <c r="I4" s="262"/>
      <c r="J4" s="265"/>
      <c r="K4" s="265"/>
    </row>
    <row r="5" spans="1:11" x14ac:dyDescent="0.25">
      <c r="A5" s="215" t="s">
        <v>938</v>
      </c>
      <c r="B5" s="215" t="s">
        <v>833</v>
      </c>
      <c r="C5" s="214"/>
      <c r="D5" s="68"/>
      <c r="E5" s="222"/>
      <c r="F5" s="222"/>
      <c r="G5" s="222"/>
      <c r="H5" s="222"/>
      <c r="I5" s="222"/>
      <c r="J5" s="227"/>
      <c r="K5" s="227"/>
    </row>
    <row r="6" spans="1:11" x14ac:dyDescent="0.25">
      <c r="A6" s="215" t="s">
        <v>939</v>
      </c>
      <c r="B6" s="215" t="s">
        <v>834</v>
      </c>
      <c r="C6" s="214"/>
      <c r="D6" s="68"/>
      <c r="E6" s="222"/>
      <c r="F6" s="222"/>
      <c r="G6" s="222"/>
      <c r="H6" s="222"/>
      <c r="I6" s="222"/>
      <c r="J6" s="227"/>
      <c r="K6" s="227"/>
    </row>
    <row r="7" spans="1:11" x14ac:dyDescent="0.25">
      <c r="A7" s="215" t="s">
        <v>940</v>
      </c>
      <c r="B7" s="215" t="s">
        <v>835</v>
      </c>
      <c r="C7" s="214"/>
      <c r="D7" s="68"/>
      <c r="E7" s="222"/>
      <c r="F7" s="222"/>
      <c r="G7" s="222"/>
      <c r="H7" s="222"/>
      <c r="I7" s="222"/>
      <c r="J7" s="227"/>
      <c r="K7" s="227"/>
    </row>
    <row r="8" spans="1:11" x14ac:dyDescent="0.25">
      <c r="A8" s="215" t="s">
        <v>941</v>
      </c>
      <c r="B8" s="215" t="s">
        <v>836</v>
      </c>
      <c r="C8" s="214"/>
      <c r="D8" s="68"/>
      <c r="E8" s="222"/>
      <c r="F8" s="222"/>
      <c r="G8" s="222"/>
      <c r="H8" s="222"/>
      <c r="I8" s="222"/>
      <c r="J8" s="227"/>
      <c r="K8" s="227"/>
    </row>
    <row r="9" spans="1:11" x14ac:dyDescent="0.25">
      <c r="A9" s="215" t="s">
        <v>942</v>
      </c>
      <c r="B9" s="215" t="s">
        <v>837</v>
      </c>
      <c r="C9" s="214"/>
      <c r="D9" s="45"/>
      <c r="E9" s="222"/>
      <c r="F9" s="222"/>
      <c r="G9" s="222"/>
      <c r="H9" s="222"/>
      <c r="I9" s="222"/>
      <c r="J9" s="227"/>
      <c r="K9" s="227"/>
    </row>
    <row r="10" spans="1:11" x14ac:dyDescent="0.25">
      <c r="A10" s="215" t="s">
        <v>943</v>
      </c>
      <c r="B10" s="215" t="s">
        <v>901</v>
      </c>
      <c r="C10" s="214"/>
      <c r="D10" s="45"/>
      <c r="E10" s="222"/>
      <c r="F10" s="222"/>
      <c r="G10" s="222"/>
      <c r="H10" s="222"/>
      <c r="I10" s="222"/>
      <c r="J10" s="227"/>
      <c r="K10" s="227"/>
    </row>
    <row r="11" spans="1:11" x14ac:dyDescent="0.25">
      <c r="A11" s="215" t="s">
        <v>944</v>
      </c>
      <c r="B11" s="215" t="s">
        <v>838</v>
      </c>
      <c r="C11" s="214"/>
      <c r="D11" s="45"/>
      <c r="E11" s="222"/>
      <c r="F11" s="222"/>
      <c r="G11" s="222"/>
      <c r="H11" s="222"/>
      <c r="I11" s="222"/>
      <c r="J11" s="227"/>
      <c r="K11" s="227"/>
    </row>
    <row r="12" spans="1:11" x14ac:dyDescent="0.25">
      <c r="A12" s="215" t="s">
        <v>945</v>
      </c>
      <c r="B12" s="215" t="s">
        <v>839</v>
      </c>
      <c r="C12" s="214"/>
      <c r="D12" s="45"/>
      <c r="E12" s="222"/>
      <c r="F12" s="222"/>
      <c r="G12" s="222"/>
      <c r="H12" s="222"/>
      <c r="I12" s="222"/>
      <c r="J12" s="227"/>
      <c r="K12" s="227"/>
    </row>
    <row r="13" spans="1:11" x14ac:dyDescent="0.25">
      <c r="A13" s="215" t="s">
        <v>946</v>
      </c>
      <c r="B13" s="215" t="s">
        <v>840</v>
      </c>
      <c r="C13" s="214"/>
      <c r="D13" s="45"/>
      <c r="E13" s="222"/>
      <c r="F13" s="222"/>
      <c r="G13" s="222"/>
      <c r="H13" s="222"/>
      <c r="I13" s="222"/>
      <c r="J13" s="227"/>
      <c r="K13" s="227"/>
    </row>
    <row r="14" spans="1:11" x14ac:dyDescent="0.25">
      <c r="A14" s="215" t="s">
        <v>947</v>
      </c>
      <c r="B14" s="270"/>
      <c r="C14" s="214"/>
      <c r="D14" s="45"/>
      <c r="E14" s="228"/>
      <c r="F14" s="228"/>
      <c r="G14" s="228"/>
      <c r="H14" s="228"/>
      <c r="I14" s="228"/>
      <c r="J14" s="233"/>
      <c r="K14" s="233"/>
    </row>
    <row r="15" spans="1:11" ht="13.5" customHeight="1" x14ac:dyDescent="0.25">
      <c r="A15" s="215"/>
      <c r="B15" s="211"/>
      <c r="C15" s="211"/>
      <c r="D15" s="160"/>
      <c r="E15" s="262"/>
      <c r="F15" s="262"/>
      <c r="G15" s="262"/>
      <c r="H15" s="262"/>
      <c r="I15" s="265"/>
      <c r="J15" s="265"/>
      <c r="K15" s="265"/>
    </row>
    <row r="16" spans="1:11" x14ac:dyDescent="0.25">
      <c r="A16" s="215" t="s">
        <v>319</v>
      </c>
      <c r="B16" s="211" t="s">
        <v>841</v>
      </c>
      <c r="C16" s="211"/>
      <c r="D16" s="160"/>
      <c r="E16" s="262">
        <f>SUM(E18:E32)</f>
        <v>0</v>
      </c>
      <c r="F16" s="262">
        <f t="shared" ref="F16:J16" si="1">SUM(F18:F32)</f>
        <v>0</v>
      </c>
      <c r="G16" s="262">
        <f t="shared" si="1"/>
        <v>0</v>
      </c>
      <c r="H16" s="262">
        <f t="shared" si="1"/>
        <v>0</v>
      </c>
      <c r="I16" s="262">
        <f t="shared" si="1"/>
        <v>0</v>
      </c>
      <c r="J16" s="262">
        <f t="shared" si="1"/>
        <v>0</v>
      </c>
      <c r="K16" s="262">
        <f>SUM(K18:K32)</f>
        <v>0</v>
      </c>
    </row>
    <row r="17" spans="1:11" ht="5.25" customHeight="1" x14ac:dyDescent="0.25">
      <c r="A17" s="215"/>
      <c r="B17" s="211"/>
      <c r="C17" s="211"/>
      <c r="D17" s="160"/>
      <c r="E17" s="262"/>
      <c r="F17" s="262"/>
      <c r="G17" s="262"/>
      <c r="H17" s="262"/>
      <c r="I17" s="265"/>
      <c r="J17" s="265"/>
      <c r="K17" s="265"/>
    </row>
    <row r="18" spans="1:11" ht="15.75" customHeight="1" x14ac:dyDescent="0.25">
      <c r="A18" s="215" t="s">
        <v>320</v>
      </c>
      <c r="B18" s="241" t="s">
        <v>828</v>
      </c>
      <c r="C18" s="214"/>
      <c r="D18" s="71"/>
      <c r="E18" s="216"/>
      <c r="F18" s="216"/>
      <c r="G18" s="216"/>
      <c r="H18" s="216"/>
      <c r="I18" s="221"/>
      <c r="J18" s="221"/>
      <c r="K18" s="221"/>
    </row>
    <row r="19" spans="1:11" x14ac:dyDescent="0.25">
      <c r="A19" s="215" t="s">
        <v>321</v>
      </c>
      <c r="B19" s="241" t="s">
        <v>876</v>
      </c>
      <c r="C19" s="214"/>
      <c r="D19" s="71"/>
      <c r="E19" s="222"/>
      <c r="F19" s="222"/>
      <c r="G19" s="222"/>
      <c r="H19" s="222"/>
      <c r="I19" s="227"/>
      <c r="J19" s="227"/>
      <c r="K19" s="227"/>
    </row>
    <row r="20" spans="1:11" x14ac:dyDescent="0.25">
      <c r="A20" s="215" t="s">
        <v>322</v>
      </c>
      <c r="B20" s="241" t="s">
        <v>829</v>
      </c>
      <c r="C20" s="214"/>
      <c r="D20" s="71"/>
      <c r="E20" s="222"/>
      <c r="F20" s="222"/>
      <c r="G20" s="222"/>
      <c r="H20" s="222"/>
      <c r="I20" s="227"/>
      <c r="J20" s="227"/>
      <c r="K20" s="227"/>
    </row>
    <row r="21" spans="1:11" x14ac:dyDescent="0.25">
      <c r="A21" s="215" t="s">
        <v>323</v>
      </c>
      <c r="B21" s="241" t="s">
        <v>830</v>
      </c>
      <c r="C21" s="214"/>
      <c r="D21" s="71"/>
      <c r="E21" s="222"/>
      <c r="F21" s="222"/>
      <c r="G21" s="222"/>
      <c r="H21" s="222"/>
      <c r="I21" s="227"/>
      <c r="J21" s="227"/>
      <c r="K21" s="227"/>
    </row>
    <row r="22" spans="1:11" x14ac:dyDescent="0.25">
      <c r="A22" s="215" t="s">
        <v>324</v>
      </c>
      <c r="B22" s="241" t="s">
        <v>842</v>
      </c>
      <c r="C22" s="214"/>
      <c r="D22" s="71"/>
      <c r="E22" s="222"/>
      <c r="F22" s="222"/>
      <c r="G22" s="222"/>
      <c r="H22" s="222"/>
      <c r="I22" s="227"/>
      <c r="J22" s="227"/>
      <c r="K22" s="227"/>
    </row>
    <row r="23" spans="1:11" x14ac:dyDescent="0.25">
      <c r="A23" s="215" t="s">
        <v>325</v>
      </c>
      <c r="B23" s="241" t="s">
        <v>843</v>
      </c>
      <c r="C23" s="214"/>
      <c r="D23" s="71"/>
      <c r="E23" s="222"/>
      <c r="F23" s="222"/>
      <c r="G23" s="222"/>
      <c r="H23" s="222"/>
      <c r="I23" s="227"/>
      <c r="J23" s="227"/>
      <c r="K23" s="227"/>
    </row>
    <row r="24" spans="1:11" x14ac:dyDescent="0.25">
      <c r="A24" s="215" t="s">
        <v>326</v>
      </c>
      <c r="B24" s="241" t="s">
        <v>825</v>
      </c>
      <c r="C24" s="214"/>
      <c r="D24" s="71"/>
      <c r="E24" s="222"/>
      <c r="F24" s="222"/>
      <c r="G24" s="222"/>
      <c r="H24" s="222"/>
      <c r="I24" s="227"/>
      <c r="J24" s="227"/>
      <c r="K24" s="227"/>
    </row>
    <row r="25" spans="1:11" x14ac:dyDescent="0.25">
      <c r="A25" s="215" t="s">
        <v>327</v>
      </c>
      <c r="B25" s="241" t="s">
        <v>168</v>
      </c>
      <c r="C25" s="214"/>
      <c r="D25" s="71"/>
      <c r="E25" s="222"/>
      <c r="F25" s="222"/>
      <c r="G25" s="222"/>
      <c r="H25" s="222"/>
      <c r="I25" s="227"/>
      <c r="J25" s="227"/>
      <c r="K25" s="227"/>
    </row>
    <row r="26" spans="1:11" x14ac:dyDescent="0.25">
      <c r="A26" s="215" t="s">
        <v>328</v>
      </c>
      <c r="B26" s="241" t="s">
        <v>826</v>
      </c>
      <c r="C26" s="214"/>
      <c r="D26" s="71"/>
      <c r="E26" s="222"/>
      <c r="F26" s="222"/>
      <c r="G26" s="222"/>
      <c r="H26" s="222"/>
      <c r="I26" s="227"/>
      <c r="J26" s="227"/>
      <c r="K26" s="227"/>
    </row>
    <row r="27" spans="1:11" x14ac:dyDescent="0.25">
      <c r="A27" s="215" t="s">
        <v>606</v>
      </c>
      <c r="B27" s="241" t="s">
        <v>844</v>
      </c>
      <c r="C27" s="214"/>
      <c r="D27" s="71"/>
      <c r="E27" s="222"/>
      <c r="F27" s="222"/>
      <c r="G27" s="222"/>
      <c r="H27" s="222"/>
      <c r="I27" s="227"/>
      <c r="J27" s="227"/>
      <c r="K27" s="227"/>
    </row>
    <row r="28" spans="1:11" x14ac:dyDescent="0.25">
      <c r="A28" s="215" t="s">
        <v>607</v>
      </c>
      <c r="B28" s="241" t="s">
        <v>827</v>
      </c>
      <c r="C28" s="214"/>
      <c r="D28" s="71"/>
      <c r="E28" s="222"/>
      <c r="F28" s="222"/>
      <c r="G28" s="222"/>
      <c r="H28" s="222"/>
      <c r="I28" s="227"/>
      <c r="J28" s="227"/>
      <c r="K28" s="227"/>
    </row>
    <row r="29" spans="1:11" x14ac:dyDescent="0.25">
      <c r="A29" s="215" t="s">
        <v>608</v>
      </c>
      <c r="B29" s="241" t="s">
        <v>138</v>
      </c>
      <c r="C29" s="214"/>
      <c r="D29" s="71"/>
      <c r="E29" s="222"/>
      <c r="F29" s="222"/>
      <c r="G29" s="222"/>
      <c r="H29" s="222"/>
      <c r="I29" s="227"/>
      <c r="J29" s="227"/>
      <c r="K29" s="227"/>
    </row>
    <row r="30" spans="1:11" x14ac:dyDescent="0.25">
      <c r="A30" s="215" t="s">
        <v>609</v>
      </c>
      <c r="B30" s="241" t="s">
        <v>240</v>
      </c>
      <c r="C30" s="214"/>
      <c r="D30" s="71"/>
      <c r="E30" s="222"/>
      <c r="F30" s="222"/>
      <c r="G30" s="222"/>
      <c r="H30" s="222"/>
      <c r="I30" s="227"/>
      <c r="J30" s="227"/>
      <c r="K30" s="227"/>
    </row>
    <row r="31" spans="1:11" x14ac:dyDescent="0.25">
      <c r="A31" s="215" t="s">
        <v>610</v>
      </c>
      <c r="B31" s="330"/>
      <c r="C31" s="330"/>
      <c r="D31" s="71"/>
      <c r="E31" s="222"/>
      <c r="F31" s="222"/>
      <c r="G31" s="222"/>
      <c r="H31" s="222"/>
      <c r="I31" s="227"/>
      <c r="J31" s="227"/>
      <c r="K31" s="227"/>
    </row>
    <row r="32" spans="1:11" ht="15.75" thickBot="1" x14ac:dyDescent="0.3">
      <c r="A32" s="215" t="s">
        <v>611</v>
      </c>
      <c r="B32" s="331"/>
      <c r="C32" s="331"/>
      <c r="D32" s="71"/>
      <c r="E32" s="234"/>
      <c r="F32" s="234"/>
      <c r="G32" s="234"/>
      <c r="H32" s="234"/>
      <c r="I32" s="239"/>
      <c r="J32" s="239"/>
      <c r="K32" s="239"/>
    </row>
    <row r="33" spans="1:11" s="134" customFormat="1" ht="24" customHeight="1" thickBot="1" x14ac:dyDescent="0.25">
      <c r="B33" s="104"/>
      <c r="C33" s="64" t="s">
        <v>966</v>
      </c>
      <c r="D33" s="74"/>
      <c r="E33" s="133">
        <f>E3+E16</f>
        <v>0</v>
      </c>
      <c r="F33" s="133">
        <f t="shared" ref="F33:J33" si="2">F3+F16</f>
        <v>0</v>
      </c>
      <c r="G33" s="133">
        <f t="shared" si="2"/>
        <v>0</v>
      </c>
      <c r="H33" s="133">
        <f t="shared" si="2"/>
        <v>0</v>
      </c>
      <c r="I33" s="133">
        <f t="shared" si="2"/>
        <v>0</v>
      </c>
      <c r="J33" s="133">
        <f t="shared" si="2"/>
        <v>0</v>
      </c>
      <c r="K33" s="133">
        <f>K3+K16</f>
        <v>0</v>
      </c>
    </row>
    <row r="34" spans="1:11" x14ac:dyDescent="0.25">
      <c r="C34" s="161"/>
    </row>
    <row r="35" spans="1:11" x14ac:dyDescent="0.25">
      <c r="I35" s="73"/>
    </row>
    <row r="36" spans="1:11" x14ac:dyDescent="0.25">
      <c r="B36" s="71"/>
      <c r="C36" s="71"/>
      <c r="D36" s="71"/>
    </row>
    <row r="37" spans="1:11" x14ac:dyDescent="0.25">
      <c r="A37" s="316"/>
      <c r="B37" s="317"/>
      <c r="C37" s="76"/>
      <c r="D37" s="76"/>
      <c r="E37" s="77"/>
      <c r="F37" s="77"/>
      <c r="G37" s="77"/>
      <c r="H37" s="77"/>
      <c r="I37" s="77"/>
    </row>
    <row r="38" spans="1:11" x14ac:dyDescent="0.25">
      <c r="A38" s="316"/>
      <c r="B38" s="317"/>
      <c r="C38" s="76"/>
      <c r="D38" s="76"/>
      <c r="E38" s="77"/>
      <c r="F38" s="77"/>
      <c r="G38" s="77"/>
      <c r="H38" s="77"/>
      <c r="I38" s="77"/>
    </row>
    <row r="39" spans="1:11" x14ac:dyDescent="0.25">
      <c r="A39" s="316"/>
      <c r="B39" s="317"/>
      <c r="C39" s="76"/>
      <c r="D39" s="76"/>
      <c r="E39" s="77"/>
      <c r="F39" s="77"/>
      <c r="G39" s="77"/>
      <c r="H39" s="77"/>
      <c r="I39" s="77"/>
    </row>
    <row r="40" spans="1:11" x14ac:dyDescent="0.25">
      <c r="E40" s="78"/>
      <c r="F40" s="78"/>
      <c r="G40" s="78"/>
      <c r="H40" s="78"/>
      <c r="I40" s="78"/>
    </row>
  </sheetData>
  <sheetProtection algorithmName="SHA-512" hashValue="BH/UQTgkSzJuoNqoOG+nicm4OBolw8AY5r2BWOUpsxmQQO9Jg2L73uU0jthjwlmJwYlAeV1TWJo7dqXMU2vwag==" saltValue="PCAsUTEmZYykWyWQS1NeHw==" spinCount="100000" sheet="1" selectLockedCells="1"/>
  <mergeCells count="11">
    <mergeCell ref="A39:B39"/>
    <mergeCell ref="H1:H2"/>
    <mergeCell ref="A37:B37"/>
    <mergeCell ref="A38:B38"/>
    <mergeCell ref="B31:C31"/>
    <mergeCell ref="B32:C32"/>
    <mergeCell ref="E1:E2"/>
    <mergeCell ref="K1:K2"/>
    <mergeCell ref="I1:I2"/>
    <mergeCell ref="J1:J2"/>
    <mergeCell ref="F1:G1"/>
  </mergeCells>
  <phoneticPr fontId="2" type="noConversion"/>
  <pageMargins left="0.42" right="0.36" top="0.78740157480314965" bottom="0.78740157480314965" header="0.21" footer="0.21"/>
  <pageSetup paperSize="9" scale="68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1">
    <pageSetUpPr fitToPage="1"/>
  </sheetPr>
  <dimension ref="A1:K37"/>
  <sheetViews>
    <sheetView zoomScale="85" workbookViewId="0">
      <selection activeCell="C5" sqref="C5"/>
    </sheetView>
  </sheetViews>
  <sheetFormatPr defaultColWidth="11.42578125" defaultRowHeight="15" x14ac:dyDescent="0.25"/>
  <cols>
    <col min="1" max="1" width="11.7109375" style="44" customWidth="1"/>
    <col min="2" max="2" width="39.7109375" style="44" customWidth="1"/>
    <col min="3" max="3" width="38" style="44" customWidth="1"/>
    <col min="4" max="4" width="4.140625" style="44" customWidth="1"/>
    <col min="5" max="5" width="23.5703125" style="44" customWidth="1"/>
    <col min="6" max="7" width="16.7109375" style="44" customWidth="1"/>
    <col min="8" max="8" width="18.5703125" style="44" customWidth="1"/>
    <col min="9" max="11" width="21.140625" style="44" customWidth="1"/>
    <col min="12" max="16384" width="11.42578125" style="44"/>
  </cols>
  <sheetData>
    <row r="1" spans="1:11" ht="30.75" customHeight="1" thickBot="1" x14ac:dyDescent="0.3">
      <c r="A1" s="75"/>
      <c r="B1" s="58"/>
      <c r="C1" s="58"/>
      <c r="D1" s="58"/>
      <c r="E1" s="326" t="s">
        <v>985</v>
      </c>
      <c r="F1" s="315" t="s">
        <v>752</v>
      </c>
      <c r="G1" s="315"/>
      <c r="H1" s="315" t="s">
        <v>753</v>
      </c>
      <c r="I1" s="313" t="str">
        <f>PORTADA!B15&amp;" "&amp;PORTADA!C15</f>
        <v xml:space="preserve">PAÍS COPRODUCTOR 1 </v>
      </c>
      <c r="J1" s="313" t="str">
        <f>PORTADA!B16&amp;" "&amp;PORTADA!C16</f>
        <v xml:space="preserve">PAÍS COPRODUCTOR 2 </v>
      </c>
      <c r="K1" s="313" t="str">
        <f>PORTADA!B17&amp;" "&amp;PORTADA!C17</f>
        <v xml:space="preserve">PAÍS COPRODUCTOR 3 </v>
      </c>
    </row>
    <row r="2" spans="1:11" ht="30.75" customHeight="1" thickBot="1" x14ac:dyDescent="0.3">
      <c r="C2" s="337" t="s">
        <v>100</v>
      </c>
      <c r="D2" s="337"/>
      <c r="E2" s="327"/>
      <c r="F2" s="293" t="s">
        <v>248</v>
      </c>
      <c r="G2" s="293" t="s">
        <v>249</v>
      </c>
      <c r="H2" s="326"/>
      <c r="I2" s="314"/>
      <c r="J2" s="314"/>
      <c r="K2" s="314"/>
    </row>
    <row r="3" spans="1:11" x14ac:dyDescent="0.25">
      <c r="A3" s="215" t="s">
        <v>336</v>
      </c>
      <c r="B3" s="211" t="s">
        <v>845</v>
      </c>
      <c r="C3" s="246"/>
      <c r="D3" s="66"/>
      <c r="E3" s="267">
        <f>SUM(E5:E20)</f>
        <v>0</v>
      </c>
      <c r="F3" s="267">
        <f t="shared" ref="F3:J3" si="0">SUM(F5:F20)</f>
        <v>0</v>
      </c>
      <c r="G3" s="267">
        <f t="shared" si="0"/>
        <v>0</v>
      </c>
      <c r="H3" s="267">
        <f t="shared" si="0"/>
        <v>0</v>
      </c>
      <c r="I3" s="267">
        <f t="shared" si="0"/>
        <v>0</v>
      </c>
      <c r="J3" s="268">
        <f t="shared" si="0"/>
        <v>0</v>
      </c>
      <c r="K3" s="268">
        <f>SUM(K5:K20)</f>
        <v>0</v>
      </c>
    </row>
    <row r="4" spans="1:11" ht="3.75" customHeight="1" x14ac:dyDescent="0.25">
      <c r="A4" s="215"/>
      <c r="B4" s="211"/>
      <c r="C4" s="211"/>
      <c r="D4" s="65"/>
      <c r="E4" s="262"/>
      <c r="F4" s="263"/>
      <c r="G4" s="264"/>
      <c r="H4" s="262"/>
      <c r="I4" s="262"/>
      <c r="J4" s="265"/>
      <c r="K4" s="265"/>
    </row>
    <row r="5" spans="1:11" x14ac:dyDescent="0.25">
      <c r="A5" s="215" t="s">
        <v>614</v>
      </c>
      <c r="B5" s="241" t="s">
        <v>853</v>
      </c>
      <c r="C5" s="214"/>
      <c r="D5" s="65"/>
      <c r="E5" s="216"/>
      <c r="F5" s="217"/>
      <c r="G5" s="218"/>
      <c r="H5" s="216"/>
      <c r="I5" s="216"/>
      <c r="J5" s="221"/>
      <c r="K5" s="221"/>
    </row>
    <row r="6" spans="1:11" x14ac:dyDescent="0.25">
      <c r="A6" s="215" t="s">
        <v>615</v>
      </c>
      <c r="B6" s="241" t="s">
        <v>854</v>
      </c>
      <c r="C6" s="214"/>
      <c r="D6" s="71"/>
      <c r="E6" s="222"/>
      <c r="F6" s="223"/>
      <c r="G6" s="224"/>
      <c r="H6" s="222"/>
      <c r="I6" s="222"/>
      <c r="J6" s="227"/>
      <c r="K6" s="227"/>
    </row>
    <row r="7" spans="1:11" x14ac:dyDescent="0.25">
      <c r="A7" s="215" t="s">
        <v>616</v>
      </c>
      <c r="B7" s="241" t="s">
        <v>855</v>
      </c>
      <c r="C7" s="214"/>
      <c r="D7" s="71"/>
      <c r="E7" s="222"/>
      <c r="F7" s="223"/>
      <c r="G7" s="224"/>
      <c r="H7" s="222"/>
      <c r="I7" s="222"/>
      <c r="J7" s="227"/>
      <c r="K7" s="227"/>
    </row>
    <row r="8" spans="1:11" x14ac:dyDescent="0.25">
      <c r="A8" s="215" t="s">
        <v>617</v>
      </c>
      <c r="B8" s="241" t="s">
        <v>612</v>
      </c>
      <c r="C8" s="214"/>
      <c r="D8" s="71"/>
      <c r="E8" s="222"/>
      <c r="F8" s="223"/>
      <c r="G8" s="224"/>
      <c r="H8" s="222"/>
      <c r="I8" s="222"/>
      <c r="J8" s="227"/>
      <c r="K8" s="227"/>
    </row>
    <row r="9" spans="1:11" x14ac:dyDescent="0.25">
      <c r="A9" s="215" t="s">
        <v>618</v>
      </c>
      <c r="B9" s="241" t="s">
        <v>856</v>
      </c>
      <c r="C9" s="214"/>
      <c r="D9" s="71"/>
      <c r="E9" s="222"/>
      <c r="F9" s="223"/>
      <c r="G9" s="224"/>
      <c r="H9" s="222"/>
      <c r="I9" s="222"/>
      <c r="J9" s="227"/>
      <c r="K9" s="227"/>
    </row>
    <row r="10" spans="1:11" ht="15.75" customHeight="1" x14ac:dyDescent="0.25">
      <c r="A10" s="215" t="s">
        <v>619</v>
      </c>
      <c r="B10" s="241" t="s">
        <v>857</v>
      </c>
      <c r="C10" s="214"/>
      <c r="D10" s="71"/>
      <c r="E10" s="222"/>
      <c r="F10" s="223"/>
      <c r="G10" s="224"/>
      <c r="H10" s="222"/>
      <c r="I10" s="222"/>
      <c r="J10" s="227"/>
      <c r="K10" s="227"/>
    </row>
    <row r="11" spans="1:11" x14ac:dyDescent="0.25">
      <c r="A11" s="215" t="s">
        <v>620</v>
      </c>
      <c r="B11" s="241" t="s">
        <v>613</v>
      </c>
      <c r="C11" s="214"/>
      <c r="D11" s="71"/>
      <c r="E11" s="222"/>
      <c r="F11" s="223"/>
      <c r="G11" s="224"/>
      <c r="H11" s="222"/>
      <c r="I11" s="222"/>
      <c r="J11" s="227"/>
      <c r="K11" s="227"/>
    </row>
    <row r="12" spans="1:11" x14ac:dyDescent="0.25">
      <c r="A12" s="215" t="s">
        <v>621</v>
      </c>
      <c r="B12" s="241" t="s">
        <v>846</v>
      </c>
      <c r="C12" s="214"/>
      <c r="D12" s="71"/>
      <c r="E12" s="222"/>
      <c r="F12" s="223"/>
      <c r="G12" s="224"/>
      <c r="H12" s="222"/>
      <c r="I12" s="222"/>
      <c r="J12" s="227"/>
      <c r="K12" s="227"/>
    </row>
    <row r="13" spans="1:11" x14ac:dyDescent="0.25">
      <c r="A13" s="215" t="s">
        <v>622</v>
      </c>
      <c r="B13" s="241" t="s">
        <v>847</v>
      </c>
      <c r="C13" s="214"/>
      <c r="D13" s="71"/>
      <c r="E13" s="222"/>
      <c r="F13" s="223"/>
      <c r="G13" s="224"/>
      <c r="H13" s="222"/>
      <c r="I13" s="222"/>
      <c r="J13" s="227"/>
      <c r="K13" s="227"/>
    </row>
    <row r="14" spans="1:11" x14ac:dyDescent="0.25">
      <c r="A14" s="215" t="s">
        <v>623</v>
      </c>
      <c r="B14" s="241" t="s">
        <v>848</v>
      </c>
      <c r="C14" s="214"/>
      <c r="D14" s="71"/>
      <c r="E14" s="222"/>
      <c r="F14" s="223"/>
      <c r="G14" s="224"/>
      <c r="H14" s="222"/>
      <c r="I14" s="222"/>
      <c r="J14" s="227"/>
      <c r="K14" s="227"/>
    </row>
    <row r="15" spans="1:11" x14ac:dyDescent="0.25">
      <c r="A15" s="215" t="s">
        <v>624</v>
      </c>
      <c r="B15" s="241" t="s">
        <v>877</v>
      </c>
      <c r="C15" s="214"/>
      <c r="D15" s="71"/>
      <c r="E15" s="222"/>
      <c r="F15" s="223"/>
      <c r="G15" s="224"/>
      <c r="H15" s="222"/>
      <c r="I15" s="222"/>
      <c r="J15" s="227"/>
      <c r="K15" s="227"/>
    </row>
    <row r="16" spans="1:11" x14ac:dyDescent="0.25">
      <c r="A16" s="215" t="s">
        <v>627</v>
      </c>
      <c r="B16" s="241" t="s">
        <v>849</v>
      </c>
      <c r="C16" s="214"/>
      <c r="D16" s="71"/>
      <c r="E16" s="222"/>
      <c r="F16" s="223"/>
      <c r="G16" s="224"/>
      <c r="H16" s="222"/>
      <c r="I16" s="222"/>
      <c r="J16" s="227"/>
      <c r="K16" s="227"/>
    </row>
    <row r="17" spans="1:11" x14ac:dyDescent="0.25">
      <c r="A17" s="215" t="s">
        <v>628</v>
      </c>
      <c r="B17" s="241" t="s">
        <v>878</v>
      </c>
      <c r="C17" s="214"/>
      <c r="D17" s="71"/>
      <c r="E17" s="222"/>
      <c r="F17" s="223"/>
      <c r="G17" s="224"/>
      <c r="H17" s="222"/>
      <c r="I17" s="222"/>
      <c r="J17" s="227"/>
      <c r="K17" s="227"/>
    </row>
    <row r="18" spans="1:11" x14ac:dyDescent="0.25">
      <c r="A18" s="215" t="s">
        <v>629</v>
      </c>
      <c r="B18" s="241" t="s">
        <v>858</v>
      </c>
      <c r="C18" s="214"/>
      <c r="D18" s="71"/>
      <c r="E18" s="222"/>
      <c r="F18" s="223"/>
      <c r="G18" s="224"/>
      <c r="H18" s="222"/>
      <c r="I18" s="222"/>
      <c r="J18" s="227"/>
      <c r="K18" s="227"/>
    </row>
    <row r="19" spans="1:11" x14ac:dyDescent="0.25">
      <c r="A19" s="215" t="s">
        <v>630</v>
      </c>
      <c r="B19" s="330"/>
      <c r="C19" s="330"/>
      <c r="D19" s="71"/>
      <c r="E19" s="222"/>
      <c r="F19" s="223"/>
      <c r="G19" s="224"/>
      <c r="H19" s="222"/>
      <c r="I19" s="222"/>
      <c r="J19" s="227"/>
      <c r="K19" s="227"/>
    </row>
    <row r="20" spans="1:11" x14ac:dyDescent="0.25">
      <c r="A20" s="215" t="s">
        <v>915</v>
      </c>
      <c r="B20" s="331"/>
      <c r="C20" s="331"/>
      <c r="D20" s="71"/>
      <c r="E20" s="228"/>
      <c r="F20" s="229"/>
      <c r="G20" s="230"/>
      <c r="H20" s="228"/>
      <c r="I20" s="228"/>
      <c r="J20" s="233"/>
      <c r="K20" s="233"/>
    </row>
    <row r="21" spans="1:11" ht="13.5" customHeight="1" x14ac:dyDescent="0.25">
      <c r="A21" s="215"/>
      <c r="B21" s="211"/>
      <c r="C21" s="211"/>
      <c r="D21" s="65"/>
      <c r="E21" s="262"/>
      <c r="F21" s="263"/>
      <c r="G21" s="264"/>
      <c r="H21" s="262"/>
      <c r="I21" s="262"/>
      <c r="J21" s="265"/>
      <c r="K21" s="265"/>
    </row>
    <row r="22" spans="1:11" x14ac:dyDescent="0.25">
      <c r="A22" s="215" t="s">
        <v>337</v>
      </c>
      <c r="B22" s="211" t="s">
        <v>821</v>
      </c>
      <c r="C22" s="211"/>
      <c r="D22" s="65"/>
      <c r="E22" s="262">
        <f>SUM(E24:E31)</f>
        <v>0</v>
      </c>
      <c r="F22" s="263">
        <f t="shared" ref="F22:J22" si="1">SUM(F24:F31)</f>
        <v>0</v>
      </c>
      <c r="G22" s="264">
        <f t="shared" si="1"/>
        <v>0</v>
      </c>
      <c r="H22" s="262">
        <f t="shared" si="1"/>
        <v>0</v>
      </c>
      <c r="I22" s="262">
        <f t="shared" si="1"/>
        <v>0</v>
      </c>
      <c r="J22" s="265">
        <f t="shared" si="1"/>
        <v>0</v>
      </c>
      <c r="K22" s="265">
        <f>SUM(K24:K31)</f>
        <v>0</v>
      </c>
    </row>
    <row r="23" spans="1:11" ht="5.25" customHeight="1" x14ac:dyDescent="0.25">
      <c r="A23" s="215"/>
      <c r="B23" s="211"/>
      <c r="C23" s="211"/>
      <c r="D23" s="65"/>
      <c r="E23" s="262"/>
      <c r="F23" s="263"/>
      <c r="G23" s="264"/>
      <c r="H23" s="262"/>
      <c r="I23" s="262"/>
      <c r="J23" s="265"/>
      <c r="K23" s="265"/>
    </row>
    <row r="24" spans="1:11" x14ac:dyDescent="0.25">
      <c r="A24" s="215" t="s">
        <v>625</v>
      </c>
      <c r="B24" s="215" t="s">
        <v>850</v>
      </c>
      <c r="C24" s="214"/>
      <c r="D24" s="68"/>
      <c r="E24" s="216"/>
      <c r="F24" s="217"/>
      <c r="G24" s="218"/>
      <c r="H24" s="216"/>
      <c r="I24" s="216"/>
      <c r="J24" s="221"/>
      <c r="K24" s="221"/>
    </row>
    <row r="25" spans="1:11" x14ac:dyDescent="0.25">
      <c r="A25" s="215" t="s">
        <v>626</v>
      </c>
      <c r="B25" s="215" t="s">
        <v>851</v>
      </c>
      <c r="C25" s="214"/>
      <c r="D25" s="68"/>
      <c r="E25" s="222"/>
      <c r="F25" s="223"/>
      <c r="G25" s="224"/>
      <c r="H25" s="222"/>
      <c r="I25" s="222"/>
      <c r="J25" s="227"/>
      <c r="K25" s="227"/>
    </row>
    <row r="26" spans="1:11" x14ac:dyDescent="0.25">
      <c r="A26" s="215" t="s">
        <v>631</v>
      </c>
      <c r="B26" s="215" t="s">
        <v>852</v>
      </c>
      <c r="C26" s="214"/>
      <c r="D26" s="68"/>
      <c r="E26" s="222"/>
      <c r="F26" s="223"/>
      <c r="G26" s="224"/>
      <c r="H26" s="222"/>
      <c r="I26" s="222"/>
      <c r="J26" s="227"/>
      <c r="K26" s="227"/>
    </row>
    <row r="27" spans="1:11" ht="30" x14ac:dyDescent="0.25">
      <c r="A27" s="67" t="s">
        <v>632</v>
      </c>
      <c r="B27" s="215" t="s">
        <v>967</v>
      </c>
      <c r="C27" s="214"/>
      <c r="D27" s="68"/>
      <c r="E27" s="222"/>
      <c r="F27" s="223"/>
      <c r="G27" s="224"/>
      <c r="H27" s="222"/>
      <c r="I27" s="222"/>
      <c r="J27" s="227"/>
      <c r="K27" s="227"/>
    </row>
    <row r="28" spans="1:11" x14ac:dyDescent="0.25">
      <c r="A28" s="215" t="s">
        <v>633</v>
      </c>
      <c r="B28" s="241" t="s">
        <v>207</v>
      </c>
      <c r="C28" s="214"/>
      <c r="D28" s="71"/>
      <c r="E28" s="222"/>
      <c r="F28" s="223"/>
      <c r="G28" s="224"/>
      <c r="H28" s="222"/>
      <c r="I28" s="222"/>
      <c r="J28" s="227"/>
      <c r="K28" s="227"/>
    </row>
    <row r="29" spans="1:11" x14ac:dyDescent="0.25">
      <c r="A29" s="215" t="s">
        <v>634</v>
      </c>
      <c r="B29" s="241" t="s">
        <v>794</v>
      </c>
      <c r="C29" s="214"/>
      <c r="D29" s="71"/>
      <c r="E29" s="222"/>
      <c r="F29" s="223"/>
      <c r="G29" s="224"/>
      <c r="H29" s="222"/>
      <c r="I29" s="222"/>
      <c r="J29" s="227"/>
      <c r="K29" s="227"/>
    </row>
    <row r="30" spans="1:11" x14ac:dyDescent="0.25">
      <c r="A30" s="215" t="s">
        <v>635</v>
      </c>
      <c r="B30" s="330"/>
      <c r="C30" s="330"/>
      <c r="D30" s="71"/>
      <c r="E30" s="227"/>
      <c r="F30" s="271"/>
      <c r="G30" s="272"/>
      <c r="H30" s="227"/>
      <c r="I30" s="227"/>
      <c r="J30" s="227"/>
      <c r="K30" s="227"/>
    </row>
    <row r="31" spans="1:11" ht="15.75" thickBot="1" x14ac:dyDescent="0.3">
      <c r="A31" s="215" t="s">
        <v>727</v>
      </c>
      <c r="B31" s="331"/>
      <c r="C31" s="331"/>
      <c r="D31" s="71"/>
      <c r="E31" s="239"/>
      <c r="F31" s="273"/>
      <c r="G31" s="274"/>
      <c r="H31" s="239"/>
      <c r="I31" s="239"/>
      <c r="J31" s="239"/>
      <c r="K31" s="239"/>
    </row>
    <row r="32" spans="1:11" s="134" customFormat="1" ht="26.25" customHeight="1" thickBot="1" x14ac:dyDescent="0.25">
      <c r="B32" s="104"/>
      <c r="C32" s="64" t="s">
        <v>968</v>
      </c>
      <c r="D32" s="74"/>
      <c r="E32" s="133">
        <f>E3+E22</f>
        <v>0</v>
      </c>
      <c r="F32" s="133">
        <f t="shared" ref="F32:J32" si="2">F3+F22</f>
        <v>0</v>
      </c>
      <c r="G32" s="133">
        <f t="shared" si="2"/>
        <v>0</v>
      </c>
      <c r="H32" s="133">
        <f t="shared" si="2"/>
        <v>0</v>
      </c>
      <c r="I32" s="133">
        <f t="shared" si="2"/>
        <v>0</v>
      </c>
      <c r="J32" s="133">
        <f t="shared" si="2"/>
        <v>0</v>
      </c>
      <c r="K32" s="133">
        <f>K3+K22</f>
        <v>0</v>
      </c>
    </row>
    <row r="34" spans="1:11" x14ac:dyDescent="0.25">
      <c r="A34" s="316"/>
      <c r="B34" s="317"/>
      <c r="C34" s="76"/>
      <c r="D34" s="76"/>
      <c r="E34" s="77"/>
      <c r="F34" s="77"/>
      <c r="G34" s="77"/>
      <c r="H34" s="77"/>
      <c r="I34" s="77"/>
      <c r="J34" s="78"/>
      <c r="K34" s="78"/>
    </row>
    <row r="35" spans="1:11" x14ac:dyDescent="0.25">
      <c r="A35" s="316"/>
      <c r="B35" s="317"/>
      <c r="C35" s="76"/>
      <c r="D35" s="76"/>
      <c r="E35" s="77"/>
      <c r="F35" s="77"/>
      <c r="G35" s="77"/>
      <c r="H35" s="77"/>
      <c r="I35" s="77"/>
      <c r="J35" s="78"/>
      <c r="K35" s="78"/>
    </row>
    <row r="36" spans="1:11" x14ac:dyDescent="0.25">
      <c r="A36" s="316"/>
      <c r="B36" s="317"/>
      <c r="C36" s="76"/>
      <c r="D36" s="76"/>
      <c r="E36" s="77"/>
      <c r="F36" s="77"/>
      <c r="G36" s="77"/>
      <c r="H36" s="77"/>
      <c r="I36" s="77"/>
      <c r="J36" s="78"/>
      <c r="K36" s="78"/>
    </row>
    <row r="37" spans="1:11" x14ac:dyDescent="0.25">
      <c r="E37" s="78"/>
      <c r="F37" s="78"/>
      <c r="G37" s="78"/>
      <c r="H37" s="78"/>
      <c r="I37" s="78"/>
      <c r="J37" s="78"/>
      <c r="K37" s="78"/>
    </row>
  </sheetData>
  <sheetProtection algorithmName="SHA-512" hashValue="4ivvxYymHxVMEYGGErfGLIlNQqf+q4UFBhO5EiBzMiC1MQyeO4hMs0jcKOnk/JWM5v6JvUyLdC/x52ID+94uFQ==" saltValue="a5fcCl06e9s2jS69MHH+Hw==" spinCount="100000" sheet="1" selectLockedCells="1"/>
  <mergeCells count="14">
    <mergeCell ref="K1:K2"/>
    <mergeCell ref="I1:I2"/>
    <mergeCell ref="J1:J2"/>
    <mergeCell ref="A36:B36"/>
    <mergeCell ref="H1:H2"/>
    <mergeCell ref="C2:D2"/>
    <mergeCell ref="A34:B34"/>
    <mergeCell ref="A35:B35"/>
    <mergeCell ref="F1:G1"/>
    <mergeCell ref="B19:C19"/>
    <mergeCell ref="B20:C20"/>
    <mergeCell ref="B30:C30"/>
    <mergeCell ref="B31:C31"/>
    <mergeCell ref="E1:E2"/>
  </mergeCells>
  <phoneticPr fontId="2" type="noConversion"/>
  <pageMargins left="0.39370078740157483" right="0.31496062992125984" top="0.78740157480314965" bottom="0.39370078740157483" header="0.19685039370078741" footer="0.19685039370078741"/>
  <pageSetup paperSize="9" scale="66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2">
    <pageSetUpPr fitToPage="1"/>
  </sheetPr>
  <dimension ref="A1:J44"/>
  <sheetViews>
    <sheetView zoomScale="85" workbookViewId="0">
      <selection activeCell="C5" sqref="C5"/>
    </sheetView>
  </sheetViews>
  <sheetFormatPr defaultColWidth="11.42578125" defaultRowHeight="15" x14ac:dyDescent="0.25"/>
  <cols>
    <col min="1" max="1" width="9.140625" style="44" customWidth="1"/>
    <col min="2" max="2" width="52.5703125" style="44" customWidth="1"/>
    <col min="3" max="3" width="39.7109375" style="44" customWidth="1"/>
    <col min="4" max="4" width="2.140625" style="44" customWidth="1"/>
    <col min="5" max="8" width="22.42578125" style="44" customWidth="1"/>
    <col min="9" max="16384" width="11.42578125" style="44"/>
  </cols>
  <sheetData>
    <row r="1" spans="1:10" ht="15" customHeight="1" x14ac:dyDescent="0.25">
      <c r="A1" s="75"/>
      <c r="B1" s="58"/>
      <c r="C1" s="58"/>
      <c r="D1" s="58"/>
      <c r="E1" s="339" t="s">
        <v>985</v>
      </c>
      <c r="F1" s="313" t="str">
        <f>PORTADA!B15&amp;" "&amp;PORTADA!C15</f>
        <v xml:space="preserve">PAÍS COPRODUCTOR 1 </v>
      </c>
      <c r="G1" s="313" t="str">
        <f>PORTADA!B16&amp;" "&amp;PORTADA!C16</f>
        <v xml:space="preserve">PAÍS COPRODUCTOR 2 </v>
      </c>
      <c r="H1" s="313" t="str">
        <f>PORTADA!B17&amp;" "&amp;PORTADA!C17</f>
        <v xml:space="preserve">PAÍS COPRODUCTOR 3 </v>
      </c>
      <c r="I1" s="338"/>
      <c r="J1" s="338"/>
    </row>
    <row r="2" spans="1:10" ht="27" customHeight="1" thickBot="1" x14ac:dyDescent="0.3">
      <c r="C2" s="72" t="s">
        <v>5</v>
      </c>
      <c r="D2" s="146"/>
      <c r="E2" s="340"/>
      <c r="F2" s="314"/>
      <c r="G2" s="314"/>
      <c r="H2" s="314"/>
      <c r="I2" s="338"/>
      <c r="J2" s="338"/>
    </row>
    <row r="3" spans="1:10" x14ac:dyDescent="0.25">
      <c r="A3" s="215" t="s">
        <v>329</v>
      </c>
      <c r="B3" s="211" t="s">
        <v>6</v>
      </c>
      <c r="C3" s="246"/>
      <c r="D3" s="66"/>
      <c r="E3" s="267">
        <f>SUM(E5:E20)</f>
        <v>0</v>
      </c>
      <c r="F3" s="267">
        <f>SUM(F5:F20)</f>
        <v>0</v>
      </c>
      <c r="G3" s="267">
        <f>SUM(G5:G20)</f>
        <v>0</v>
      </c>
      <c r="H3" s="267">
        <f>SUM(H5:H20)</f>
        <v>0</v>
      </c>
    </row>
    <row r="4" spans="1:10" ht="4.5" customHeight="1" x14ac:dyDescent="0.25">
      <c r="A4" s="165"/>
      <c r="B4" s="165"/>
      <c r="C4" s="211"/>
      <c r="D4" s="65"/>
      <c r="E4" s="262"/>
      <c r="F4" s="262"/>
      <c r="G4" s="262"/>
      <c r="H4" s="262"/>
    </row>
    <row r="5" spans="1:10" x14ac:dyDescent="0.25">
      <c r="A5" s="215" t="s">
        <v>686</v>
      </c>
      <c r="B5" s="215" t="s">
        <v>879</v>
      </c>
      <c r="C5" s="214"/>
      <c r="D5" s="65"/>
      <c r="E5" s="216"/>
      <c r="F5" s="216"/>
      <c r="G5" s="216"/>
      <c r="H5" s="216"/>
    </row>
    <row r="6" spans="1:10" x14ac:dyDescent="0.25">
      <c r="A6" s="215" t="s">
        <v>687</v>
      </c>
      <c r="B6" s="215" t="s">
        <v>0</v>
      </c>
      <c r="C6" s="214"/>
      <c r="D6" s="68"/>
      <c r="E6" s="222"/>
      <c r="F6" s="222"/>
      <c r="G6" s="222"/>
      <c r="H6" s="222"/>
    </row>
    <row r="7" spans="1:10" x14ac:dyDescent="0.25">
      <c r="A7" s="215" t="s">
        <v>688</v>
      </c>
      <c r="B7" s="215" t="s">
        <v>1</v>
      </c>
      <c r="C7" s="214"/>
      <c r="D7" s="68"/>
      <c r="E7" s="222"/>
      <c r="F7" s="222"/>
      <c r="G7" s="222"/>
      <c r="H7" s="222"/>
    </row>
    <row r="8" spans="1:10" x14ac:dyDescent="0.25">
      <c r="A8" s="215" t="s">
        <v>689</v>
      </c>
      <c r="B8" s="215" t="s">
        <v>887</v>
      </c>
      <c r="C8" s="214"/>
      <c r="D8" s="68"/>
      <c r="E8" s="222"/>
      <c r="F8" s="222"/>
      <c r="G8" s="222"/>
      <c r="H8" s="222"/>
    </row>
    <row r="9" spans="1:10" x14ac:dyDescent="0.25">
      <c r="A9" s="215" t="s">
        <v>690</v>
      </c>
      <c r="B9" s="215" t="s">
        <v>2</v>
      </c>
      <c r="C9" s="214"/>
      <c r="D9" s="68"/>
      <c r="E9" s="222"/>
      <c r="F9" s="222"/>
      <c r="G9" s="222"/>
      <c r="H9" s="222"/>
    </row>
    <row r="10" spans="1:10" x14ac:dyDescent="0.25">
      <c r="A10" s="215" t="s">
        <v>691</v>
      </c>
      <c r="B10" s="215" t="s">
        <v>885</v>
      </c>
      <c r="C10" s="214"/>
      <c r="D10" s="68"/>
      <c r="E10" s="222"/>
      <c r="F10" s="222"/>
      <c r="G10" s="222"/>
      <c r="H10" s="222"/>
    </row>
    <row r="11" spans="1:10" x14ac:dyDescent="0.25">
      <c r="A11" s="215" t="s">
        <v>692</v>
      </c>
      <c r="B11" s="215" t="s">
        <v>886</v>
      </c>
      <c r="C11" s="214"/>
      <c r="D11" s="68"/>
      <c r="E11" s="222"/>
      <c r="F11" s="222"/>
      <c r="G11" s="222"/>
      <c r="H11" s="222"/>
    </row>
    <row r="12" spans="1:10" x14ac:dyDescent="0.25">
      <c r="A12" s="215" t="s">
        <v>693</v>
      </c>
      <c r="B12" s="215" t="s">
        <v>3</v>
      </c>
      <c r="C12" s="214"/>
      <c r="D12" s="68"/>
      <c r="E12" s="222"/>
      <c r="F12" s="222"/>
      <c r="G12" s="222"/>
      <c r="H12" s="222"/>
    </row>
    <row r="13" spans="1:10" x14ac:dyDescent="0.25">
      <c r="A13" s="215" t="s">
        <v>694</v>
      </c>
      <c r="B13" s="215" t="s">
        <v>880</v>
      </c>
      <c r="C13" s="214"/>
      <c r="D13" s="68"/>
      <c r="E13" s="222"/>
      <c r="F13" s="222"/>
      <c r="G13" s="222"/>
      <c r="H13" s="222"/>
    </row>
    <row r="14" spans="1:10" x14ac:dyDescent="0.25">
      <c r="A14" s="215" t="s">
        <v>695</v>
      </c>
      <c r="B14" s="215" t="s">
        <v>7</v>
      </c>
      <c r="C14" s="214"/>
      <c r="D14" s="68"/>
      <c r="E14" s="222"/>
      <c r="F14" s="222"/>
      <c r="G14" s="222"/>
      <c r="H14" s="222"/>
    </row>
    <row r="15" spans="1:10" x14ac:dyDescent="0.25">
      <c r="A15" s="215" t="s">
        <v>696</v>
      </c>
      <c r="B15" s="215" t="s">
        <v>881</v>
      </c>
      <c r="C15" s="214"/>
      <c r="D15" s="68"/>
      <c r="E15" s="222"/>
      <c r="F15" s="222"/>
      <c r="G15" s="222"/>
      <c r="H15" s="222"/>
    </row>
    <row r="16" spans="1:10" x14ac:dyDescent="0.25">
      <c r="A16" s="215" t="s">
        <v>697</v>
      </c>
      <c r="B16" s="215" t="s">
        <v>882</v>
      </c>
      <c r="C16" s="214"/>
      <c r="D16" s="68"/>
      <c r="E16" s="222"/>
      <c r="F16" s="222"/>
      <c r="G16" s="222"/>
      <c r="H16" s="222"/>
    </row>
    <row r="17" spans="1:8" ht="15.75" customHeight="1" x14ac:dyDescent="0.25">
      <c r="A17" s="215" t="s">
        <v>698</v>
      </c>
      <c r="B17" s="215" t="s">
        <v>883</v>
      </c>
      <c r="C17" s="214"/>
      <c r="D17" s="68"/>
      <c r="E17" s="222"/>
      <c r="F17" s="222"/>
      <c r="G17" s="222"/>
      <c r="H17" s="222"/>
    </row>
    <row r="18" spans="1:8" ht="16.5" customHeight="1" x14ac:dyDescent="0.25">
      <c r="A18" s="215" t="s">
        <v>699</v>
      </c>
      <c r="B18" s="215" t="s">
        <v>884</v>
      </c>
      <c r="C18" s="214"/>
      <c r="D18" s="68"/>
      <c r="E18" s="222"/>
      <c r="F18" s="222"/>
      <c r="G18" s="222"/>
      <c r="H18" s="222"/>
    </row>
    <row r="19" spans="1:8" ht="16.5" customHeight="1" x14ac:dyDescent="0.25">
      <c r="A19" s="215" t="s">
        <v>700</v>
      </c>
      <c r="B19" s="330"/>
      <c r="C19" s="330"/>
      <c r="D19" s="68"/>
      <c r="E19" s="222"/>
      <c r="F19" s="222"/>
      <c r="G19" s="222"/>
      <c r="H19" s="222"/>
    </row>
    <row r="20" spans="1:8" ht="13.5" customHeight="1" x14ac:dyDescent="0.25">
      <c r="A20" s="215" t="s">
        <v>916</v>
      </c>
      <c r="B20" s="331"/>
      <c r="C20" s="331"/>
      <c r="D20" s="45"/>
      <c r="E20" s="228"/>
      <c r="F20" s="228"/>
      <c r="G20" s="228"/>
      <c r="H20" s="228"/>
    </row>
    <row r="21" spans="1:8" ht="12.75" customHeight="1" x14ac:dyDescent="0.25">
      <c r="A21" s="215"/>
      <c r="B21" s="211"/>
      <c r="C21" s="211"/>
      <c r="D21" s="65"/>
      <c r="E21" s="275"/>
      <c r="F21" s="275"/>
      <c r="G21" s="275"/>
      <c r="H21" s="275"/>
    </row>
    <row r="22" spans="1:8" ht="15.75" customHeight="1" x14ac:dyDescent="0.25">
      <c r="A22" s="215" t="s">
        <v>338</v>
      </c>
      <c r="B22" s="211" t="s">
        <v>8</v>
      </c>
      <c r="C22" s="211"/>
      <c r="D22" s="65"/>
      <c r="E22" s="276">
        <f>SUM(E24:E35)</f>
        <v>0</v>
      </c>
      <c r="F22" s="276">
        <f>SUM(F24:F35)</f>
        <v>0</v>
      </c>
      <c r="G22" s="276">
        <f>SUM(G24:G35)</f>
        <v>0</v>
      </c>
      <c r="H22" s="276">
        <f>SUM(H24:H35)</f>
        <v>0</v>
      </c>
    </row>
    <row r="23" spans="1:8" ht="4.5" customHeight="1" x14ac:dyDescent="0.25">
      <c r="A23" s="215"/>
      <c r="B23" s="211"/>
      <c r="C23" s="211"/>
      <c r="D23" s="65"/>
      <c r="E23" s="275"/>
      <c r="F23" s="275"/>
      <c r="G23" s="275"/>
      <c r="H23" s="275"/>
    </row>
    <row r="24" spans="1:8" x14ac:dyDescent="0.25">
      <c r="A24" s="215" t="s">
        <v>701</v>
      </c>
      <c r="B24" s="215" t="s">
        <v>859</v>
      </c>
      <c r="C24" s="214"/>
      <c r="D24" s="68"/>
      <c r="E24" s="277"/>
      <c r="F24" s="277"/>
      <c r="G24" s="277"/>
      <c r="H24" s="277"/>
    </row>
    <row r="25" spans="1:8" x14ac:dyDescent="0.25">
      <c r="A25" s="215" t="s">
        <v>702</v>
      </c>
      <c r="B25" s="215" t="s">
        <v>859</v>
      </c>
      <c r="C25" s="214"/>
      <c r="D25" s="68"/>
      <c r="E25" s="222"/>
      <c r="F25" s="222"/>
      <c r="G25" s="222"/>
      <c r="H25" s="222"/>
    </row>
    <row r="26" spans="1:8" x14ac:dyDescent="0.25">
      <c r="A26" s="215" t="s">
        <v>703</v>
      </c>
      <c r="B26" s="215" t="s">
        <v>859</v>
      </c>
      <c r="C26" s="214"/>
      <c r="D26" s="68"/>
      <c r="E26" s="222"/>
      <c r="F26" s="222"/>
      <c r="G26" s="222"/>
      <c r="H26" s="222"/>
    </row>
    <row r="27" spans="1:8" x14ac:dyDescent="0.25">
      <c r="A27" s="215" t="s">
        <v>704</v>
      </c>
      <c r="B27" s="215" t="s">
        <v>859</v>
      </c>
      <c r="C27" s="214"/>
      <c r="D27" s="68"/>
      <c r="E27" s="222"/>
      <c r="F27" s="222"/>
      <c r="G27" s="222"/>
      <c r="H27" s="222"/>
    </row>
    <row r="28" spans="1:8" x14ac:dyDescent="0.25">
      <c r="A28" s="215" t="s">
        <v>705</v>
      </c>
      <c r="B28" s="215" t="s">
        <v>859</v>
      </c>
      <c r="C28" s="214"/>
      <c r="D28" s="68"/>
      <c r="E28" s="222"/>
      <c r="F28" s="222"/>
      <c r="G28" s="222"/>
      <c r="H28" s="222"/>
    </row>
    <row r="29" spans="1:8" x14ac:dyDescent="0.25">
      <c r="A29" s="215" t="s">
        <v>706</v>
      </c>
      <c r="B29" s="215" t="s">
        <v>4</v>
      </c>
      <c r="C29" s="214"/>
      <c r="D29" s="68"/>
      <c r="E29" s="222"/>
      <c r="F29" s="222"/>
      <c r="G29" s="222"/>
      <c r="H29" s="222"/>
    </row>
    <row r="30" spans="1:8" x14ac:dyDescent="0.25">
      <c r="A30" s="215" t="s">
        <v>707</v>
      </c>
      <c r="B30" s="215" t="s">
        <v>4</v>
      </c>
      <c r="C30" s="214"/>
      <c r="D30" s="68"/>
      <c r="E30" s="227"/>
      <c r="F30" s="227"/>
      <c r="G30" s="227"/>
      <c r="H30" s="227"/>
    </row>
    <row r="31" spans="1:8" x14ac:dyDescent="0.25">
      <c r="A31" s="215" t="s">
        <v>708</v>
      </c>
      <c r="B31" s="215" t="s">
        <v>4</v>
      </c>
      <c r="C31" s="214"/>
      <c r="D31" s="68"/>
      <c r="E31" s="227"/>
      <c r="F31" s="227"/>
      <c r="G31" s="227"/>
      <c r="H31" s="227"/>
    </row>
    <row r="32" spans="1:8" x14ac:dyDescent="0.25">
      <c r="A32" s="215" t="s">
        <v>709</v>
      </c>
      <c r="B32" s="215" t="s">
        <v>9</v>
      </c>
      <c r="C32" s="214"/>
      <c r="D32" s="68"/>
      <c r="E32" s="227"/>
      <c r="F32" s="227"/>
      <c r="G32" s="227"/>
      <c r="H32" s="227"/>
    </row>
    <row r="33" spans="1:9" x14ac:dyDescent="0.25">
      <c r="A33" s="215" t="s">
        <v>710</v>
      </c>
      <c r="B33" s="330"/>
      <c r="C33" s="330"/>
      <c r="D33" s="68"/>
      <c r="E33" s="227"/>
      <c r="F33" s="227"/>
      <c r="G33" s="227"/>
      <c r="H33" s="227"/>
    </row>
    <row r="34" spans="1:9" x14ac:dyDescent="0.25">
      <c r="A34" s="215" t="s">
        <v>711</v>
      </c>
      <c r="B34" s="214"/>
      <c r="C34" s="214"/>
      <c r="D34" s="68"/>
      <c r="E34" s="233"/>
      <c r="F34" s="233"/>
      <c r="G34" s="233"/>
      <c r="H34" s="233"/>
    </row>
    <row r="35" spans="1:9" ht="15.75" thickBot="1" x14ac:dyDescent="0.3">
      <c r="A35" s="215" t="s">
        <v>922</v>
      </c>
      <c r="B35" s="214"/>
      <c r="C35" s="214"/>
      <c r="D35" s="68"/>
      <c r="E35" s="233"/>
      <c r="F35" s="233"/>
      <c r="G35" s="233"/>
      <c r="H35" s="233"/>
    </row>
    <row r="36" spans="1:9" s="134" customFormat="1" ht="30" customHeight="1" thickBot="1" x14ac:dyDescent="0.25">
      <c r="B36" s="104"/>
      <c r="C36" s="110" t="s">
        <v>969</v>
      </c>
      <c r="D36" s="74"/>
      <c r="E36" s="133">
        <f>E3+E22</f>
        <v>0</v>
      </c>
      <c r="F36" s="133">
        <f>F3+F22</f>
        <v>0</v>
      </c>
      <c r="G36" s="133">
        <f>G3+G22</f>
        <v>0</v>
      </c>
      <c r="H36" s="133">
        <f>H3+H22</f>
        <v>0</v>
      </c>
    </row>
    <row r="38" spans="1:9" x14ac:dyDescent="0.25">
      <c r="E38" s="78"/>
      <c r="F38" s="78"/>
      <c r="G38" s="78"/>
      <c r="H38" s="78"/>
      <c r="I38" s="78"/>
    </row>
    <row r="39" spans="1:9" x14ac:dyDescent="0.25">
      <c r="A39" s="316"/>
      <c r="B39" s="317"/>
      <c r="C39" s="76"/>
      <c r="D39" s="76"/>
      <c r="E39" s="77"/>
      <c r="F39" s="77"/>
      <c r="G39" s="77"/>
      <c r="H39" s="77"/>
      <c r="I39" s="78"/>
    </row>
    <row r="40" spans="1:9" x14ac:dyDescent="0.25">
      <c r="A40" s="316"/>
      <c r="B40" s="317"/>
      <c r="C40" s="76"/>
      <c r="D40" s="76"/>
      <c r="E40" s="77"/>
      <c r="F40" s="77"/>
      <c r="G40" s="77"/>
      <c r="H40" s="77"/>
      <c r="I40" s="78"/>
    </row>
    <row r="41" spans="1:9" x14ac:dyDescent="0.25">
      <c r="A41" s="316"/>
      <c r="B41" s="317"/>
      <c r="C41" s="76"/>
      <c r="D41" s="76"/>
      <c r="E41" s="77"/>
      <c r="F41" s="77"/>
      <c r="G41" s="77"/>
      <c r="H41" s="77"/>
      <c r="I41" s="78"/>
    </row>
    <row r="42" spans="1:9" x14ac:dyDescent="0.25">
      <c r="E42" s="78"/>
      <c r="F42" s="78"/>
      <c r="G42" s="78"/>
      <c r="H42" s="78"/>
      <c r="I42" s="78"/>
    </row>
    <row r="43" spans="1:9" x14ac:dyDescent="0.25">
      <c r="E43" s="78"/>
      <c r="F43" s="78"/>
      <c r="G43" s="78"/>
      <c r="H43" s="78"/>
      <c r="I43" s="78"/>
    </row>
    <row r="44" spans="1:9" x14ac:dyDescent="0.25">
      <c r="E44" s="78"/>
      <c r="F44" s="78"/>
      <c r="G44" s="78"/>
      <c r="H44" s="78"/>
      <c r="I44" s="78"/>
    </row>
  </sheetData>
  <sheetProtection algorithmName="SHA-512" hashValue="0PHzES87i37snnU4bHWx4cH1qkKvP7wY8yOgbp41+WoaxghWRGpj/ioCuJEKDcNMdKZhQiS22UW7erCdA3wvMQ==" saltValue="VhhU+ubDoDzdSUziAKXCgA==" spinCount="100000" sheet="1" selectLockedCells="1"/>
  <mergeCells count="12">
    <mergeCell ref="J1:J2"/>
    <mergeCell ref="E1:E2"/>
    <mergeCell ref="F1:F2"/>
    <mergeCell ref="G1:G2"/>
    <mergeCell ref="H1:H2"/>
    <mergeCell ref="A40:B40"/>
    <mergeCell ref="A41:B41"/>
    <mergeCell ref="I1:I2"/>
    <mergeCell ref="A39:B39"/>
    <mergeCell ref="B19:C19"/>
    <mergeCell ref="B20:C20"/>
    <mergeCell ref="B33:C33"/>
  </mergeCells>
  <phoneticPr fontId="2" type="noConversion"/>
  <pageMargins left="0.59055118110236227" right="0.59055118110236227" top="0.78740157480314965" bottom="0.78740157480314965" header="0.21" footer="0.2"/>
  <pageSetup paperSize="9" scale="70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3">
    <pageSetUpPr fitToPage="1"/>
  </sheetPr>
  <dimension ref="A1:I44"/>
  <sheetViews>
    <sheetView zoomScale="85" workbookViewId="0">
      <selection activeCell="C9" sqref="C9"/>
    </sheetView>
  </sheetViews>
  <sheetFormatPr defaultColWidth="11.42578125" defaultRowHeight="15" x14ac:dyDescent="0.25"/>
  <cols>
    <col min="1" max="1" width="11.7109375" style="44" customWidth="1"/>
    <col min="2" max="2" width="43.28515625" style="44" customWidth="1"/>
    <col min="3" max="3" width="39.7109375" style="44" customWidth="1"/>
    <col min="4" max="4" width="5.7109375" style="44" customWidth="1"/>
    <col min="5" max="8" width="21.5703125" style="44" customWidth="1"/>
    <col min="9" max="16384" width="11.42578125" style="44"/>
  </cols>
  <sheetData>
    <row r="1" spans="1:8" ht="15" customHeight="1" x14ac:dyDescent="0.25">
      <c r="A1" s="75"/>
      <c r="B1" s="58"/>
      <c r="C1" s="58"/>
      <c r="D1" s="58"/>
      <c r="E1" s="339" t="s">
        <v>985</v>
      </c>
      <c r="F1" s="313" t="str">
        <f>PORTADA!B15&amp;" "&amp;PORTADA!C15</f>
        <v xml:space="preserve">PAÍS COPRODUCTOR 1 </v>
      </c>
      <c r="G1" s="313" t="str">
        <f>PORTADA!B16&amp;" "&amp;PORTADA!C16</f>
        <v xml:space="preserve">PAÍS COPRODUCTOR 2 </v>
      </c>
      <c r="H1" s="313" t="str">
        <f>PORTADA!B17&amp;" "&amp;PORTADA!C17</f>
        <v xml:space="preserve">PAÍS COPRODUCTOR 3 </v>
      </c>
    </row>
    <row r="2" spans="1:8" ht="22.5" customHeight="1" thickBot="1" x14ac:dyDescent="0.3">
      <c r="C2" s="60" t="s">
        <v>17</v>
      </c>
      <c r="D2" s="146"/>
      <c r="E2" s="340"/>
      <c r="F2" s="314"/>
      <c r="G2" s="314"/>
      <c r="H2" s="314"/>
    </row>
    <row r="3" spans="1:8" x14ac:dyDescent="0.25">
      <c r="A3" s="215" t="s">
        <v>330</v>
      </c>
      <c r="B3" s="211" t="s">
        <v>18</v>
      </c>
      <c r="C3" s="246"/>
      <c r="D3" s="66"/>
      <c r="E3" s="267">
        <f>SUM(E5:E37)</f>
        <v>0</v>
      </c>
      <c r="F3" s="267">
        <f>SUM(F5:F37)</f>
        <v>0</v>
      </c>
      <c r="G3" s="267">
        <f>SUM(G5:G37)</f>
        <v>0</v>
      </c>
      <c r="H3" s="267">
        <f>SUM(H5:H37)</f>
        <v>0</v>
      </c>
    </row>
    <row r="4" spans="1:8" ht="3" customHeight="1" x14ac:dyDescent="0.25">
      <c r="A4" s="165"/>
      <c r="B4" s="165"/>
      <c r="C4" s="211"/>
      <c r="D4" s="65"/>
      <c r="E4" s="262"/>
      <c r="F4" s="262"/>
      <c r="G4" s="262"/>
      <c r="H4" s="262"/>
    </row>
    <row r="5" spans="1:8" ht="13.5" customHeight="1" x14ac:dyDescent="0.25">
      <c r="A5" s="215" t="s">
        <v>636</v>
      </c>
      <c r="B5" s="215" t="s">
        <v>10</v>
      </c>
      <c r="C5" s="214"/>
      <c r="D5" s="65"/>
      <c r="E5" s="216"/>
      <c r="F5" s="216"/>
      <c r="G5" s="216"/>
      <c r="H5" s="216"/>
    </row>
    <row r="6" spans="1:8" x14ac:dyDescent="0.25">
      <c r="A6" s="215" t="s">
        <v>637</v>
      </c>
      <c r="B6" s="215" t="s">
        <v>19</v>
      </c>
      <c r="C6" s="214"/>
      <c r="D6" s="68"/>
      <c r="E6" s="222"/>
      <c r="F6" s="222"/>
      <c r="G6" s="222"/>
      <c r="H6" s="222"/>
    </row>
    <row r="7" spans="1:8" x14ac:dyDescent="0.25">
      <c r="A7" s="215" t="s">
        <v>638</v>
      </c>
      <c r="B7" s="215" t="s">
        <v>20</v>
      </c>
      <c r="C7" s="214"/>
      <c r="D7" s="68"/>
      <c r="E7" s="222"/>
      <c r="F7" s="222"/>
      <c r="G7" s="222"/>
      <c r="H7" s="222"/>
    </row>
    <row r="8" spans="1:8" x14ac:dyDescent="0.25">
      <c r="A8" s="215" t="s">
        <v>639</v>
      </c>
      <c r="B8" s="215" t="s">
        <v>21</v>
      </c>
      <c r="C8" s="214"/>
      <c r="D8" s="68"/>
      <c r="E8" s="222"/>
      <c r="F8" s="222"/>
      <c r="G8" s="222"/>
      <c r="H8" s="222"/>
    </row>
    <row r="9" spans="1:8" x14ac:dyDescent="0.25">
      <c r="A9" s="215" t="s">
        <v>640</v>
      </c>
      <c r="B9" s="215" t="s">
        <v>22</v>
      </c>
      <c r="C9" s="214"/>
      <c r="D9" s="68"/>
      <c r="E9" s="222"/>
      <c r="F9" s="222"/>
      <c r="G9" s="222"/>
      <c r="H9" s="222"/>
    </row>
    <row r="10" spans="1:8" x14ac:dyDescent="0.25">
      <c r="A10" s="215" t="s">
        <v>641</v>
      </c>
      <c r="B10" s="215" t="s">
        <v>23</v>
      </c>
      <c r="C10" s="214"/>
      <c r="D10" s="68"/>
      <c r="E10" s="222"/>
      <c r="F10" s="222"/>
      <c r="G10" s="222"/>
      <c r="H10" s="222"/>
    </row>
    <row r="11" spans="1:8" x14ac:dyDescent="0.25">
      <c r="A11" s="215" t="s">
        <v>642</v>
      </c>
      <c r="B11" s="215" t="s">
        <v>11</v>
      </c>
      <c r="C11" s="214"/>
      <c r="D11" s="68"/>
      <c r="E11" s="222"/>
      <c r="F11" s="222"/>
      <c r="G11" s="222"/>
      <c r="H11" s="222"/>
    </row>
    <row r="12" spans="1:8" x14ac:dyDescent="0.25">
      <c r="A12" s="215" t="s">
        <v>643</v>
      </c>
      <c r="B12" s="215" t="s">
        <v>24</v>
      </c>
      <c r="C12" s="214"/>
      <c r="D12" s="68"/>
      <c r="E12" s="222"/>
      <c r="F12" s="222"/>
      <c r="G12" s="222"/>
      <c r="H12" s="222"/>
    </row>
    <row r="13" spans="1:8" x14ac:dyDescent="0.25">
      <c r="A13" s="215" t="s">
        <v>644</v>
      </c>
      <c r="B13" s="215" t="s">
        <v>25</v>
      </c>
      <c r="C13" s="214"/>
      <c r="D13" s="68"/>
      <c r="E13" s="222"/>
      <c r="F13" s="222"/>
      <c r="G13" s="222"/>
      <c r="H13" s="222"/>
    </row>
    <row r="14" spans="1:8" x14ac:dyDescent="0.25">
      <c r="A14" s="215" t="s">
        <v>645</v>
      </c>
      <c r="B14" s="215" t="s">
        <v>26</v>
      </c>
      <c r="C14" s="214"/>
      <c r="D14" s="68"/>
      <c r="E14" s="222"/>
      <c r="F14" s="222"/>
      <c r="G14" s="222"/>
      <c r="H14" s="222"/>
    </row>
    <row r="15" spans="1:8" x14ac:dyDescent="0.25">
      <c r="A15" s="215" t="s">
        <v>646</v>
      </c>
      <c r="B15" s="215" t="s">
        <v>27</v>
      </c>
      <c r="C15" s="214"/>
      <c r="D15" s="68"/>
      <c r="E15" s="222"/>
      <c r="F15" s="222"/>
      <c r="G15" s="222"/>
      <c r="H15" s="222"/>
    </row>
    <row r="16" spans="1:8" x14ac:dyDescent="0.25">
      <c r="A16" s="215" t="s">
        <v>647</v>
      </c>
      <c r="B16" s="215" t="s">
        <v>28</v>
      </c>
      <c r="C16" s="214"/>
      <c r="D16" s="68"/>
      <c r="E16" s="222"/>
      <c r="F16" s="222"/>
      <c r="G16" s="222"/>
      <c r="H16" s="222"/>
    </row>
    <row r="17" spans="1:8" x14ac:dyDescent="0.25">
      <c r="A17" s="215" t="s">
        <v>648</v>
      </c>
      <c r="B17" s="215" t="s">
        <v>29</v>
      </c>
      <c r="C17" s="214"/>
      <c r="D17" s="68"/>
      <c r="E17" s="222"/>
      <c r="F17" s="222"/>
      <c r="G17" s="222"/>
      <c r="H17" s="222"/>
    </row>
    <row r="18" spans="1:8" x14ac:dyDescent="0.25">
      <c r="A18" s="215" t="s">
        <v>649</v>
      </c>
      <c r="B18" s="215" t="s">
        <v>12</v>
      </c>
      <c r="C18" s="214"/>
      <c r="D18" s="68"/>
      <c r="E18" s="222"/>
      <c r="F18" s="222"/>
      <c r="G18" s="222"/>
      <c r="H18" s="222"/>
    </row>
    <row r="19" spans="1:8" ht="17.25" customHeight="1" x14ac:dyDescent="0.25">
      <c r="A19" s="215" t="s">
        <v>650</v>
      </c>
      <c r="B19" s="215" t="s">
        <v>13</v>
      </c>
      <c r="C19" s="214"/>
      <c r="D19" s="68"/>
      <c r="E19" s="222"/>
      <c r="F19" s="222"/>
      <c r="G19" s="222"/>
      <c r="H19" s="222"/>
    </row>
    <row r="20" spans="1:8" ht="17.25" customHeight="1" x14ac:dyDescent="0.25">
      <c r="A20" s="215" t="s">
        <v>651</v>
      </c>
      <c r="B20" s="215" t="s">
        <v>14</v>
      </c>
      <c r="C20" s="214"/>
      <c r="D20" s="68"/>
      <c r="E20" s="222"/>
      <c r="F20" s="222"/>
      <c r="G20" s="222"/>
      <c r="H20" s="222"/>
    </row>
    <row r="21" spans="1:8" x14ac:dyDescent="0.25">
      <c r="A21" s="215" t="s">
        <v>652</v>
      </c>
      <c r="B21" s="215" t="s">
        <v>30</v>
      </c>
      <c r="C21" s="214"/>
      <c r="D21" s="68"/>
      <c r="E21" s="222"/>
      <c r="F21" s="222"/>
      <c r="G21" s="222"/>
      <c r="H21" s="222"/>
    </row>
    <row r="22" spans="1:8" ht="16.5" customHeight="1" x14ac:dyDescent="0.25">
      <c r="A22" s="215" t="s">
        <v>653</v>
      </c>
      <c r="B22" s="215" t="s">
        <v>15</v>
      </c>
      <c r="C22" s="214"/>
      <c r="D22" s="68"/>
      <c r="E22" s="222"/>
      <c r="F22" s="222"/>
      <c r="G22" s="222"/>
      <c r="H22" s="222"/>
    </row>
    <row r="23" spans="1:8" x14ac:dyDescent="0.25">
      <c r="A23" s="215" t="s">
        <v>654</v>
      </c>
      <c r="B23" s="215" t="s">
        <v>16</v>
      </c>
      <c r="C23" s="214"/>
      <c r="D23" s="68"/>
      <c r="E23" s="222"/>
      <c r="F23" s="222"/>
      <c r="G23" s="222"/>
      <c r="H23" s="222"/>
    </row>
    <row r="24" spans="1:8" x14ac:dyDescent="0.25">
      <c r="A24" s="215" t="s">
        <v>655</v>
      </c>
      <c r="B24" s="215" t="s">
        <v>31</v>
      </c>
      <c r="C24" s="214"/>
      <c r="D24" s="68"/>
      <c r="E24" s="222"/>
      <c r="F24" s="222"/>
      <c r="G24" s="222"/>
      <c r="H24" s="222"/>
    </row>
    <row r="25" spans="1:8" x14ac:dyDescent="0.25">
      <c r="A25" s="215" t="s">
        <v>656</v>
      </c>
      <c r="B25" s="215" t="s">
        <v>32</v>
      </c>
      <c r="C25" s="214"/>
      <c r="D25" s="68"/>
      <c r="E25" s="222"/>
      <c r="F25" s="222"/>
      <c r="G25" s="222"/>
      <c r="H25" s="222"/>
    </row>
    <row r="26" spans="1:8" x14ac:dyDescent="0.25">
      <c r="A26" s="215" t="s">
        <v>657</v>
      </c>
      <c r="B26" s="215" t="s">
        <v>33</v>
      </c>
      <c r="C26" s="214"/>
      <c r="D26" s="68"/>
      <c r="E26" s="222"/>
      <c r="F26" s="222"/>
      <c r="G26" s="222"/>
      <c r="H26" s="222"/>
    </row>
    <row r="27" spans="1:8" ht="30" x14ac:dyDescent="0.25">
      <c r="A27" s="67" t="s">
        <v>658</v>
      </c>
      <c r="B27" s="67" t="s">
        <v>34</v>
      </c>
      <c r="C27" s="214"/>
      <c r="D27" s="68"/>
      <c r="E27" s="222"/>
      <c r="F27" s="222"/>
      <c r="G27" s="222"/>
      <c r="H27" s="222"/>
    </row>
    <row r="28" spans="1:8" x14ac:dyDescent="0.25">
      <c r="A28" s="215" t="s">
        <v>659</v>
      </c>
      <c r="B28" s="215" t="s">
        <v>35</v>
      </c>
      <c r="C28" s="214"/>
      <c r="D28" s="68"/>
      <c r="E28" s="222"/>
      <c r="F28" s="222"/>
      <c r="G28" s="222"/>
      <c r="H28" s="222"/>
    </row>
    <row r="29" spans="1:8" x14ac:dyDescent="0.25">
      <c r="A29" s="215" t="s">
        <v>660</v>
      </c>
      <c r="B29" s="215" t="s">
        <v>36</v>
      </c>
      <c r="C29" s="214"/>
      <c r="D29" s="68"/>
      <c r="E29" s="222"/>
      <c r="F29" s="222"/>
      <c r="G29" s="222"/>
      <c r="H29" s="222"/>
    </row>
    <row r="30" spans="1:8" x14ac:dyDescent="0.25">
      <c r="A30" s="215" t="s">
        <v>661</v>
      </c>
      <c r="B30" s="215" t="s">
        <v>37</v>
      </c>
      <c r="C30" s="214"/>
      <c r="D30" s="68"/>
      <c r="E30" s="222"/>
      <c r="F30" s="222"/>
      <c r="G30" s="222"/>
      <c r="H30" s="222"/>
    </row>
    <row r="31" spans="1:8" x14ac:dyDescent="0.25">
      <c r="A31" s="215" t="s">
        <v>662</v>
      </c>
      <c r="B31" s="215" t="s">
        <v>38</v>
      </c>
      <c r="C31" s="214"/>
      <c r="D31" s="68"/>
      <c r="E31" s="222"/>
      <c r="F31" s="222"/>
      <c r="G31" s="222"/>
      <c r="H31" s="222"/>
    </row>
    <row r="32" spans="1:8" x14ac:dyDescent="0.25">
      <c r="A32" s="215" t="s">
        <v>663</v>
      </c>
      <c r="B32" s="215" t="s">
        <v>39</v>
      </c>
      <c r="C32" s="214"/>
      <c r="D32" s="68"/>
      <c r="E32" s="222"/>
      <c r="F32" s="222"/>
      <c r="G32" s="222"/>
      <c r="H32" s="222"/>
    </row>
    <row r="33" spans="1:9" x14ac:dyDescent="0.25">
      <c r="A33" s="215" t="s">
        <v>664</v>
      </c>
      <c r="B33" s="215" t="s">
        <v>683</v>
      </c>
      <c r="C33" s="214"/>
      <c r="D33" s="68"/>
      <c r="E33" s="222"/>
      <c r="F33" s="222"/>
      <c r="G33" s="222"/>
      <c r="H33" s="222"/>
    </row>
    <row r="34" spans="1:9" x14ac:dyDescent="0.25">
      <c r="A34" s="215" t="s">
        <v>665</v>
      </c>
      <c r="B34" s="215" t="s">
        <v>40</v>
      </c>
      <c r="C34" s="214"/>
      <c r="D34" s="68"/>
      <c r="E34" s="222"/>
      <c r="F34" s="222"/>
      <c r="G34" s="222"/>
      <c r="H34" s="222"/>
    </row>
    <row r="35" spans="1:9" x14ac:dyDescent="0.25">
      <c r="A35" s="215" t="s">
        <v>684</v>
      </c>
      <c r="B35" s="330"/>
      <c r="C35" s="330"/>
      <c r="D35" s="68"/>
      <c r="E35" s="222"/>
      <c r="F35" s="222"/>
      <c r="G35" s="222"/>
      <c r="H35" s="222"/>
    </row>
    <row r="36" spans="1:9" x14ac:dyDescent="0.25">
      <c r="A36" s="215" t="s">
        <v>685</v>
      </c>
      <c r="B36" s="331"/>
      <c r="C36" s="331"/>
      <c r="D36" s="71"/>
      <c r="E36" s="222"/>
      <c r="F36" s="222"/>
      <c r="G36" s="222"/>
      <c r="H36" s="222"/>
    </row>
    <row r="37" spans="1:9" ht="15.75" thickBot="1" x14ac:dyDescent="0.3">
      <c r="A37" s="215" t="s">
        <v>917</v>
      </c>
      <c r="B37" s="331"/>
      <c r="C37" s="331"/>
      <c r="D37" s="71"/>
      <c r="E37" s="234"/>
      <c r="F37" s="234"/>
      <c r="G37" s="234"/>
      <c r="H37" s="234"/>
    </row>
    <row r="38" spans="1:9" s="134" customFormat="1" ht="25.5" customHeight="1" thickBot="1" x14ac:dyDescent="0.25">
      <c r="B38" s="104"/>
      <c r="C38" s="64" t="s">
        <v>970</v>
      </c>
      <c r="D38" s="74"/>
      <c r="E38" s="133">
        <f>E3</f>
        <v>0</v>
      </c>
      <c r="F38" s="133">
        <f>F3</f>
        <v>0</v>
      </c>
      <c r="G38" s="133">
        <f>G3</f>
        <v>0</v>
      </c>
      <c r="H38" s="133">
        <f>H3</f>
        <v>0</v>
      </c>
    </row>
    <row r="41" spans="1:9" ht="12.75" customHeight="1" x14ac:dyDescent="0.25">
      <c r="A41" s="316"/>
      <c r="B41" s="317"/>
      <c r="C41" s="76"/>
      <c r="D41" s="76"/>
      <c r="E41" s="77"/>
      <c r="F41" s="77"/>
      <c r="G41" s="77"/>
      <c r="H41" s="77"/>
      <c r="I41" s="78"/>
    </row>
    <row r="42" spans="1:9" ht="12.75" customHeight="1" x14ac:dyDescent="0.25">
      <c r="A42" s="316"/>
      <c r="B42" s="317"/>
      <c r="C42" s="76"/>
      <c r="D42" s="76"/>
      <c r="E42" s="77"/>
      <c r="F42" s="77"/>
      <c r="G42" s="77"/>
      <c r="H42" s="77"/>
      <c r="I42" s="78"/>
    </row>
    <row r="43" spans="1:9" ht="12.75" customHeight="1" x14ac:dyDescent="0.25">
      <c r="A43" s="316"/>
      <c r="B43" s="317"/>
      <c r="C43" s="76"/>
      <c r="D43" s="76"/>
      <c r="E43" s="77"/>
      <c r="F43" s="77"/>
      <c r="G43" s="77"/>
      <c r="H43" s="77"/>
      <c r="I43" s="78"/>
    </row>
    <row r="44" spans="1:9" x14ac:dyDescent="0.25">
      <c r="E44" s="78"/>
      <c r="F44" s="78"/>
      <c r="G44" s="78"/>
      <c r="H44" s="78"/>
      <c r="I44" s="78"/>
    </row>
  </sheetData>
  <sheetProtection algorithmName="SHA-512" hashValue="nvwqT3zDrOBXmGaJCHdKSf4C7nykj14/AW/iJUys3c4jQ8lwVMHczhlZeV+yVs0wLve/pe9yiuRGK9wfRAwTMw==" saltValue="ZoeI2wQTBKvVD7xHWucKww==" spinCount="100000" sheet="1" selectLockedCells="1"/>
  <mergeCells count="10">
    <mergeCell ref="F1:F2"/>
    <mergeCell ref="G1:G2"/>
    <mergeCell ref="A41:B41"/>
    <mergeCell ref="A42:B42"/>
    <mergeCell ref="H1:H2"/>
    <mergeCell ref="A43:B43"/>
    <mergeCell ref="E1:E2"/>
    <mergeCell ref="B35:C35"/>
    <mergeCell ref="B36:C36"/>
    <mergeCell ref="B37:C37"/>
  </mergeCells>
  <phoneticPr fontId="2" type="noConversion"/>
  <pageMargins left="0.47" right="0.75" top="0.78740157480314965" bottom="0.78740157480314965" header="0.21" footer="0.22"/>
  <pageSetup paperSize="9" scale="72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4">
    <pageSetUpPr fitToPage="1"/>
  </sheetPr>
  <dimension ref="A1:I41"/>
  <sheetViews>
    <sheetView zoomScale="85" workbookViewId="0">
      <selection activeCell="C29" sqref="C29"/>
    </sheetView>
  </sheetViews>
  <sheetFormatPr defaultColWidth="11.42578125" defaultRowHeight="15" x14ac:dyDescent="0.25"/>
  <cols>
    <col min="1" max="1" width="9.5703125" style="44" customWidth="1"/>
    <col min="2" max="2" width="53.28515625" style="44" customWidth="1"/>
    <col min="3" max="3" width="29" style="44" customWidth="1"/>
    <col min="4" max="4" width="2.42578125" style="44" customWidth="1"/>
    <col min="5" max="8" width="21.28515625" style="44" customWidth="1"/>
    <col min="9" max="16384" width="11.42578125" style="44"/>
  </cols>
  <sheetData>
    <row r="1" spans="1:9" ht="12.75" customHeight="1" x14ac:dyDescent="0.25">
      <c r="B1" s="104"/>
      <c r="C1" s="104"/>
      <c r="D1" s="162"/>
      <c r="E1" s="339" t="s">
        <v>985</v>
      </c>
      <c r="F1" s="313" t="str">
        <f>PORTADA!B15&amp;" "&amp;PORTADA!C15</f>
        <v xml:space="preserve">PAÍS COPRODUCTOR 1 </v>
      </c>
      <c r="G1" s="313" t="str">
        <f>PORTADA!B16&amp;" "&amp;PORTADA!C16</f>
        <v xml:space="preserve">PAÍS COPRODUCTOR 2 </v>
      </c>
      <c r="H1" s="313" t="str">
        <f>PORTADA!B17&amp;" "&amp;PORTADA!C17</f>
        <v xml:space="preserve">PAÍS COPRODUCTOR 3 </v>
      </c>
    </row>
    <row r="2" spans="1:9" ht="23.25" customHeight="1" thickBot="1" x14ac:dyDescent="0.3">
      <c r="B2" s="322" t="s">
        <v>41</v>
      </c>
      <c r="C2" s="322"/>
      <c r="D2" s="162"/>
      <c r="E2" s="340"/>
      <c r="F2" s="314"/>
      <c r="G2" s="314"/>
      <c r="H2" s="314"/>
    </row>
    <row r="3" spans="1:9" x14ac:dyDescent="0.25">
      <c r="A3" s="278" t="s">
        <v>331</v>
      </c>
      <c r="B3" s="211" t="s">
        <v>42</v>
      </c>
      <c r="C3" s="246"/>
      <c r="D3" s="66"/>
      <c r="E3" s="267">
        <f>SUM(E5:E6)</f>
        <v>0</v>
      </c>
      <c r="F3" s="267">
        <f>SUM(F5:F6)</f>
        <v>0</v>
      </c>
      <c r="G3" s="267">
        <f>SUM(G5:G6)</f>
        <v>0</v>
      </c>
      <c r="H3" s="267">
        <f>SUM(H5:H6)</f>
        <v>0</v>
      </c>
    </row>
    <row r="4" spans="1:9" ht="4.5" customHeight="1" x14ac:dyDescent="0.25">
      <c r="A4" s="165"/>
      <c r="B4" s="165"/>
      <c r="C4" s="211"/>
      <c r="D4" s="65"/>
      <c r="E4" s="262"/>
      <c r="F4" s="262"/>
      <c r="G4" s="262"/>
      <c r="H4" s="262"/>
    </row>
    <row r="5" spans="1:9" x14ac:dyDescent="0.25">
      <c r="A5" s="215" t="s">
        <v>667</v>
      </c>
      <c r="B5" s="215" t="s">
        <v>43</v>
      </c>
      <c r="C5" s="214"/>
      <c r="D5" s="65"/>
      <c r="E5" s="216"/>
      <c r="F5" s="216"/>
      <c r="G5" s="216"/>
      <c r="H5" s="216"/>
    </row>
    <row r="6" spans="1:9" x14ac:dyDescent="0.25">
      <c r="A6" s="215" t="s">
        <v>668</v>
      </c>
      <c r="B6" s="215" t="s">
        <v>44</v>
      </c>
      <c r="C6" s="214"/>
      <c r="D6" s="68"/>
      <c r="E6" s="228"/>
      <c r="F6" s="228"/>
      <c r="G6" s="228"/>
      <c r="H6" s="228"/>
    </row>
    <row r="7" spans="1:9" x14ac:dyDescent="0.25">
      <c r="A7" s="165"/>
      <c r="B7" s="165"/>
      <c r="C7" s="165"/>
      <c r="D7" s="68"/>
      <c r="E7" s="262"/>
      <c r="F7" s="262"/>
      <c r="G7" s="262"/>
      <c r="H7" s="262"/>
    </row>
    <row r="8" spans="1:9" x14ac:dyDescent="0.25">
      <c r="A8" s="278" t="s">
        <v>332</v>
      </c>
      <c r="B8" s="211" t="s">
        <v>45</v>
      </c>
      <c r="C8" s="279"/>
      <c r="D8" s="71"/>
      <c r="E8" s="262">
        <f>SUM(E10:E25)</f>
        <v>0</v>
      </c>
      <c r="F8" s="262">
        <f t="shared" ref="F8:G8" si="0">SUM(F10:F25)</f>
        <v>0</v>
      </c>
      <c r="G8" s="262">
        <f t="shared" si="0"/>
        <v>0</v>
      </c>
      <c r="H8" s="262">
        <f>SUM(H10:H25)</f>
        <v>0</v>
      </c>
    </row>
    <row r="9" spans="1:9" ht="4.5" customHeight="1" x14ac:dyDescent="0.25">
      <c r="A9" s="165"/>
      <c r="B9" s="165"/>
      <c r="C9" s="165"/>
      <c r="D9" s="68"/>
      <c r="E9" s="262"/>
      <c r="F9" s="262"/>
      <c r="G9" s="262"/>
      <c r="H9" s="262"/>
    </row>
    <row r="10" spans="1:9" x14ac:dyDescent="0.25">
      <c r="A10" s="215" t="s">
        <v>666</v>
      </c>
      <c r="B10" s="241" t="s">
        <v>888</v>
      </c>
      <c r="C10" s="214"/>
      <c r="D10" s="65"/>
      <c r="E10" s="216"/>
      <c r="F10" s="216"/>
      <c r="G10" s="216"/>
      <c r="H10" s="216"/>
    </row>
    <row r="11" spans="1:9" x14ac:dyDescent="0.25">
      <c r="A11" s="215" t="s">
        <v>669</v>
      </c>
      <c r="B11" s="241" t="s">
        <v>46</v>
      </c>
      <c r="C11" s="214"/>
      <c r="D11" s="65"/>
      <c r="E11" s="222"/>
      <c r="F11" s="222"/>
      <c r="G11" s="222"/>
      <c r="H11" s="222"/>
    </row>
    <row r="12" spans="1:9" x14ac:dyDescent="0.25">
      <c r="A12" s="215" t="s">
        <v>670</v>
      </c>
      <c r="B12" s="241" t="s">
        <v>47</v>
      </c>
      <c r="C12" s="214"/>
      <c r="D12" s="71"/>
      <c r="E12" s="222"/>
      <c r="F12" s="222"/>
      <c r="G12" s="222"/>
      <c r="H12" s="222"/>
    </row>
    <row r="13" spans="1:9" x14ac:dyDescent="0.25">
      <c r="A13" s="215" t="s">
        <v>671</v>
      </c>
      <c r="B13" s="241" t="s">
        <v>48</v>
      </c>
      <c r="C13" s="214"/>
      <c r="D13" s="71"/>
      <c r="E13" s="222"/>
      <c r="F13" s="222"/>
      <c r="G13" s="222"/>
      <c r="H13" s="222"/>
    </row>
    <row r="14" spans="1:9" x14ac:dyDescent="0.25">
      <c r="A14" s="215" t="s">
        <v>672</v>
      </c>
      <c r="B14" s="241" t="s">
        <v>920</v>
      </c>
      <c r="C14" s="214"/>
      <c r="D14" s="71"/>
      <c r="E14" s="222"/>
      <c r="F14" s="222"/>
      <c r="G14" s="222"/>
      <c r="H14" s="222"/>
    </row>
    <row r="15" spans="1:9" x14ac:dyDescent="0.25">
      <c r="A15" s="215" t="s">
        <v>333</v>
      </c>
      <c r="B15" s="241" t="s">
        <v>49</v>
      </c>
      <c r="C15" s="214"/>
      <c r="D15" s="71"/>
      <c r="E15" s="222"/>
      <c r="F15" s="222"/>
      <c r="G15" s="222"/>
      <c r="H15" s="222"/>
    </row>
    <row r="16" spans="1:9" x14ac:dyDescent="0.25">
      <c r="A16" s="215" t="s">
        <v>673</v>
      </c>
      <c r="B16" s="241" t="s">
        <v>50</v>
      </c>
      <c r="C16" s="214"/>
      <c r="D16" s="71"/>
      <c r="E16" s="222"/>
      <c r="F16" s="222"/>
      <c r="G16" s="222"/>
      <c r="H16" s="222"/>
      <c r="I16" s="73"/>
    </row>
    <row r="17" spans="1:9" x14ac:dyDescent="0.25">
      <c r="A17" s="215" t="s">
        <v>674</v>
      </c>
      <c r="B17" s="215" t="s">
        <v>921</v>
      </c>
      <c r="C17" s="214"/>
      <c r="D17" s="71"/>
      <c r="E17" s="222"/>
      <c r="F17" s="222"/>
      <c r="G17" s="222"/>
      <c r="H17" s="222"/>
      <c r="I17" s="73"/>
    </row>
    <row r="18" spans="1:9" ht="12.75" customHeight="1" x14ac:dyDescent="0.25">
      <c r="A18" s="215" t="s">
        <v>675</v>
      </c>
      <c r="B18" s="215" t="s">
        <v>51</v>
      </c>
      <c r="C18" s="214"/>
      <c r="D18" s="71"/>
      <c r="E18" s="227"/>
      <c r="F18" s="227"/>
      <c r="G18" s="227"/>
      <c r="H18" s="227"/>
      <c r="I18" s="73"/>
    </row>
    <row r="19" spans="1:9" ht="13.5" customHeight="1" x14ac:dyDescent="0.25">
      <c r="A19" s="215" t="s">
        <v>676</v>
      </c>
      <c r="B19" s="215" t="s">
        <v>52</v>
      </c>
      <c r="C19" s="214"/>
      <c r="D19" s="68"/>
      <c r="E19" s="227"/>
      <c r="F19" s="227"/>
      <c r="G19" s="227"/>
      <c r="H19" s="227"/>
      <c r="I19" s="73"/>
    </row>
    <row r="20" spans="1:9" ht="13.5" customHeight="1" x14ac:dyDescent="0.25">
      <c r="A20" s="215" t="s">
        <v>677</v>
      </c>
      <c r="B20" s="215" t="s">
        <v>53</v>
      </c>
      <c r="C20" s="214"/>
      <c r="D20" s="68"/>
      <c r="E20" s="227"/>
      <c r="F20" s="227"/>
      <c r="G20" s="227"/>
      <c r="H20" s="227"/>
      <c r="I20" s="73"/>
    </row>
    <row r="21" spans="1:9" ht="13.5" customHeight="1" x14ac:dyDescent="0.25">
      <c r="A21" s="215" t="s">
        <v>678</v>
      </c>
      <c r="B21" s="215" t="s">
        <v>742</v>
      </c>
      <c r="C21" s="214"/>
      <c r="D21" s="68"/>
      <c r="E21" s="227"/>
      <c r="F21" s="227"/>
      <c r="G21" s="227"/>
      <c r="H21" s="227"/>
      <c r="I21" s="73"/>
    </row>
    <row r="22" spans="1:9" ht="13.5" customHeight="1" x14ac:dyDescent="0.25">
      <c r="A22" s="215" t="s">
        <v>679</v>
      </c>
      <c r="B22" s="241" t="s">
        <v>49</v>
      </c>
      <c r="C22" s="214"/>
      <c r="D22" s="68"/>
      <c r="E22" s="227"/>
      <c r="F22" s="227"/>
      <c r="G22" s="227"/>
      <c r="H22" s="227"/>
      <c r="I22" s="73"/>
    </row>
    <row r="23" spans="1:9" x14ac:dyDescent="0.25">
      <c r="A23" s="215" t="s">
        <v>680</v>
      </c>
      <c r="B23" s="215" t="s">
        <v>54</v>
      </c>
      <c r="C23" s="214"/>
      <c r="D23" s="68"/>
      <c r="E23" s="227"/>
      <c r="F23" s="227"/>
      <c r="G23" s="227"/>
      <c r="H23" s="227"/>
    </row>
    <row r="24" spans="1:9" x14ac:dyDescent="0.25">
      <c r="A24" s="215" t="s">
        <v>681</v>
      </c>
      <c r="B24" s="330"/>
      <c r="C24" s="330"/>
      <c r="D24" s="68"/>
      <c r="E24" s="227"/>
      <c r="F24" s="227"/>
      <c r="G24" s="227"/>
      <c r="H24" s="227"/>
    </row>
    <row r="25" spans="1:9" x14ac:dyDescent="0.25">
      <c r="A25" s="215" t="s">
        <v>918</v>
      </c>
      <c r="B25" s="331"/>
      <c r="C25" s="341"/>
      <c r="D25" s="68"/>
      <c r="E25" s="233"/>
      <c r="F25" s="233"/>
      <c r="G25" s="233"/>
      <c r="H25" s="233"/>
    </row>
    <row r="26" spans="1:9" x14ac:dyDescent="0.25">
      <c r="A26" s="165"/>
      <c r="B26" s="165"/>
      <c r="C26" s="165"/>
      <c r="D26" s="58"/>
      <c r="E26" s="265"/>
      <c r="F26" s="265"/>
      <c r="G26" s="265"/>
      <c r="H26" s="265"/>
    </row>
    <row r="27" spans="1:9" x14ac:dyDescent="0.25">
      <c r="A27" s="278" t="s">
        <v>334</v>
      </c>
      <c r="B27" s="211" t="s">
        <v>55</v>
      </c>
      <c r="C27" s="165"/>
      <c r="D27" s="71"/>
      <c r="E27" s="265">
        <f>SUM(E29:E31)</f>
        <v>0</v>
      </c>
      <c r="F27" s="265">
        <f>SUM(F29:F31)</f>
        <v>0</v>
      </c>
      <c r="G27" s="265">
        <f>SUM(G29:G31)</f>
        <v>0</v>
      </c>
      <c r="H27" s="265">
        <f>SUM(H29:H31)</f>
        <v>0</v>
      </c>
    </row>
    <row r="28" spans="1:9" ht="4.5" customHeight="1" x14ac:dyDescent="0.25">
      <c r="A28" s="165"/>
      <c r="B28" s="165"/>
      <c r="C28" s="165"/>
      <c r="D28" s="58"/>
      <c r="E28" s="265"/>
      <c r="F28" s="265"/>
      <c r="G28" s="265"/>
      <c r="H28" s="265"/>
    </row>
    <row r="29" spans="1:9" ht="15.75" customHeight="1" x14ac:dyDescent="0.25">
      <c r="A29" s="215" t="s">
        <v>682</v>
      </c>
      <c r="B29" s="241" t="s">
        <v>56</v>
      </c>
      <c r="C29" s="214"/>
      <c r="D29" s="65"/>
      <c r="E29" s="221"/>
      <c r="F29" s="221"/>
      <c r="G29" s="221"/>
      <c r="H29" s="221"/>
    </row>
    <row r="30" spans="1:9" x14ac:dyDescent="0.25">
      <c r="A30" s="215" t="s">
        <v>102</v>
      </c>
      <c r="B30" s="330"/>
      <c r="C30" s="330"/>
      <c r="D30" s="65"/>
      <c r="E30" s="227"/>
      <c r="F30" s="227"/>
      <c r="G30" s="227"/>
      <c r="H30" s="227"/>
    </row>
    <row r="31" spans="1:9" ht="12.75" customHeight="1" x14ac:dyDescent="0.25">
      <c r="A31" s="215" t="s">
        <v>102</v>
      </c>
      <c r="B31" s="331"/>
      <c r="C31" s="331"/>
      <c r="D31" s="71"/>
      <c r="E31" s="227"/>
      <c r="F31" s="227"/>
      <c r="G31" s="227"/>
      <c r="H31" s="227"/>
    </row>
    <row r="32" spans="1:9" x14ac:dyDescent="0.25">
      <c r="A32" s="165"/>
      <c r="B32" s="165"/>
      <c r="C32" s="165"/>
      <c r="D32" s="58"/>
      <c r="E32" s="265"/>
      <c r="F32" s="265"/>
      <c r="G32" s="265"/>
      <c r="H32" s="265"/>
    </row>
    <row r="33" spans="1:8" x14ac:dyDescent="0.25">
      <c r="A33" s="278" t="s">
        <v>925</v>
      </c>
      <c r="B33" s="211" t="s">
        <v>924</v>
      </c>
      <c r="C33" s="165"/>
      <c r="D33" s="71"/>
      <c r="E33" s="265">
        <f>SUM(E35)</f>
        <v>0</v>
      </c>
      <c r="F33" s="265">
        <f>SUM(F35)</f>
        <v>0</v>
      </c>
      <c r="G33" s="265">
        <f>SUM(G35)</f>
        <v>0</v>
      </c>
      <c r="H33" s="265">
        <f>SUM(H35)</f>
        <v>0</v>
      </c>
    </row>
    <row r="34" spans="1:8" ht="3.75" customHeight="1" x14ac:dyDescent="0.25">
      <c r="A34" s="278"/>
      <c r="B34" s="211"/>
      <c r="C34" s="165"/>
      <c r="D34" s="71"/>
      <c r="E34" s="265"/>
      <c r="F34" s="265"/>
      <c r="G34" s="265"/>
      <c r="H34" s="265"/>
    </row>
    <row r="35" spans="1:8" ht="13.5" customHeight="1" thickBot="1" x14ac:dyDescent="0.3">
      <c r="A35" s="215" t="s">
        <v>926</v>
      </c>
      <c r="B35" s="241" t="s">
        <v>923</v>
      </c>
      <c r="C35" s="214"/>
      <c r="D35" s="65"/>
      <c r="E35" s="280"/>
      <c r="F35" s="280"/>
      <c r="G35" s="280"/>
      <c r="H35" s="280"/>
    </row>
    <row r="36" spans="1:8" s="134" customFormat="1" ht="21.75" customHeight="1" thickBot="1" x14ac:dyDescent="0.25">
      <c r="B36" s="104"/>
      <c r="C36" s="64" t="s">
        <v>971</v>
      </c>
      <c r="D36" s="74"/>
      <c r="E36" s="142">
        <f>E3+E8+E27+E33</f>
        <v>0</v>
      </c>
      <c r="F36" s="142">
        <f t="shared" ref="F36:G36" si="1">F3+F8+F27+F33</f>
        <v>0</v>
      </c>
      <c r="G36" s="142">
        <f t="shared" si="1"/>
        <v>0</v>
      </c>
      <c r="H36" s="142">
        <f>H3+H8+H27+H33</f>
        <v>0</v>
      </c>
    </row>
    <row r="37" spans="1:8" x14ac:dyDescent="0.25">
      <c r="B37" s="66" t="s">
        <v>101</v>
      </c>
    </row>
    <row r="38" spans="1:8" x14ac:dyDescent="0.25">
      <c r="E38" s="78"/>
      <c r="F38" s="78"/>
      <c r="G38" s="78"/>
      <c r="H38" s="78"/>
    </row>
    <row r="39" spans="1:8" x14ac:dyDescent="0.25">
      <c r="A39" s="316"/>
      <c r="B39" s="317"/>
      <c r="C39" s="76"/>
      <c r="D39" s="76"/>
      <c r="E39" s="77"/>
      <c r="F39" s="77"/>
      <c r="G39" s="77"/>
      <c r="H39" s="77"/>
    </row>
    <row r="40" spans="1:8" x14ac:dyDescent="0.25">
      <c r="A40" s="316"/>
      <c r="B40" s="317"/>
      <c r="C40" s="76"/>
      <c r="D40" s="76"/>
      <c r="E40" s="77"/>
      <c r="F40" s="77"/>
      <c r="G40" s="77"/>
      <c r="H40" s="77"/>
    </row>
    <row r="41" spans="1:8" x14ac:dyDescent="0.25">
      <c r="A41" s="316"/>
      <c r="B41" s="317"/>
      <c r="C41" s="76"/>
      <c r="D41" s="76"/>
      <c r="E41" s="77"/>
      <c r="F41" s="77"/>
      <c r="G41" s="77"/>
      <c r="H41" s="77"/>
    </row>
  </sheetData>
  <sheetProtection algorithmName="SHA-512" hashValue="5jIymDeihcePu+I/2v9h2la5k1nNvCnpzkHdwtby0r7Xg4xb/+9w9qJd97SLScQNA+v2OeC0zom/YA4e5P+OJA==" saltValue="sJKrw4GcMuYCx1XIE4ZjQQ==" spinCount="100000" sheet="1" selectLockedCells="1"/>
  <mergeCells count="12">
    <mergeCell ref="H1:H2"/>
    <mergeCell ref="G1:G2"/>
    <mergeCell ref="B2:C2"/>
    <mergeCell ref="B24:C24"/>
    <mergeCell ref="B25:C25"/>
    <mergeCell ref="F1:F2"/>
    <mergeCell ref="B30:C30"/>
    <mergeCell ref="A41:B41"/>
    <mergeCell ref="A39:B39"/>
    <mergeCell ref="A40:B40"/>
    <mergeCell ref="E1:E2"/>
    <mergeCell ref="B31:C31"/>
  </mergeCells>
  <phoneticPr fontId="2" type="noConversion"/>
  <pageMargins left="0.59055118110236227" right="0.59055118110236227" top="0.78740157480314965" bottom="0.78740157480314965" header="0.19" footer="0.22"/>
  <pageSetup paperSize="9" scale="77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5"/>
  <dimension ref="A1:E25"/>
  <sheetViews>
    <sheetView zoomScale="90" zoomScaleNormal="90" workbookViewId="0">
      <selection activeCell="E3" sqref="E3"/>
    </sheetView>
  </sheetViews>
  <sheetFormatPr defaultColWidth="11.42578125" defaultRowHeight="15" x14ac:dyDescent="0.25"/>
  <cols>
    <col min="1" max="1" width="7.7109375" style="134" customWidth="1"/>
    <col min="2" max="2" width="36.85546875" style="134" customWidth="1"/>
    <col min="3" max="4" width="30.7109375" style="134" customWidth="1"/>
    <col min="5" max="5" width="42" style="134" customWidth="1"/>
    <col min="6" max="16384" width="11.42578125" style="44"/>
  </cols>
  <sheetData>
    <row r="1" spans="1:5" ht="21" x14ac:dyDescent="0.25">
      <c r="A1" s="344" t="s">
        <v>88</v>
      </c>
      <c r="B1" s="344"/>
      <c r="C1" s="344"/>
      <c r="D1" s="344"/>
      <c r="E1" s="344"/>
    </row>
    <row r="2" spans="1:5" ht="15.75" thickBot="1" x14ac:dyDescent="0.3">
      <c r="A2" s="165"/>
    </row>
    <row r="3" spans="1:5" ht="32.25" thickBot="1" x14ac:dyDescent="0.3">
      <c r="A3" s="348"/>
      <c r="B3" s="349"/>
      <c r="C3" s="163" t="s">
        <v>986</v>
      </c>
      <c r="D3" s="164" t="s">
        <v>987</v>
      </c>
      <c r="E3" s="166" t="s">
        <v>57</v>
      </c>
    </row>
    <row r="4" spans="1:5" ht="19.5" customHeight="1" x14ac:dyDescent="0.25">
      <c r="A4" s="346" t="s">
        <v>106</v>
      </c>
      <c r="B4" s="347"/>
      <c r="C4" s="177">
        <f>'CAP.1'!E47+'CAP.1'!H47</f>
        <v>0</v>
      </c>
      <c r="D4" s="178">
        <f>C4</f>
        <v>0</v>
      </c>
      <c r="E4" s="152"/>
    </row>
    <row r="5" spans="1:5" ht="19.5" customHeight="1" x14ac:dyDescent="0.25">
      <c r="A5" s="346" t="s">
        <v>75</v>
      </c>
      <c r="B5" s="347"/>
      <c r="C5" s="179">
        <f>'CAP.2'!E49+'CAP.2'!H49</f>
        <v>200</v>
      </c>
      <c r="D5" s="180">
        <f t="shared" ref="D5:D13" si="0">C5</f>
        <v>200</v>
      </c>
      <c r="E5" s="152"/>
    </row>
    <row r="6" spans="1:5" ht="19.5" customHeight="1" x14ac:dyDescent="0.25">
      <c r="A6" s="346" t="s">
        <v>76</v>
      </c>
      <c r="B6" s="347"/>
      <c r="C6" s="179">
        <f>'CAP.3'!E36+'CAP.3'!H36-'CAP.3'!E16-'CAP.3'!H16</f>
        <v>0</v>
      </c>
      <c r="D6" s="180">
        <f t="shared" si="0"/>
        <v>0</v>
      </c>
      <c r="E6" s="281" t="s">
        <v>60</v>
      </c>
    </row>
    <row r="7" spans="1:5" ht="19.5" customHeight="1" x14ac:dyDescent="0.25">
      <c r="A7" s="346" t="s">
        <v>77</v>
      </c>
      <c r="B7" s="347"/>
      <c r="C7" s="179">
        <f>'CAP.4'!E115+'CAP.4'!H115</f>
        <v>0</v>
      </c>
      <c r="D7" s="180">
        <f t="shared" si="0"/>
        <v>0</v>
      </c>
      <c r="E7" s="152"/>
    </row>
    <row r="8" spans="1:5" ht="19.5" customHeight="1" x14ac:dyDescent="0.25">
      <c r="A8" s="346" t="s">
        <v>78</v>
      </c>
      <c r="B8" s="347"/>
      <c r="C8" s="179">
        <f>'CAP.5'!E107+'CAP.5'!H107</f>
        <v>0</v>
      </c>
      <c r="D8" s="180">
        <f t="shared" si="0"/>
        <v>0</v>
      </c>
      <c r="E8" s="152"/>
    </row>
    <row r="9" spans="1:5" ht="19.5" customHeight="1" x14ac:dyDescent="0.25">
      <c r="A9" s="346" t="s">
        <v>950</v>
      </c>
      <c r="B9" s="347"/>
      <c r="C9" s="179">
        <f>'CAP.6'!E39+'CAP.6'!H39</f>
        <v>0</v>
      </c>
      <c r="D9" s="180">
        <f t="shared" si="0"/>
        <v>0</v>
      </c>
      <c r="E9" s="152"/>
    </row>
    <row r="10" spans="1:5" ht="19.5" customHeight="1" x14ac:dyDescent="0.25">
      <c r="A10" s="346" t="s">
        <v>79</v>
      </c>
      <c r="B10" s="347"/>
      <c r="C10" s="179">
        <f>'CAP.7'!E38+'CAP.7'!H38</f>
        <v>0</v>
      </c>
      <c r="D10" s="180">
        <f t="shared" si="0"/>
        <v>0</v>
      </c>
      <c r="E10" s="152"/>
    </row>
    <row r="11" spans="1:5" ht="19.5" customHeight="1" x14ac:dyDescent="0.25">
      <c r="A11" s="346" t="s">
        <v>80</v>
      </c>
      <c r="B11" s="347"/>
      <c r="C11" s="179">
        <f>'CAP.8'!E33+'CAP.8'!H33</f>
        <v>0</v>
      </c>
      <c r="D11" s="180">
        <f t="shared" si="0"/>
        <v>0</v>
      </c>
      <c r="E11" s="152"/>
    </row>
    <row r="12" spans="1:5" ht="19.5" customHeight="1" x14ac:dyDescent="0.25">
      <c r="A12" s="346" t="s">
        <v>902</v>
      </c>
      <c r="B12" s="347"/>
      <c r="C12" s="179">
        <f>'CAP.9'!E32+'CAP.9'!H32</f>
        <v>0</v>
      </c>
      <c r="D12" s="180">
        <f t="shared" si="0"/>
        <v>0</v>
      </c>
      <c r="E12" s="152"/>
    </row>
    <row r="13" spans="1:5" ht="19.5" customHeight="1" thickBot="1" x14ac:dyDescent="0.3">
      <c r="A13" s="346" t="s">
        <v>81</v>
      </c>
      <c r="B13" s="347"/>
      <c r="C13" s="181">
        <f>'CAP.10'!E36</f>
        <v>0</v>
      </c>
      <c r="D13" s="182">
        <f t="shared" si="0"/>
        <v>0</v>
      </c>
      <c r="E13" s="152"/>
    </row>
    <row r="14" spans="1:5" ht="30.75" customHeight="1" thickBot="1" x14ac:dyDescent="0.3">
      <c r="A14" s="343" t="s">
        <v>103</v>
      </c>
      <c r="B14" s="345"/>
      <c r="C14" s="183">
        <f>SUM(C4:C13)</f>
        <v>200</v>
      </c>
      <c r="D14" s="184">
        <f>SUM(D4:D13)</f>
        <v>200</v>
      </c>
      <c r="E14" s="166" t="s">
        <v>335</v>
      </c>
    </row>
    <row r="15" spans="1:5" ht="19.5" customHeight="1" x14ac:dyDescent="0.25">
      <c r="A15" s="167"/>
      <c r="B15" s="104" t="s">
        <v>177</v>
      </c>
      <c r="C15" s="185">
        <f>'CAP.3'!E16+'CAP.3'!H16</f>
        <v>0</v>
      </c>
      <c r="D15" s="178">
        <f>IF(C15&gt;(0.05*$C$14),0.05*$C$14,C15)</f>
        <v>0</v>
      </c>
      <c r="E15" s="281" t="s">
        <v>61</v>
      </c>
    </row>
    <row r="16" spans="1:5" ht="19.5" customHeight="1" x14ac:dyDescent="0.25">
      <c r="A16" s="168"/>
      <c r="B16" s="104" t="s">
        <v>82</v>
      </c>
      <c r="C16" s="179">
        <f>'CAP.11'!E38</f>
        <v>0</v>
      </c>
      <c r="D16" s="180">
        <f>IF(C16&gt;(0.07*$C$14),0.07*$C$14,C16)</f>
        <v>0</v>
      </c>
      <c r="E16" s="281" t="s">
        <v>62</v>
      </c>
    </row>
    <row r="17" spans="1:5" ht="19.5" customHeight="1" x14ac:dyDescent="0.25">
      <c r="A17" s="168"/>
      <c r="B17" s="104" t="s">
        <v>83</v>
      </c>
      <c r="C17" s="179">
        <f>'CAP.12'!E8</f>
        <v>0</v>
      </c>
      <c r="D17" s="180">
        <f>IF(C17&gt;(0.4*$C$14),0.4*$C$14,C17)</f>
        <v>0</v>
      </c>
      <c r="E17" s="281" t="s">
        <v>63</v>
      </c>
    </row>
    <row r="18" spans="1:5" ht="19.5" customHeight="1" x14ac:dyDescent="0.25">
      <c r="A18" s="168"/>
      <c r="B18" s="104" t="s">
        <v>84</v>
      </c>
      <c r="C18" s="179">
        <f>'CAP.12'!E27</f>
        <v>0</v>
      </c>
      <c r="D18" s="180">
        <f>IF(C18&gt;(0.2*$C$14),0.2*$C$14,C18)</f>
        <v>0</v>
      </c>
      <c r="E18" s="281" t="s">
        <v>64</v>
      </c>
    </row>
    <row r="19" spans="1:5" ht="19.5" customHeight="1" x14ac:dyDescent="0.25">
      <c r="A19" s="168"/>
      <c r="B19" s="104" t="s">
        <v>85</v>
      </c>
      <c r="C19" s="179">
        <f>'CAP.12'!E3</f>
        <v>0</v>
      </c>
      <c r="D19" s="180">
        <f>C19</f>
        <v>0</v>
      </c>
      <c r="E19" s="152"/>
    </row>
    <row r="20" spans="1:5" ht="19.5" customHeight="1" thickBot="1" x14ac:dyDescent="0.3">
      <c r="A20" s="168"/>
      <c r="B20" s="104" t="s">
        <v>86</v>
      </c>
      <c r="C20" s="186">
        <f>'CAP.12'!E33</f>
        <v>0</v>
      </c>
      <c r="D20" s="182">
        <f>C20</f>
        <v>0</v>
      </c>
      <c r="E20" s="152"/>
    </row>
    <row r="21" spans="1:5" ht="38.25" customHeight="1" thickBot="1" x14ac:dyDescent="0.3">
      <c r="A21" s="342" t="s">
        <v>65</v>
      </c>
      <c r="B21" s="343"/>
      <c r="C21" s="187">
        <f>SUM(C14:C20)</f>
        <v>200</v>
      </c>
      <c r="D21" s="188">
        <f>SUM(D15:D20)+D14</f>
        <v>200</v>
      </c>
      <c r="E21" s="137"/>
    </row>
    <row r="23" spans="1:5" ht="12.75" customHeight="1" x14ac:dyDescent="0.25"/>
    <row r="25" spans="1:5" ht="12.75" customHeight="1" x14ac:dyDescent="0.25"/>
  </sheetData>
  <sheetProtection algorithmName="SHA-512" hashValue="Dcd8VpYU10Mm4HMU5hSm2vhT7v4Hf8X5Yaf+ETR/ia8U4SL23g4ivLnv2NDbL/UU2xTv4WW82F+DLES2Y+C/tg==" saltValue="ElS4SghhU7LO1eGJrYaeNQ==" spinCount="100000" sheet="1" insertRows="0" selectLockedCells="1"/>
  <mergeCells count="14">
    <mergeCell ref="A21:B21"/>
    <mergeCell ref="A1:E1"/>
    <mergeCell ref="A14:B14"/>
    <mergeCell ref="A13:B13"/>
    <mergeCell ref="A12:B12"/>
    <mergeCell ref="A11:B11"/>
    <mergeCell ref="A10:B10"/>
    <mergeCell ref="A9:B9"/>
    <mergeCell ref="A8:B8"/>
    <mergeCell ref="A6:B6"/>
    <mergeCell ref="A7:B7"/>
    <mergeCell ref="A5:B5"/>
    <mergeCell ref="A3:B3"/>
    <mergeCell ref="A4:B4"/>
  </mergeCells>
  <phoneticPr fontId="2" type="noConversion"/>
  <pageMargins left="0.56000000000000005" right="0.56999999999999995" top="0.96" bottom="1" header="0.26" footer="0.27"/>
  <pageSetup paperSize="9" scale="88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6">
    <pageSetUpPr fitToPage="1"/>
  </sheetPr>
  <dimension ref="A1:H16"/>
  <sheetViews>
    <sheetView zoomScale="85" workbookViewId="0">
      <selection activeCell="G10" sqref="G10"/>
    </sheetView>
  </sheetViews>
  <sheetFormatPr defaultColWidth="9.140625" defaultRowHeight="15.75" x14ac:dyDescent="0.2"/>
  <cols>
    <col min="1" max="1" width="54" style="172" customWidth="1"/>
    <col min="2" max="2" width="1.7109375" style="172" customWidth="1"/>
    <col min="3" max="3" width="3" style="172" customWidth="1"/>
    <col min="4" max="7" width="24.42578125" style="172" customWidth="1"/>
    <col min="8" max="8" width="23.28515625" style="172" customWidth="1"/>
    <col min="9" max="9" width="5.140625" style="172" customWidth="1"/>
    <col min="10" max="16384" width="9.140625" style="172"/>
  </cols>
  <sheetData>
    <row r="1" spans="1:8" ht="31.5" customHeight="1" thickTop="1" thickBot="1" x14ac:dyDescent="0.25">
      <c r="A1" s="350" t="s">
        <v>58</v>
      </c>
      <c r="B1" s="351"/>
      <c r="C1" s="352"/>
      <c r="D1" s="298" t="str">
        <f>PORTADA!B11</f>
        <v>PAÍS COPRODUCTOR SOL·LICITANT</v>
      </c>
      <c r="E1" s="173" t="str">
        <f>PORTADA!B15</f>
        <v>PAÍS COPRODUCTOR 1</v>
      </c>
      <c r="F1" s="173" t="str">
        <f>PORTADA!B16</f>
        <v>PAÍS COPRODUCTOR 2</v>
      </c>
      <c r="G1" s="173" t="str">
        <f>PORTADA!B17</f>
        <v>PAÍS COPRODUCTOR 3</v>
      </c>
      <c r="H1" s="356" t="s">
        <v>339</v>
      </c>
    </row>
    <row r="2" spans="1:8" ht="24.95" customHeight="1" thickBot="1" x14ac:dyDescent="0.25">
      <c r="A2" s="353"/>
      <c r="B2" s="354"/>
      <c r="C2" s="355"/>
      <c r="D2" s="300" t="s">
        <v>985</v>
      </c>
      <c r="E2" s="301">
        <f>PORTADA!C15</f>
        <v>0</v>
      </c>
      <c r="F2" s="301">
        <f>PORTADA!C16</f>
        <v>0</v>
      </c>
      <c r="G2" s="301">
        <f>PORTADA!C17</f>
        <v>0</v>
      </c>
      <c r="H2" s="357"/>
    </row>
    <row r="3" spans="1:8" ht="30" customHeight="1" thickTop="1" x14ac:dyDescent="0.2">
      <c r="A3" s="174" t="str">
        <f>Resum!A5</f>
        <v>CAP. 01.- DESENVOLUPAMENT..................................................................................................................</v>
      </c>
      <c r="B3" s="175"/>
      <c r="C3" s="176" t="s">
        <v>749</v>
      </c>
      <c r="D3" s="282">
        <f>IF(Resum!D5&lt;&gt;0,Resum!D5/Resum!H5,0)</f>
        <v>0</v>
      </c>
      <c r="E3" s="283">
        <f>IF(Resum!E5&lt;&gt;0,Resum!E5/Resum!H5,0)</f>
        <v>0</v>
      </c>
      <c r="F3" s="283">
        <f>IF(Resum!F5&lt;&gt;0,Resum!F5/Resum!H5,0)</f>
        <v>0</v>
      </c>
      <c r="G3" s="283">
        <f>IF(Resum!G5&lt;&gt;0,Resum!G5/Resum!H5,0)</f>
        <v>0</v>
      </c>
      <c r="H3" s="284">
        <f>SUM(D3:G3)</f>
        <v>0</v>
      </c>
    </row>
    <row r="4" spans="1:8" ht="30" customHeight="1" x14ac:dyDescent="0.2">
      <c r="A4" s="174" t="str">
        <f>Resum!A6</f>
        <v>CAP. 02.- GUIÓ I MÚSICA (inclou banda sonora)...............................................................</v>
      </c>
      <c r="B4" s="175"/>
      <c r="C4" s="176" t="s">
        <v>749</v>
      </c>
      <c r="D4" s="282">
        <f>IF(Resum!D6&lt;&gt;0,Resum!D6/Resum!H6,0)</f>
        <v>0.14285714285714285</v>
      </c>
      <c r="E4" s="285">
        <f>IF(Resum!E6&lt;&gt;0,Resum!E6/Resum!H6,0)</f>
        <v>0.21428571428571427</v>
      </c>
      <c r="F4" s="285">
        <f>IF(Resum!F6&lt;&gt;0,Resum!F6/Resum!H6,0)</f>
        <v>0.2857142857142857</v>
      </c>
      <c r="G4" s="285">
        <f>IF(Resum!G6&lt;&gt;0,Resum!G6/Resum!H6,0)</f>
        <v>0.35714285714285715</v>
      </c>
      <c r="H4" s="284">
        <f t="shared" ref="H4:H13" si="0">SUM(D4:G4)</f>
        <v>1</v>
      </c>
    </row>
    <row r="5" spans="1:8" ht="30" customHeight="1" x14ac:dyDescent="0.2">
      <c r="A5" s="174" t="str">
        <f>Resum!A7</f>
        <v>CAP. 03.- EQUIP DE PRODUCCIÓ  ..........................................................................................</v>
      </c>
      <c r="B5" s="175"/>
      <c r="C5" s="176" t="s">
        <v>749</v>
      </c>
      <c r="D5" s="282">
        <f>IF(Resum!D7&lt;&gt;0,Resum!D7/Resum!H7,0)</f>
        <v>0</v>
      </c>
      <c r="E5" s="285">
        <f>IF(Resum!E7&lt;&gt;0,Resum!E7/Resum!H7,0)</f>
        <v>0</v>
      </c>
      <c r="F5" s="285">
        <f>IF(Resum!F7&lt;&gt;0,Resum!F7/Resum!H7,0)</f>
        <v>0</v>
      </c>
      <c r="G5" s="285">
        <f>IF(Resum!G7&lt;&gt;0,Resum!G7/Resum!H7,0)</f>
        <v>0</v>
      </c>
      <c r="H5" s="284">
        <f t="shared" si="0"/>
        <v>0</v>
      </c>
    </row>
    <row r="6" spans="1:8" ht="30" customHeight="1" x14ac:dyDescent="0.2">
      <c r="A6" s="174" t="str">
        <f>Resum!A8</f>
        <v>CAP. 04.- PRE-PRODUCCIÓ  ...........................................................................................................</v>
      </c>
      <c r="B6" s="175"/>
      <c r="C6" s="176" t="s">
        <v>749</v>
      </c>
      <c r="D6" s="286">
        <f>IF(Resum!D8&lt;&gt;0,Resum!D8/Resum!H8,0)</f>
        <v>0</v>
      </c>
      <c r="E6" s="285">
        <f>IF(Resum!E8&lt;&gt;0,Resum!E8/Resum!H8,0)</f>
        <v>0</v>
      </c>
      <c r="F6" s="285">
        <f>IF(Resum!F8&lt;&gt;0,Resum!F8/Resum!H8,0)</f>
        <v>0</v>
      </c>
      <c r="G6" s="285">
        <f>IF(Resum!G8&lt;&gt;0,Resum!G8/Resum!H8,0)</f>
        <v>0</v>
      </c>
      <c r="H6" s="284">
        <f t="shared" si="0"/>
        <v>0</v>
      </c>
    </row>
    <row r="7" spans="1:8" ht="30" customHeight="1" x14ac:dyDescent="0.2">
      <c r="A7" s="174" t="str">
        <f>Resum!A9</f>
        <v>CAP. 05.- REALITZACIÓ ...................................................................................................................</v>
      </c>
      <c r="B7" s="175"/>
      <c r="C7" s="176" t="s">
        <v>749</v>
      </c>
      <c r="D7" s="282">
        <f>IF(Resum!D9&lt;&gt;0,Resum!D9/Resum!H9,0)</f>
        <v>0</v>
      </c>
      <c r="E7" s="285">
        <f>IF(Resum!E9&lt;&gt;0,Resum!E9/Resum!H9,0)</f>
        <v>0</v>
      </c>
      <c r="F7" s="285">
        <f>IF(Resum!F9&lt;&gt;0,Resum!F9/Resum!H9,0)</f>
        <v>0</v>
      </c>
      <c r="G7" s="285">
        <f>IF(Resum!G9&lt;&gt;0,Resum!G9/Resum!H9,0)</f>
        <v>0</v>
      </c>
      <c r="H7" s="284">
        <f t="shared" si="0"/>
        <v>0</v>
      </c>
    </row>
    <row r="8" spans="1:8" ht="30" customHeight="1" x14ac:dyDescent="0.2">
      <c r="A8" s="174" t="s">
        <v>949</v>
      </c>
      <c r="B8" s="175"/>
      <c r="C8" s="176" t="s">
        <v>749</v>
      </c>
      <c r="D8" s="282">
        <f>IF(Resum!D10&lt;&gt;0,Resum!D10/Resum!H10,0)</f>
        <v>0</v>
      </c>
      <c r="E8" s="285">
        <f>IF(Resum!E10&lt;&gt;0,Resum!E10/Resum!H10,0)</f>
        <v>0</v>
      </c>
      <c r="F8" s="285">
        <f>IF(Resum!F10&lt;&gt;0,Resum!F10/Resum!H10,0)</f>
        <v>0</v>
      </c>
      <c r="G8" s="285">
        <f>IF(Resum!G10&lt;&gt;0,Resum!G10/Resum!H10,0)</f>
        <v>0</v>
      </c>
      <c r="H8" s="284">
        <f t="shared" si="0"/>
        <v>0</v>
      </c>
    </row>
    <row r="9" spans="1:8" ht="30" customHeight="1" x14ac:dyDescent="0.2">
      <c r="A9" s="174" t="str">
        <f>Resum!A11</f>
        <v>CAP. 07.- DOBLATGE............................................................................................................................</v>
      </c>
      <c r="B9" s="175"/>
      <c r="C9" s="176" t="s">
        <v>749</v>
      </c>
      <c r="D9" s="282">
        <f>IF(Resum!D11&lt;&gt;0,Resum!D11/Resum!H11,0)</f>
        <v>0</v>
      </c>
      <c r="E9" s="285">
        <f>IF(Resum!E11&lt;&gt;0,Resum!E11/Resum!H11,0)</f>
        <v>0</v>
      </c>
      <c r="F9" s="285">
        <f>IF(Resum!F11&lt;&gt;0,Resum!F11/Resum!H11,0)</f>
        <v>0</v>
      </c>
      <c r="G9" s="285">
        <f>IF(Resum!G11&lt;&gt;0,Resum!G11/Resum!H11,0)</f>
        <v>0</v>
      </c>
      <c r="H9" s="284">
        <f t="shared" si="0"/>
        <v>0</v>
      </c>
    </row>
    <row r="10" spans="1:8" ht="30" customHeight="1" x14ac:dyDescent="0.2">
      <c r="A10" s="174" t="str">
        <f>Resum!A12</f>
        <v>CAP. 08.- EFECTES DE SO I MESCLA...............................................................................................</v>
      </c>
      <c r="B10" s="175"/>
      <c r="C10" s="176" t="s">
        <v>749</v>
      </c>
      <c r="D10" s="282">
        <f>IF(Resum!D12&lt;&gt;0,Resum!D12/Resum!H12,0)</f>
        <v>0</v>
      </c>
      <c r="E10" s="285">
        <f>IF(Resum!E12&lt;&gt;0,Resum!E12/Resum!H12,0)</f>
        <v>0</v>
      </c>
      <c r="F10" s="285">
        <f>IF(Resum!F12&lt;&gt;0,Resum!F12/Resum!H12,0)</f>
        <v>0</v>
      </c>
      <c r="G10" s="285">
        <f>IF(Resum!G12&lt;&gt;0,Resum!G12/Resum!H12,0)</f>
        <v>0</v>
      </c>
      <c r="H10" s="284">
        <f t="shared" si="0"/>
        <v>0</v>
      </c>
    </row>
    <row r="11" spans="1:8" ht="30" customHeight="1" x14ac:dyDescent="0.2">
      <c r="A11" s="174" t="str">
        <f>Resum!A13</f>
        <v>CAP. 09.- MÀSTER I MATERIALS...................................................................................................................</v>
      </c>
      <c r="B11" s="175"/>
      <c r="C11" s="176" t="s">
        <v>749</v>
      </c>
      <c r="D11" s="282">
        <f>IF(Resum!D13&lt;&gt;0,Resum!D13/Resum!H13,0)</f>
        <v>0</v>
      </c>
      <c r="E11" s="285">
        <f>IF(Resum!E13&lt;&gt;0,Resum!E13/Resum!H13,0)</f>
        <v>0</v>
      </c>
      <c r="F11" s="285">
        <f>IF(Resum!F13&lt;&gt;0,Resum!F13/Resum!H13,0)</f>
        <v>0</v>
      </c>
      <c r="G11" s="285">
        <f>IF(Resum!G13&lt;&gt;0,Resum!G13/Resum!H13,0)</f>
        <v>0</v>
      </c>
      <c r="H11" s="284">
        <f t="shared" si="0"/>
        <v>0</v>
      </c>
    </row>
    <row r="12" spans="1:8" ht="30" customHeight="1" x14ac:dyDescent="0.2">
      <c r="A12" s="174" t="str">
        <f>Resum!A14</f>
        <v>CAP. 10.-  ASSEGURANCES  I DIVERSOS ...........................................................................................</v>
      </c>
      <c r="B12" s="175"/>
      <c r="C12" s="176" t="s">
        <v>749</v>
      </c>
      <c r="D12" s="286">
        <f>IF(Resum!D14&lt;&gt;0,Resum!D14/Resum!H14,0)</f>
        <v>0</v>
      </c>
      <c r="E12" s="285">
        <f>IF(Resum!E14&lt;&gt;0,Resum!E14/Resum!H14,0)</f>
        <v>0</v>
      </c>
      <c r="F12" s="285">
        <f>IF(Resum!F14&lt;&gt;0,Resum!F14/Resum!H14,0)</f>
        <v>0</v>
      </c>
      <c r="G12" s="285">
        <f>IF(Resum!G14&lt;&gt;0,Resum!G14/Resum!H14,0)</f>
        <v>0</v>
      </c>
      <c r="H12" s="284">
        <f t="shared" si="0"/>
        <v>0</v>
      </c>
    </row>
    <row r="13" spans="1:8" ht="24" customHeight="1" x14ac:dyDescent="0.2">
      <c r="A13" s="174" t="str">
        <f>Resum!A15</f>
        <v>CAP. 11.- DESPESES GENERALS  ...............................................................................................................</v>
      </c>
      <c r="B13" s="175"/>
      <c r="C13" s="176" t="s">
        <v>749</v>
      </c>
      <c r="D13" s="286">
        <f>IF(Resum!D15&lt;&gt;0,Resum!D15/Resum!H15,0)</f>
        <v>0</v>
      </c>
      <c r="E13" s="285">
        <f>IF(Resum!E15&lt;&gt;0,Resum!E15/Resum!H15,0)</f>
        <v>0</v>
      </c>
      <c r="F13" s="285">
        <f>IF(Resum!F15&lt;&gt;0,Resum!F15/Resum!H15,0)</f>
        <v>0</v>
      </c>
      <c r="G13" s="285">
        <f>IF(Resum!G15&lt;&gt;0,Resum!G15/Resum!H15,0)</f>
        <v>0</v>
      </c>
      <c r="H13" s="284">
        <f t="shared" si="0"/>
        <v>0</v>
      </c>
    </row>
    <row r="14" spans="1:8" ht="29.25" customHeight="1" thickBot="1" x14ac:dyDescent="0.25">
      <c r="A14" s="174" t="str">
        <f>Resum!A16</f>
        <v>CAP. 12.- DESPESES EXPLOTACIÓ I FINANCERES ..............................................................................................</v>
      </c>
      <c r="B14" s="175"/>
      <c r="C14" s="176" t="s">
        <v>749</v>
      </c>
      <c r="D14" s="287">
        <f>IF(Resum!D16&lt;&gt;0,Resum!D16/Resum!H16,0)</f>
        <v>0</v>
      </c>
      <c r="E14" s="288">
        <f>IF(Resum!E16&lt;&gt;0,Resum!E16/Resum!H16,0)</f>
        <v>0</v>
      </c>
      <c r="F14" s="288">
        <f>IF(Resum!F16&lt;&gt;0,Resum!F16/Resum!H16,0)</f>
        <v>0</v>
      </c>
      <c r="G14" s="288">
        <f>IF(Resum!G16&lt;&gt;0,Resum!G16/Resum!H16,0)</f>
        <v>0</v>
      </c>
      <c r="H14" s="284">
        <f>SUM(D14:G14)</f>
        <v>0</v>
      </c>
    </row>
    <row r="15" spans="1:8" ht="34.5" customHeight="1" thickTop="1" thickBot="1" x14ac:dyDescent="0.25">
      <c r="A15" s="169"/>
      <c r="B15" s="170" t="s">
        <v>59</v>
      </c>
      <c r="C15" s="171" t="s">
        <v>749</v>
      </c>
      <c r="D15" s="289">
        <f>IF(Resum!D17&lt;&gt;0,Resum!D17/Resum!H17,0)</f>
        <v>0.14285714285714285</v>
      </c>
      <c r="E15" s="289">
        <f>IF(Resum!E17&lt;&gt;0,Resum!E17/Resum!H17,0)</f>
        <v>0.21428571428571427</v>
      </c>
      <c r="F15" s="289">
        <f>IF(Resum!F17&lt;&gt;0,Resum!F17/Resum!H17,0)</f>
        <v>0.2857142857142857</v>
      </c>
      <c r="G15" s="289">
        <f>IF(Resum!G17&lt;&gt;0,Resum!G17/Resum!H17,0)</f>
        <v>0.35714285714285715</v>
      </c>
      <c r="H15" s="290">
        <f>SUM(D15:G15)</f>
        <v>1</v>
      </c>
    </row>
    <row r="16" spans="1:8" ht="16.5" thickTop="1" x14ac:dyDescent="0.2"/>
  </sheetData>
  <sheetProtection algorithmName="SHA-512" hashValue="H9VAbWZmoZ+/vZUgCTUEJhdOzrMCIqriKvkM3wUX26Yy+Qqrmru6dl+vY9/F2PbMkOxBTfM2Y/R+XxqSakjHSw==" saltValue="dStYRjsvyW0KEZG7EKLOrQ==" spinCount="100000" sheet="1" insertRows="0"/>
  <mergeCells count="2">
    <mergeCell ref="A1:C2"/>
    <mergeCell ref="H1:H2"/>
  </mergeCells>
  <phoneticPr fontId="3" type="noConversion"/>
  <pageMargins left="0.48" right="0.75" top="1" bottom="1" header="0.32" footer="0.28000000000000003"/>
  <pageSetup paperSize="9" scale="83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>
    <pageSetUpPr fitToPage="1"/>
  </sheetPr>
  <dimension ref="A1:I33"/>
  <sheetViews>
    <sheetView zoomScaleNormal="100" workbookViewId="0">
      <selection activeCell="D18" sqref="D18"/>
    </sheetView>
  </sheetViews>
  <sheetFormatPr defaultColWidth="11.42578125" defaultRowHeight="12.75" x14ac:dyDescent="0.2"/>
  <cols>
    <col min="1" max="1" width="52.28515625" style="37" customWidth="1"/>
    <col min="2" max="2" width="12.28515625" style="32" customWidth="1"/>
    <col min="3" max="3" width="4" style="32" customWidth="1"/>
    <col min="4" max="8" width="24.28515625" style="32" customWidth="1"/>
    <col min="9" max="16384" width="11.42578125" style="32"/>
  </cols>
  <sheetData>
    <row r="1" spans="1:9" ht="16.5" thickBot="1" x14ac:dyDescent="0.25">
      <c r="A1" s="312"/>
      <c r="B1" s="312"/>
      <c r="C1" s="312"/>
      <c r="D1" s="31"/>
      <c r="E1" s="31"/>
      <c r="F1" s="31"/>
      <c r="G1" s="31"/>
      <c r="H1" s="31"/>
      <c r="I1" s="31"/>
    </row>
    <row r="2" spans="1:9" ht="21" customHeight="1" thickBot="1" x14ac:dyDescent="0.25">
      <c r="A2" s="306" t="s">
        <v>748</v>
      </c>
      <c r="B2" s="307"/>
      <c r="C2" s="308"/>
      <c r="D2" s="43" t="s">
        <v>984</v>
      </c>
      <c r="E2" s="43" t="str">
        <f>PORTADA!B15</f>
        <v>PAÍS COPRODUCTOR 1</v>
      </c>
      <c r="F2" s="292" t="str">
        <f>PORTADA!B16</f>
        <v>PAÍS COPRODUCTOR 2</v>
      </c>
      <c r="G2" s="292" t="str">
        <f>PORTADA!B17</f>
        <v>PAÍS COPRODUCTOR 3</v>
      </c>
      <c r="H2" s="304" t="s">
        <v>339</v>
      </c>
      <c r="I2" s="31"/>
    </row>
    <row r="3" spans="1:9" ht="31.5" customHeight="1" thickBot="1" x14ac:dyDescent="0.25">
      <c r="A3" s="309"/>
      <c r="B3" s="310"/>
      <c r="C3" s="311"/>
      <c r="D3" s="190" t="s">
        <v>985</v>
      </c>
      <c r="E3" s="191">
        <f>PORTADA!C15</f>
        <v>0</v>
      </c>
      <c r="F3" s="191">
        <f>PORTADA!C16</f>
        <v>0</v>
      </c>
      <c r="G3" s="191">
        <f>PORTADA!C17</f>
        <v>0</v>
      </c>
      <c r="H3" s="305"/>
    </row>
    <row r="4" spans="1:9" ht="16.5" customHeight="1" x14ac:dyDescent="0.2">
      <c r="A4" s="33"/>
      <c r="B4" s="192"/>
      <c r="C4" s="34"/>
      <c r="D4" s="189"/>
      <c r="E4" s="189"/>
      <c r="F4" s="189"/>
      <c r="G4" s="209"/>
      <c r="H4" s="35"/>
    </row>
    <row r="5" spans="1:9" s="31" customFormat="1" ht="28.5" customHeight="1" x14ac:dyDescent="0.2">
      <c r="A5" s="199" t="s">
        <v>66</v>
      </c>
      <c r="B5" s="200"/>
      <c r="C5" s="201" t="s">
        <v>749</v>
      </c>
      <c r="D5" s="197">
        <f>'CAP.1'!E47+'CAP.1'!H47</f>
        <v>0</v>
      </c>
      <c r="E5" s="197">
        <f>'CAP.1'!I47</f>
        <v>0</v>
      </c>
      <c r="F5" s="198">
        <f>'CAP.1'!J47</f>
        <v>0</v>
      </c>
      <c r="G5" s="198">
        <f>'CAP.1'!K47</f>
        <v>0</v>
      </c>
      <c r="H5" s="197">
        <f t="shared" ref="H5:H16" si="0">SUM(D5:G5)</f>
        <v>0</v>
      </c>
    </row>
    <row r="6" spans="1:9" s="31" customFormat="1" ht="28.5" customHeight="1" x14ac:dyDescent="0.2">
      <c r="A6" s="202" t="s">
        <v>750</v>
      </c>
      <c r="B6" s="200"/>
      <c r="C6" s="201" t="s">
        <v>749</v>
      </c>
      <c r="D6" s="197">
        <f>'CAP.2'!E49+'CAP.2'!H49</f>
        <v>200</v>
      </c>
      <c r="E6" s="197">
        <f>'CAP.2'!I49</f>
        <v>300</v>
      </c>
      <c r="F6" s="197">
        <f>'CAP.2'!J49</f>
        <v>400</v>
      </c>
      <c r="G6" s="197">
        <f>'CAP.2'!K49</f>
        <v>500</v>
      </c>
      <c r="H6" s="197">
        <f t="shared" si="0"/>
        <v>1400</v>
      </c>
    </row>
    <row r="7" spans="1:9" s="31" customFormat="1" ht="28.5" customHeight="1" x14ac:dyDescent="0.2">
      <c r="A7" s="202" t="s">
        <v>67</v>
      </c>
      <c r="B7" s="200"/>
      <c r="C7" s="201" t="s">
        <v>749</v>
      </c>
      <c r="D7" s="197">
        <f>'CAP.3'!E36+'CAP.3'!H36</f>
        <v>0</v>
      </c>
      <c r="E7" s="197">
        <f>'CAP.3'!I36</f>
        <v>0</v>
      </c>
      <c r="F7" s="197">
        <f>'CAP.3'!J36</f>
        <v>0</v>
      </c>
      <c r="G7" s="197">
        <f>'CAP.3'!K36</f>
        <v>0</v>
      </c>
      <c r="H7" s="197">
        <f t="shared" si="0"/>
        <v>0</v>
      </c>
    </row>
    <row r="8" spans="1:9" s="31" customFormat="1" ht="28.5" customHeight="1" x14ac:dyDescent="0.2">
      <c r="A8" s="202" t="s">
        <v>68</v>
      </c>
      <c r="B8" s="200"/>
      <c r="C8" s="201" t="s">
        <v>749</v>
      </c>
      <c r="D8" s="197">
        <f>'CAP.4'!E115+'CAP.4'!H115</f>
        <v>0</v>
      </c>
      <c r="E8" s="197">
        <f>'CAP.4'!I115</f>
        <v>0</v>
      </c>
      <c r="F8" s="197">
        <f>'CAP.4'!J115</f>
        <v>0</v>
      </c>
      <c r="G8" s="197">
        <f>'CAP.4'!K115</f>
        <v>0</v>
      </c>
      <c r="H8" s="197">
        <f t="shared" si="0"/>
        <v>0</v>
      </c>
    </row>
    <row r="9" spans="1:9" s="31" customFormat="1" ht="28.5" customHeight="1" x14ac:dyDescent="0.2">
      <c r="A9" s="202" t="s">
        <v>87</v>
      </c>
      <c r="B9" s="200"/>
      <c r="C9" s="201" t="s">
        <v>749</v>
      </c>
      <c r="D9" s="197">
        <f>'CAP.5'!E107+'CAP.5'!H107</f>
        <v>0</v>
      </c>
      <c r="E9" s="197">
        <f>'CAP.5'!I107</f>
        <v>0</v>
      </c>
      <c r="F9" s="197">
        <f>'CAP.5'!J107</f>
        <v>0</v>
      </c>
      <c r="G9" s="197">
        <f>'CAP.5'!K107</f>
        <v>0</v>
      </c>
      <c r="H9" s="197">
        <f t="shared" si="0"/>
        <v>0</v>
      </c>
    </row>
    <row r="10" spans="1:9" s="31" customFormat="1" ht="28.5" customHeight="1" x14ac:dyDescent="0.2">
      <c r="A10" s="202" t="s">
        <v>948</v>
      </c>
      <c r="B10" s="200"/>
      <c r="C10" s="201" t="s">
        <v>749</v>
      </c>
      <c r="D10" s="197">
        <f>'CAP.6'!E39+'CAP.6'!H39</f>
        <v>0</v>
      </c>
      <c r="E10" s="197">
        <f>'CAP.6'!I39</f>
        <v>0</v>
      </c>
      <c r="F10" s="197">
        <f>'CAP.6'!J39</f>
        <v>0</v>
      </c>
      <c r="G10" s="197">
        <f>'CAP.6'!K39</f>
        <v>0</v>
      </c>
      <c r="H10" s="197">
        <f t="shared" si="0"/>
        <v>0</v>
      </c>
    </row>
    <row r="11" spans="1:9" s="31" customFormat="1" ht="28.5" customHeight="1" x14ac:dyDescent="0.2">
      <c r="A11" s="202" t="s">
        <v>69</v>
      </c>
      <c r="B11" s="200"/>
      <c r="C11" s="201" t="s">
        <v>749</v>
      </c>
      <c r="D11" s="197">
        <f>'CAP.7'!E38+'CAP.7'!H38</f>
        <v>0</v>
      </c>
      <c r="E11" s="197">
        <f>'CAP.7'!I38</f>
        <v>0</v>
      </c>
      <c r="F11" s="197">
        <f>'CAP.7'!J38</f>
        <v>0</v>
      </c>
      <c r="G11" s="197">
        <f>'CAP.7'!K38</f>
        <v>0</v>
      </c>
      <c r="H11" s="197">
        <f t="shared" si="0"/>
        <v>0</v>
      </c>
    </row>
    <row r="12" spans="1:9" s="31" customFormat="1" ht="28.5" customHeight="1" x14ac:dyDescent="0.2">
      <c r="A12" s="202" t="s">
        <v>74</v>
      </c>
      <c r="B12" s="200"/>
      <c r="C12" s="201" t="s">
        <v>749</v>
      </c>
      <c r="D12" s="197">
        <f>'CAP.8'!E33+'CAP.8'!H33</f>
        <v>0</v>
      </c>
      <c r="E12" s="197">
        <f>'CAP.8'!I33</f>
        <v>0</v>
      </c>
      <c r="F12" s="197">
        <f>'CAP.8'!J33</f>
        <v>0</v>
      </c>
      <c r="G12" s="197">
        <f>'CAP.8'!K33</f>
        <v>0</v>
      </c>
      <c r="H12" s="197">
        <f t="shared" si="0"/>
        <v>0</v>
      </c>
    </row>
    <row r="13" spans="1:9" s="31" customFormat="1" ht="28.5" customHeight="1" x14ac:dyDescent="0.2">
      <c r="A13" s="202" t="s">
        <v>70</v>
      </c>
      <c r="B13" s="200"/>
      <c r="C13" s="201" t="s">
        <v>749</v>
      </c>
      <c r="D13" s="197">
        <f>'CAP.9'!E32+'CAP.9'!H32</f>
        <v>0</v>
      </c>
      <c r="E13" s="197">
        <f>'CAP.9'!I32</f>
        <v>0</v>
      </c>
      <c r="F13" s="197">
        <f>'CAP.9'!J32</f>
        <v>0</v>
      </c>
      <c r="G13" s="197">
        <f>'CAP.9'!K32</f>
        <v>0</v>
      </c>
      <c r="H13" s="197">
        <f t="shared" si="0"/>
        <v>0</v>
      </c>
    </row>
    <row r="14" spans="1:9" s="31" customFormat="1" ht="28.5" customHeight="1" x14ac:dyDescent="0.2">
      <c r="A14" s="202" t="s">
        <v>73</v>
      </c>
      <c r="B14" s="200"/>
      <c r="C14" s="201" t="s">
        <v>749</v>
      </c>
      <c r="D14" s="197">
        <f>'CAP.10'!E36</f>
        <v>0</v>
      </c>
      <c r="E14" s="197">
        <f>'CAP.10'!F36</f>
        <v>0</v>
      </c>
      <c r="F14" s="197">
        <f>'CAP.10'!G36</f>
        <v>0</v>
      </c>
      <c r="G14" s="197">
        <f>'CAP.10'!H36</f>
        <v>0</v>
      </c>
      <c r="H14" s="197">
        <f t="shared" si="0"/>
        <v>0</v>
      </c>
    </row>
    <row r="15" spans="1:9" s="31" customFormat="1" ht="28.5" customHeight="1" x14ac:dyDescent="0.2">
      <c r="A15" s="202" t="s">
        <v>71</v>
      </c>
      <c r="B15" s="200"/>
      <c r="C15" s="201" t="s">
        <v>749</v>
      </c>
      <c r="D15" s="197">
        <f>'CAP.11'!E38</f>
        <v>0</v>
      </c>
      <c r="E15" s="197">
        <f>'CAP.11'!F38</f>
        <v>0</v>
      </c>
      <c r="F15" s="197">
        <f>'CAP.11'!G38</f>
        <v>0</v>
      </c>
      <c r="G15" s="197">
        <f>'CAP.11'!H38</f>
        <v>0</v>
      </c>
      <c r="H15" s="197">
        <f t="shared" si="0"/>
        <v>0</v>
      </c>
    </row>
    <row r="16" spans="1:9" s="31" customFormat="1" ht="28.5" customHeight="1" thickBot="1" x14ac:dyDescent="0.25">
      <c r="A16" s="202" t="s">
        <v>72</v>
      </c>
      <c r="B16" s="200"/>
      <c r="C16" s="201" t="s">
        <v>749</v>
      </c>
      <c r="D16" s="197">
        <f>'CAP.12'!E36</f>
        <v>0</v>
      </c>
      <c r="E16" s="197">
        <f>'CAP.12'!F36</f>
        <v>0</v>
      </c>
      <c r="F16" s="197">
        <f>'CAP.12'!G36</f>
        <v>0</v>
      </c>
      <c r="G16" s="197">
        <f>'CAP.12'!H36</f>
        <v>0</v>
      </c>
      <c r="H16" s="197">
        <f t="shared" si="0"/>
        <v>0</v>
      </c>
    </row>
    <row r="17" spans="1:8" s="31" customFormat="1" ht="28.5" customHeight="1" thickBot="1" x14ac:dyDescent="0.25">
      <c r="A17" s="203"/>
      <c r="B17" s="196" t="s">
        <v>339</v>
      </c>
      <c r="C17" s="36" t="s">
        <v>749</v>
      </c>
      <c r="D17" s="204">
        <f t="shared" ref="D17:H17" si="1">SUM(D5:D16)</f>
        <v>200</v>
      </c>
      <c r="E17" s="204">
        <f t="shared" si="1"/>
        <v>300</v>
      </c>
      <c r="F17" s="204">
        <f t="shared" si="1"/>
        <v>400</v>
      </c>
      <c r="G17" s="204">
        <f t="shared" si="1"/>
        <v>500</v>
      </c>
      <c r="H17" s="204">
        <f t="shared" si="1"/>
        <v>1400</v>
      </c>
    </row>
    <row r="18" spans="1:8" s="31" customFormat="1" ht="15" x14ac:dyDescent="0.2">
      <c r="A18" s="46"/>
      <c r="B18" s="46"/>
      <c r="D18" s="193" t="s">
        <v>927</v>
      </c>
      <c r="E18" s="194" t="s">
        <v>928</v>
      </c>
      <c r="F18" s="195" t="s">
        <v>929</v>
      </c>
      <c r="G18" s="195"/>
    </row>
    <row r="19" spans="1:8" x14ac:dyDescent="0.2">
      <c r="C19" s="38"/>
      <c r="E19" s="38"/>
      <c r="F19" s="39"/>
      <c r="G19" s="39"/>
    </row>
    <row r="20" spans="1:8" x14ac:dyDescent="0.2">
      <c r="A20" s="32"/>
      <c r="B20" s="40"/>
      <c r="C20" s="38"/>
      <c r="D20" s="38"/>
      <c r="E20" s="38"/>
      <c r="F20" s="38"/>
    </row>
    <row r="21" spans="1:8" x14ac:dyDescent="0.2">
      <c r="A21" s="32"/>
      <c r="C21" s="38"/>
      <c r="D21" s="38"/>
      <c r="E21" s="38"/>
      <c r="F21" s="38"/>
      <c r="G21" s="38"/>
    </row>
    <row r="22" spans="1:8" x14ac:dyDescent="0.2">
      <c r="B22" s="37"/>
    </row>
    <row r="24" spans="1:8" x14ac:dyDescent="0.2">
      <c r="A24" s="32"/>
      <c r="B24" s="37"/>
    </row>
    <row r="31" spans="1:8" ht="12.75" customHeight="1" x14ac:dyDescent="0.2">
      <c r="A31" s="41"/>
      <c r="B31" s="42"/>
    </row>
    <row r="32" spans="1:8" x14ac:dyDescent="0.2">
      <c r="A32" s="41"/>
      <c r="B32" s="42"/>
    </row>
    <row r="33" spans="1:2" x14ac:dyDescent="0.2">
      <c r="A33" s="41"/>
      <c r="B33" s="42"/>
    </row>
  </sheetData>
  <sheetProtection algorithmName="SHA-512" hashValue="fWMROY6vuVqqjVBLL3m3uSJYvAAneGikPUc0sevwdFkQnOUQiv96SgMy7GZLnpRWAJrykJ4m/JOsx5RED/rmRA==" saltValue="uMB7D/HHrztv1NP1eWEaZw==" spinCount="100000" sheet="1" insertRows="0" selectLockedCells="1"/>
  <mergeCells count="3">
    <mergeCell ref="H2:H3"/>
    <mergeCell ref="A2:C3"/>
    <mergeCell ref="A1:C1"/>
  </mergeCells>
  <phoneticPr fontId="2" type="noConversion"/>
  <printOptions horizontalCentered="1" verticalCentered="1"/>
  <pageMargins left="0.25" right="0.25" top="0.75" bottom="0.75" header="0.3" footer="0.3"/>
  <pageSetup paperSize="9" scale="68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>
    <pageSetUpPr fitToPage="1"/>
  </sheetPr>
  <dimension ref="A1:K53"/>
  <sheetViews>
    <sheetView zoomScale="85" workbookViewId="0">
      <pane ySplit="2" topLeftCell="A3" activePane="bottomLeft" state="frozen"/>
      <selection pane="bottomLeft" activeCell="K7" sqref="K7"/>
    </sheetView>
  </sheetViews>
  <sheetFormatPr defaultColWidth="11.42578125" defaultRowHeight="15" x14ac:dyDescent="0.25"/>
  <cols>
    <col min="1" max="1" width="9.7109375" style="44" customWidth="1"/>
    <col min="2" max="2" width="41.28515625" style="44" customWidth="1"/>
    <col min="3" max="3" width="33.5703125" style="44" customWidth="1"/>
    <col min="4" max="4" width="2.42578125" style="44" customWidth="1"/>
    <col min="5" max="5" width="19.5703125" style="44" customWidth="1"/>
    <col min="6" max="8" width="13.5703125" style="44" customWidth="1"/>
    <col min="9" max="9" width="21.5703125" style="44" customWidth="1"/>
    <col min="10" max="10" width="21" style="44" customWidth="1"/>
    <col min="11" max="11" width="21.140625" style="44" customWidth="1"/>
    <col min="12" max="16384" width="11.42578125" style="44"/>
  </cols>
  <sheetData>
    <row r="1" spans="1:11" ht="15.75" customHeight="1" thickBot="1" x14ac:dyDescent="0.3">
      <c r="A1" s="57"/>
      <c r="B1" s="58"/>
      <c r="C1" s="58"/>
      <c r="D1" s="58"/>
      <c r="E1" s="313" t="s">
        <v>985</v>
      </c>
      <c r="F1" s="318" t="s">
        <v>752</v>
      </c>
      <c r="G1" s="315"/>
      <c r="H1" s="315" t="s">
        <v>753</v>
      </c>
      <c r="I1" s="313" t="str">
        <f>PORTADA!B15&amp;" "&amp;PORTADA!C15</f>
        <v xml:space="preserve">PAÍS COPRODUCTOR 1 </v>
      </c>
      <c r="J1" s="313" t="str">
        <f>PORTADA!B16&amp;" "&amp;PORTADA!C16</f>
        <v xml:space="preserve">PAÍS COPRODUCTOR 2 </v>
      </c>
      <c r="K1" s="313" t="str">
        <f>PORTADA!B17&amp;" "&amp;PORTADA!C17</f>
        <v xml:space="preserve">PAÍS COPRODUCTOR 3 </v>
      </c>
    </row>
    <row r="2" spans="1:11" ht="45.75" customHeight="1" thickBot="1" x14ac:dyDescent="0.3">
      <c r="B2" s="319" t="s">
        <v>104</v>
      </c>
      <c r="C2" s="319"/>
      <c r="D2" s="61"/>
      <c r="E2" s="314"/>
      <c r="F2" s="62" t="s">
        <v>248</v>
      </c>
      <c r="G2" s="63" t="s">
        <v>249</v>
      </c>
      <c r="H2" s="315"/>
      <c r="I2" s="314"/>
      <c r="J2" s="314"/>
      <c r="K2" s="314"/>
    </row>
    <row r="3" spans="1:11" x14ac:dyDescent="0.25">
      <c r="A3" s="64" t="s">
        <v>250</v>
      </c>
      <c r="B3" s="65" t="s">
        <v>105</v>
      </c>
      <c r="C3" s="66"/>
      <c r="D3" s="66"/>
      <c r="E3" s="79">
        <f t="shared" ref="E3:K3" si="0">SUM(E5:E11)</f>
        <v>0</v>
      </c>
      <c r="F3" s="80">
        <f t="shared" si="0"/>
        <v>0</v>
      </c>
      <c r="G3" s="81">
        <f t="shared" si="0"/>
        <v>0</v>
      </c>
      <c r="H3" s="82">
        <f t="shared" si="0"/>
        <v>0</v>
      </c>
      <c r="I3" s="83">
        <f t="shared" si="0"/>
        <v>0</v>
      </c>
      <c r="J3" s="84">
        <f t="shared" si="0"/>
        <v>0</v>
      </c>
      <c r="K3" s="85">
        <f t="shared" si="0"/>
        <v>0</v>
      </c>
    </row>
    <row r="4" spans="1:11" ht="3" customHeight="1" x14ac:dyDescent="0.25">
      <c r="C4" s="65"/>
      <c r="D4" s="65"/>
      <c r="E4" s="86"/>
      <c r="F4" s="87"/>
      <c r="G4" s="88"/>
      <c r="H4" s="89"/>
      <c r="I4" s="86"/>
      <c r="J4" s="90"/>
      <c r="K4" s="91"/>
    </row>
    <row r="5" spans="1:11" x14ac:dyDescent="0.25">
      <c r="A5" s="118" t="s">
        <v>521</v>
      </c>
      <c r="B5" s="118" t="s">
        <v>754</v>
      </c>
      <c r="C5" s="213"/>
      <c r="D5" s="68"/>
      <c r="E5" s="216"/>
      <c r="F5" s="217"/>
      <c r="G5" s="218"/>
      <c r="H5" s="219"/>
      <c r="I5" s="216"/>
      <c r="J5" s="220"/>
      <c r="K5" s="221"/>
    </row>
    <row r="6" spans="1:11" x14ac:dyDescent="0.25">
      <c r="A6" s="118" t="s">
        <v>522</v>
      </c>
      <c r="B6" s="118" t="s">
        <v>755</v>
      </c>
      <c r="C6" s="213"/>
      <c r="D6" s="68"/>
      <c r="E6" s="222"/>
      <c r="F6" s="223"/>
      <c r="G6" s="224"/>
      <c r="H6" s="225"/>
      <c r="I6" s="222"/>
      <c r="J6" s="226"/>
      <c r="K6" s="227"/>
    </row>
    <row r="7" spans="1:11" ht="15" customHeight="1" x14ac:dyDescent="0.25">
      <c r="A7" s="118" t="s">
        <v>523</v>
      </c>
      <c r="B7" s="118" t="s">
        <v>973</v>
      </c>
      <c r="C7" s="213"/>
      <c r="D7" s="68"/>
      <c r="E7" s="222"/>
      <c r="F7" s="223"/>
      <c r="G7" s="224"/>
      <c r="H7" s="225"/>
      <c r="I7" s="222"/>
      <c r="J7" s="226"/>
      <c r="K7" s="227"/>
    </row>
    <row r="8" spans="1:11" x14ac:dyDescent="0.25">
      <c r="A8" s="118" t="s">
        <v>524</v>
      </c>
      <c r="B8" s="118" t="s">
        <v>116</v>
      </c>
      <c r="C8" s="213"/>
      <c r="D8" s="68"/>
      <c r="E8" s="222"/>
      <c r="F8" s="223"/>
      <c r="G8" s="224"/>
      <c r="H8" s="225"/>
      <c r="I8" s="222"/>
      <c r="J8" s="226"/>
      <c r="K8" s="227"/>
    </row>
    <row r="9" spans="1:11" x14ac:dyDescent="0.25">
      <c r="A9" s="118" t="s">
        <v>525</v>
      </c>
      <c r="B9" s="118" t="s">
        <v>107</v>
      </c>
      <c r="C9" s="213"/>
      <c r="D9" s="68"/>
      <c r="E9" s="222"/>
      <c r="F9" s="223"/>
      <c r="G9" s="224"/>
      <c r="H9" s="225"/>
      <c r="I9" s="222"/>
      <c r="J9" s="226"/>
      <c r="K9" s="227"/>
    </row>
    <row r="10" spans="1:11" x14ac:dyDescent="0.25">
      <c r="A10" s="118" t="s">
        <v>526</v>
      </c>
      <c r="B10" s="320"/>
      <c r="C10" s="320"/>
      <c r="D10" s="68"/>
      <c r="E10" s="222"/>
      <c r="F10" s="223"/>
      <c r="G10" s="224"/>
      <c r="H10" s="225"/>
      <c r="I10" s="222"/>
      <c r="J10" s="226"/>
      <c r="K10" s="227"/>
    </row>
    <row r="11" spans="1:11" x14ac:dyDescent="0.25">
      <c r="A11" s="118" t="s">
        <v>527</v>
      </c>
      <c r="B11" s="321"/>
      <c r="C11" s="321"/>
      <c r="D11" s="68"/>
      <c r="E11" s="228"/>
      <c r="F11" s="229"/>
      <c r="G11" s="230"/>
      <c r="H11" s="231"/>
      <c r="I11" s="228"/>
      <c r="J11" s="232"/>
      <c r="K11" s="233"/>
    </row>
    <row r="12" spans="1:11" ht="12" customHeight="1" x14ac:dyDescent="0.25">
      <c r="C12" s="69"/>
      <c r="D12" s="69"/>
      <c r="E12" s="86"/>
      <c r="F12" s="87"/>
      <c r="G12" s="88"/>
      <c r="H12" s="89"/>
      <c r="I12" s="86"/>
      <c r="J12" s="90"/>
      <c r="K12" s="91"/>
    </row>
    <row r="13" spans="1:11" x14ac:dyDescent="0.25">
      <c r="A13" s="64" t="s">
        <v>528</v>
      </c>
      <c r="B13" s="69" t="s">
        <v>108</v>
      </c>
      <c r="C13" s="70"/>
      <c r="D13" s="68"/>
      <c r="E13" s="86">
        <f>SUM(E15:E33)</f>
        <v>0</v>
      </c>
      <c r="F13" s="87">
        <f t="shared" ref="F13:J13" si="1">SUM(F15:F33)</f>
        <v>0</v>
      </c>
      <c r="G13" s="88">
        <f t="shared" si="1"/>
        <v>0</v>
      </c>
      <c r="H13" s="89">
        <f t="shared" si="1"/>
        <v>0</v>
      </c>
      <c r="I13" s="86">
        <f t="shared" si="1"/>
        <v>0</v>
      </c>
      <c r="J13" s="90">
        <f t="shared" si="1"/>
        <v>0</v>
      </c>
      <c r="K13" s="91">
        <f>SUM(K15:K33)</f>
        <v>0</v>
      </c>
    </row>
    <row r="14" spans="1:11" ht="5.25" customHeight="1" x14ac:dyDescent="0.25">
      <c r="C14" s="69"/>
      <c r="D14" s="69"/>
      <c r="E14" s="86"/>
      <c r="F14" s="87"/>
      <c r="G14" s="88"/>
      <c r="H14" s="89"/>
      <c r="I14" s="86"/>
      <c r="J14" s="90"/>
      <c r="K14" s="91"/>
    </row>
    <row r="15" spans="1:11" x14ac:dyDescent="0.25">
      <c r="A15" s="118" t="s">
        <v>343</v>
      </c>
      <c r="B15" s="212" t="s">
        <v>109</v>
      </c>
      <c r="C15" s="213"/>
      <c r="D15" s="71"/>
      <c r="E15" s="216"/>
      <c r="F15" s="217"/>
      <c r="G15" s="218"/>
      <c r="H15" s="219"/>
      <c r="I15" s="216"/>
      <c r="J15" s="220"/>
      <c r="K15" s="221"/>
    </row>
    <row r="16" spans="1:11" x14ac:dyDescent="0.25">
      <c r="A16" s="118" t="s">
        <v>344</v>
      </c>
      <c r="B16" s="212" t="s">
        <v>110</v>
      </c>
      <c r="C16" s="213"/>
      <c r="D16" s="71"/>
      <c r="E16" s="222"/>
      <c r="F16" s="223"/>
      <c r="G16" s="224"/>
      <c r="H16" s="225"/>
      <c r="I16" s="222"/>
      <c r="J16" s="226"/>
      <c r="K16" s="227"/>
    </row>
    <row r="17" spans="1:11" x14ac:dyDescent="0.25">
      <c r="A17" s="118" t="s">
        <v>345</v>
      </c>
      <c r="B17" s="212" t="s">
        <v>112</v>
      </c>
      <c r="C17" s="213"/>
      <c r="D17" s="71"/>
      <c r="E17" s="222"/>
      <c r="F17" s="223"/>
      <c r="G17" s="224"/>
      <c r="H17" s="225"/>
      <c r="I17" s="222"/>
      <c r="J17" s="226"/>
      <c r="K17" s="227"/>
    </row>
    <row r="18" spans="1:11" x14ac:dyDescent="0.25">
      <c r="A18" s="118" t="s">
        <v>346</v>
      </c>
      <c r="B18" s="212" t="s">
        <v>862</v>
      </c>
      <c r="C18" s="213"/>
      <c r="D18" s="71"/>
      <c r="E18" s="222"/>
      <c r="F18" s="223"/>
      <c r="G18" s="224"/>
      <c r="H18" s="225"/>
      <c r="I18" s="222"/>
      <c r="J18" s="226"/>
      <c r="K18" s="227"/>
    </row>
    <row r="19" spans="1:11" x14ac:dyDescent="0.25">
      <c r="A19" s="118" t="s">
        <v>347</v>
      </c>
      <c r="B19" s="212" t="s">
        <v>114</v>
      </c>
      <c r="C19" s="213"/>
      <c r="D19" s="71"/>
      <c r="E19" s="222"/>
      <c r="F19" s="223"/>
      <c r="G19" s="224"/>
      <c r="H19" s="225"/>
      <c r="I19" s="222"/>
      <c r="J19" s="226"/>
      <c r="K19" s="227"/>
    </row>
    <row r="20" spans="1:11" ht="30" x14ac:dyDescent="0.25">
      <c r="A20" s="68" t="s">
        <v>348</v>
      </c>
      <c r="B20" s="212" t="s">
        <v>117</v>
      </c>
      <c r="C20" s="213"/>
      <c r="D20" s="71"/>
      <c r="E20" s="222"/>
      <c r="F20" s="223"/>
      <c r="G20" s="224"/>
      <c r="H20" s="225"/>
      <c r="I20" s="222"/>
      <c r="J20" s="226"/>
      <c r="K20" s="227"/>
    </row>
    <row r="21" spans="1:11" x14ac:dyDescent="0.25">
      <c r="A21" s="118" t="s">
        <v>349</v>
      </c>
      <c r="B21" s="212" t="s">
        <v>342</v>
      </c>
      <c r="C21" s="213"/>
      <c r="D21" s="71"/>
      <c r="E21" s="222"/>
      <c r="F21" s="223"/>
      <c r="G21" s="224"/>
      <c r="H21" s="225"/>
      <c r="I21" s="222"/>
      <c r="J21" s="226"/>
      <c r="K21" s="227"/>
    </row>
    <row r="22" spans="1:11" x14ac:dyDescent="0.25">
      <c r="A22" s="118" t="s">
        <v>350</v>
      </c>
      <c r="B22" s="212" t="s">
        <v>115</v>
      </c>
      <c r="C22" s="213"/>
      <c r="D22" s="71"/>
      <c r="E22" s="222"/>
      <c r="F22" s="223"/>
      <c r="G22" s="224"/>
      <c r="H22" s="225"/>
      <c r="I22" s="222"/>
      <c r="J22" s="226"/>
      <c r="K22" s="227"/>
    </row>
    <row r="23" spans="1:11" x14ac:dyDescent="0.25">
      <c r="A23" s="118" t="s">
        <v>351</v>
      </c>
      <c r="B23" s="212" t="s">
        <v>953</v>
      </c>
      <c r="C23" s="213"/>
      <c r="D23" s="71"/>
      <c r="E23" s="222"/>
      <c r="F23" s="223"/>
      <c r="G23" s="224"/>
      <c r="H23" s="225"/>
      <c r="I23" s="222"/>
      <c r="J23" s="226"/>
      <c r="K23" s="227"/>
    </row>
    <row r="24" spans="1:11" x14ac:dyDescent="0.25">
      <c r="A24" s="118" t="s">
        <v>352</v>
      </c>
      <c r="B24" s="212" t="s">
        <v>118</v>
      </c>
      <c r="C24" s="213"/>
      <c r="D24" s="71"/>
      <c r="E24" s="222"/>
      <c r="F24" s="223"/>
      <c r="G24" s="224"/>
      <c r="H24" s="225"/>
      <c r="I24" s="222"/>
      <c r="J24" s="226"/>
      <c r="K24" s="227"/>
    </row>
    <row r="25" spans="1:11" x14ac:dyDescent="0.25">
      <c r="A25" s="118" t="s">
        <v>353</v>
      </c>
      <c r="B25" s="212" t="s">
        <v>119</v>
      </c>
      <c r="C25" s="213"/>
      <c r="D25" s="71"/>
      <c r="E25" s="222"/>
      <c r="F25" s="223"/>
      <c r="G25" s="224"/>
      <c r="H25" s="225"/>
      <c r="I25" s="222"/>
      <c r="J25" s="226"/>
      <c r="K25" s="227"/>
    </row>
    <row r="26" spans="1:11" x14ac:dyDescent="0.25">
      <c r="A26" s="118" t="s">
        <v>354</v>
      </c>
      <c r="B26" s="212" t="s">
        <v>124</v>
      </c>
      <c r="C26" s="213"/>
      <c r="D26" s="71"/>
      <c r="E26" s="222"/>
      <c r="F26" s="223"/>
      <c r="G26" s="224"/>
      <c r="H26" s="225"/>
      <c r="I26" s="222"/>
      <c r="J26" s="226"/>
      <c r="K26" s="227"/>
    </row>
    <row r="27" spans="1:11" ht="30" x14ac:dyDescent="0.25">
      <c r="A27" s="68" t="s">
        <v>355</v>
      </c>
      <c r="B27" s="212" t="s">
        <v>125</v>
      </c>
      <c r="C27" s="213"/>
      <c r="D27" s="71"/>
      <c r="E27" s="222"/>
      <c r="F27" s="223"/>
      <c r="G27" s="224"/>
      <c r="H27" s="225"/>
      <c r="I27" s="222"/>
      <c r="J27" s="226"/>
      <c r="K27" s="227"/>
    </row>
    <row r="28" spans="1:11" x14ac:dyDescent="0.25">
      <c r="A28" s="118" t="s">
        <v>356</v>
      </c>
      <c r="B28" s="212" t="s">
        <v>120</v>
      </c>
      <c r="C28" s="213"/>
      <c r="D28" s="71"/>
      <c r="E28" s="222"/>
      <c r="F28" s="223"/>
      <c r="G28" s="224"/>
      <c r="H28" s="225"/>
      <c r="I28" s="222"/>
      <c r="J28" s="226"/>
      <c r="K28" s="227"/>
    </row>
    <row r="29" spans="1:11" x14ac:dyDescent="0.25">
      <c r="A29" s="118" t="s">
        <v>357</v>
      </c>
      <c r="B29" s="212" t="s">
        <v>126</v>
      </c>
      <c r="C29" s="213"/>
      <c r="D29" s="71"/>
      <c r="E29" s="222"/>
      <c r="F29" s="223"/>
      <c r="G29" s="224"/>
      <c r="H29" s="225"/>
      <c r="I29" s="222"/>
      <c r="J29" s="226"/>
      <c r="K29" s="227"/>
    </row>
    <row r="30" spans="1:11" x14ac:dyDescent="0.25">
      <c r="A30" s="118" t="s">
        <v>358</v>
      </c>
      <c r="B30" s="212" t="s">
        <v>121</v>
      </c>
      <c r="C30" s="213"/>
      <c r="D30" s="71"/>
      <c r="E30" s="222"/>
      <c r="F30" s="223"/>
      <c r="G30" s="224"/>
      <c r="H30" s="225"/>
      <c r="I30" s="222"/>
      <c r="J30" s="226"/>
      <c r="K30" s="227"/>
    </row>
    <row r="31" spans="1:11" x14ac:dyDescent="0.25">
      <c r="A31" s="118" t="s">
        <v>359</v>
      </c>
      <c r="B31" s="212" t="s">
        <v>127</v>
      </c>
      <c r="C31" s="213"/>
      <c r="D31" s="71"/>
      <c r="E31" s="222"/>
      <c r="F31" s="223"/>
      <c r="G31" s="224"/>
      <c r="H31" s="225"/>
      <c r="I31" s="222"/>
      <c r="J31" s="226"/>
      <c r="K31" s="227"/>
    </row>
    <row r="32" spans="1:11" x14ac:dyDescent="0.25">
      <c r="A32" s="118" t="s">
        <v>360</v>
      </c>
      <c r="B32" s="212" t="s">
        <v>128</v>
      </c>
      <c r="C32" s="213"/>
      <c r="D32" s="71"/>
      <c r="E32" s="222"/>
      <c r="F32" s="223"/>
      <c r="G32" s="224"/>
      <c r="H32" s="225"/>
      <c r="I32" s="222"/>
      <c r="J32" s="226"/>
      <c r="K32" s="227"/>
    </row>
    <row r="33" spans="1:11" x14ac:dyDescent="0.25">
      <c r="A33" s="118" t="s">
        <v>361</v>
      </c>
      <c r="B33" s="212" t="s">
        <v>129</v>
      </c>
      <c r="C33" s="213"/>
      <c r="D33" s="71"/>
      <c r="E33" s="228"/>
      <c r="F33" s="229"/>
      <c r="G33" s="230"/>
      <c r="H33" s="231"/>
      <c r="I33" s="228"/>
      <c r="J33" s="232"/>
      <c r="K33" s="233"/>
    </row>
    <row r="34" spans="1:11" ht="12.75" customHeight="1" x14ac:dyDescent="0.25">
      <c r="C34" s="69"/>
      <c r="D34" s="69"/>
      <c r="E34" s="86"/>
      <c r="F34" s="87"/>
      <c r="G34" s="88"/>
      <c r="H34" s="89"/>
      <c r="I34" s="86"/>
      <c r="J34" s="90"/>
      <c r="K34" s="91"/>
    </row>
    <row r="35" spans="1:11" x14ac:dyDescent="0.25">
      <c r="A35" s="64" t="s">
        <v>729</v>
      </c>
      <c r="B35" s="69" t="s">
        <v>130</v>
      </c>
      <c r="C35" s="70"/>
      <c r="D35" s="71"/>
      <c r="E35" s="86">
        <f>SUM(E37:E46)</f>
        <v>0</v>
      </c>
      <c r="F35" s="87">
        <f t="shared" ref="F35:J35" si="2">SUM(F37:F46)</f>
        <v>0</v>
      </c>
      <c r="G35" s="88">
        <f t="shared" si="2"/>
        <v>0</v>
      </c>
      <c r="H35" s="89">
        <f t="shared" si="2"/>
        <v>0</v>
      </c>
      <c r="I35" s="86">
        <f t="shared" si="2"/>
        <v>0</v>
      </c>
      <c r="J35" s="90">
        <f t="shared" si="2"/>
        <v>0</v>
      </c>
      <c r="K35" s="91">
        <f>SUM(K37:K46)</f>
        <v>0</v>
      </c>
    </row>
    <row r="36" spans="1:11" ht="4.5" customHeight="1" x14ac:dyDescent="0.25">
      <c r="C36" s="69"/>
      <c r="D36" s="69"/>
      <c r="E36" s="86"/>
      <c r="F36" s="87"/>
      <c r="G36" s="88"/>
      <c r="H36" s="89"/>
      <c r="I36" s="86"/>
      <c r="J36" s="90"/>
      <c r="K36" s="91"/>
    </row>
    <row r="37" spans="1:11" ht="31.5" customHeight="1" x14ac:dyDescent="0.25">
      <c r="A37" s="68" t="s">
        <v>730</v>
      </c>
      <c r="B37" s="240" t="s">
        <v>123</v>
      </c>
      <c r="C37" s="213"/>
      <c r="D37" s="71"/>
      <c r="E37" s="216"/>
      <c r="F37" s="217"/>
      <c r="G37" s="218"/>
      <c r="H37" s="219"/>
      <c r="I37" s="216"/>
      <c r="J37" s="220"/>
      <c r="K37" s="221"/>
    </row>
    <row r="38" spans="1:11" ht="16.5" customHeight="1" x14ac:dyDescent="0.25">
      <c r="A38" s="118" t="s">
        <v>731</v>
      </c>
      <c r="B38" s="212" t="s">
        <v>974</v>
      </c>
      <c r="C38" s="213"/>
      <c r="D38" s="71"/>
      <c r="E38" s="222"/>
      <c r="F38" s="223"/>
      <c r="G38" s="224"/>
      <c r="H38" s="225"/>
      <c r="I38" s="222"/>
      <c r="J38" s="226"/>
      <c r="K38" s="227"/>
    </row>
    <row r="39" spans="1:11" x14ac:dyDescent="0.25">
      <c r="A39" s="118" t="s">
        <v>732</v>
      </c>
      <c r="B39" s="212" t="s">
        <v>860</v>
      </c>
      <c r="C39" s="213"/>
      <c r="D39" s="71"/>
      <c r="E39" s="222"/>
      <c r="F39" s="223"/>
      <c r="G39" s="224"/>
      <c r="H39" s="225"/>
      <c r="I39" s="222"/>
      <c r="J39" s="226"/>
      <c r="K39" s="227"/>
    </row>
    <row r="40" spans="1:11" x14ac:dyDescent="0.25">
      <c r="A40" s="118" t="s">
        <v>733</v>
      </c>
      <c r="B40" s="212" t="s">
        <v>132</v>
      </c>
      <c r="C40" s="213"/>
      <c r="D40" s="71"/>
      <c r="E40" s="222"/>
      <c r="F40" s="223"/>
      <c r="G40" s="224"/>
      <c r="H40" s="225"/>
      <c r="I40" s="222"/>
      <c r="J40" s="226"/>
      <c r="K40" s="227"/>
    </row>
    <row r="41" spans="1:11" x14ac:dyDescent="0.25">
      <c r="A41" s="118" t="s">
        <v>734</v>
      </c>
      <c r="B41" s="212" t="s">
        <v>131</v>
      </c>
      <c r="C41" s="213"/>
      <c r="D41" s="71"/>
      <c r="E41" s="222"/>
      <c r="F41" s="223"/>
      <c r="G41" s="224"/>
      <c r="H41" s="225"/>
      <c r="I41" s="222"/>
      <c r="J41" s="226"/>
      <c r="K41" s="227"/>
    </row>
    <row r="42" spans="1:11" x14ac:dyDescent="0.25">
      <c r="A42" s="118" t="s">
        <v>735</v>
      </c>
      <c r="B42" s="212" t="s">
        <v>122</v>
      </c>
      <c r="C42" s="213"/>
      <c r="D42" s="71"/>
      <c r="E42" s="222"/>
      <c r="F42" s="223"/>
      <c r="G42" s="224"/>
      <c r="H42" s="225"/>
      <c r="I42" s="222"/>
      <c r="J42" s="226"/>
      <c r="K42" s="227"/>
    </row>
    <row r="43" spans="1:11" x14ac:dyDescent="0.25">
      <c r="A43" s="118" t="s">
        <v>736</v>
      </c>
      <c r="B43" s="212" t="s">
        <v>861</v>
      </c>
      <c r="C43" s="213"/>
      <c r="D43" s="71"/>
      <c r="E43" s="222"/>
      <c r="F43" s="223"/>
      <c r="G43" s="224"/>
      <c r="H43" s="225"/>
      <c r="I43" s="222"/>
      <c r="J43" s="226"/>
      <c r="K43" s="227"/>
    </row>
    <row r="44" spans="1:11" x14ac:dyDescent="0.25">
      <c r="A44" s="118" t="s">
        <v>737</v>
      </c>
      <c r="B44" s="212" t="s">
        <v>133</v>
      </c>
      <c r="C44" s="213"/>
      <c r="D44" s="71"/>
      <c r="E44" s="222"/>
      <c r="F44" s="223"/>
      <c r="G44" s="224"/>
      <c r="H44" s="225"/>
      <c r="I44" s="222"/>
      <c r="J44" s="226"/>
      <c r="K44" s="227"/>
    </row>
    <row r="45" spans="1:11" x14ac:dyDescent="0.25">
      <c r="A45" s="118" t="s">
        <v>738</v>
      </c>
      <c r="B45" s="212" t="s">
        <v>134</v>
      </c>
      <c r="C45" s="213"/>
      <c r="D45" s="71"/>
      <c r="E45" s="222"/>
      <c r="F45" s="223"/>
      <c r="G45" s="224"/>
      <c r="H45" s="225"/>
      <c r="I45" s="222"/>
      <c r="J45" s="226"/>
      <c r="K45" s="227"/>
    </row>
    <row r="46" spans="1:11" ht="15.75" thickBot="1" x14ac:dyDescent="0.3">
      <c r="A46" s="118" t="s">
        <v>739</v>
      </c>
      <c r="B46" s="320"/>
      <c r="C46" s="320"/>
      <c r="D46" s="72"/>
      <c r="E46" s="234"/>
      <c r="F46" s="235"/>
      <c r="G46" s="236"/>
      <c r="H46" s="237"/>
      <c r="I46" s="238"/>
      <c r="J46" s="239"/>
      <c r="K46" s="239"/>
    </row>
    <row r="47" spans="1:11" ht="20.25" customHeight="1" thickBot="1" x14ac:dyDescent="0.3">
      <c r="B47" s="104"/>
      <c r="C47" s="110" t="s">
        <v>958</v>
      </c>
      <c r="D47" s="74"/>
      <c r="E47" s="103">
        <f t="shared" ref="E47:J47" si="3">E3+E13+E35</f>
        <v>0</v>
      </c>
      <c r="F47" s="103">
        <f t="shared" si="3"/>
        <v>0</v>
      </c>
      <c r="G47" s="103">
        <f t="shared" si="3"/>
        <v>0</v>
      </c>
      <c r="H47" s="103">
        <f t="shared" si="3"/>
        <v>0</v>
      </c>
      <c r="I47" s="103">
        <f t="shared" si="3"/>
        <v>0</v>
      </c>
      <c r="J47" s="103">
        <f t="shared" si="3"/>
        <v>0</v>
      </c>
      <c r="K47" s="103">
        <f>K3+K13+K35</f>
        <v>0</v>
      </c>
    </row>
    <row r="48" spans="1:11" ht="20.25" customHeight="1" x14ac:dyDescent="0.25"/>
    <row r="49" spans="1:9" x14ac:dyDescent="0.25">
      <c r="I49" s="73"/>
    </row>
    <row r="50" spans="1:9" x14ac:dyDescent="0.25">
      <c r="A50" s="316"/>
      <c r="B50" s="317"/>
      <c r="C50" s="76"/>
      <c r="D50" s="76"/>
      <c r="E50" s="77"/>
      <c r="F50" s="77"/>
      <c r="G50" s="77"/>
      <c r="H50" s="77"/>
      <c r="I50" s="77"/>
    </row>
    <row r="51" spans="1:9" x14ac:dyDescent="0.25">
      <c r="A51" s="316"/>
      <c r="B51" s="317"/>
      <c r="C51" s="76"/>
      <c r="D51" s="76"/>
      <c r="E51" s="77"/>
      <c r="F51" s="77"/>
      <c r="G51" s="77"/>
      <c r="H51" s="77"/>
      <c r="I51" s="77"/>
    </row>
    <row r="52" spans="1:9" x14ac:dyDescent="0.25">
      <c r="A52" s="316"/>
      <c r="B52" s="317"/>
      <c r="C52" s="76"/>
      <c r="D52" s="76"/>
      <c r="E52" s="77"/>
      <c r="F52" s="77"/>
      <c r="G52" s="77"/>
      <c r="H52" s="77"/>
      <c r="I52" s="77"/>
    </row>
    <row r="53" spans="1:9" x14ac:dyDescent="0.25">
      <c r="E53" s="78"/>
      <c r="F53" s="78"/>
      <c r="G53" s="78"/>
      <c r="H53" s="78"/>
      <c r="I53" s="78"/>
    </row>
  </sheetData>
  <sheetProtection algorithmName="SHA-512" hashValue="o7a+X0WeggxrQotBsGskeQUYSAVo4tzCchvVyT4toQljfmNaTM+nfCANk2glh81Z+qVl8yjQMl8iDrpUWBzlKQ==" saltValue="OMUZ226dLSAIcMuHv1MLuA==" spinCount="100000" sheet="1" selectLockedCells="1"/>
  <mergeCells count="13">
    <mergeCell ref="K1:K2"/>
    <mergeCell ref="H1:H2"/>
    <mergeCell ref="A51:B51"/>
    <mergeCell ref="A52:B52"/>
    <mergeCell ref="I1:I2"/>
    <mergeCell ref="J1:J2"/>
    <mergeCell ref="F1:G1"/>
    <mergeCell ref="B2:C2"/>
    <mergeCell ref="A50:B50"/>
    <mergeCell ref="B10:C10"/>
    <mergeCell ref="B11:C11"/>
    <mergeCell ref="B46:C46"/>
    <mergeCell ref="E1:E2"/>
  </mergeCells>
  <phoneticPr fontId="2" type="noConversion"/>
  <pageMargins left="0.27559055118110237" right="0.15748031496062992" top="0.43307086614173229" bottom="0.27559055118110237" header="0.15748031496062992" footer="0.23622047244094491"/>
  <pageSetup paperSize="9" scale="64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>
    <pageSetUpPr fitToPage="1"/>
  </sheetPr>
  <dimension ref="A1:K53"/>
  <sheetViews>
    <sheetView zoomScale="85" workbookViewId="0">
      <pane ySplit="2" topLeftCell="A3" activePane="bottomLeft" state="frozen"/>
      <selection pane="bottomLeft" activeCell="K10" sqref="K10"/>
    </sheetView>
  </sheetViews>
  <sheetFormatPr defaultColWidth="11.42578125" defaultRowHeight="15" x14ac:dyDescent="0.25"/>
  <cols>
    <col min="1" max="1" width="9.5703125" style="44" customWidth="1"/>
    <col min="2" max="2" width="35.5703125" style="44" customWidth="1"/>
    <col min="3" max="3" width="28.85546875" style="44" customWidth="1"/>
    <col min="4" max="4" width="2.28515625" style="32" customWidth="1"/>
    <col min="5" max="5" width="21.28515625" style="32" customWidth="1"/>
    <col min="6" max="7" width="16.7109375" style="32" customWidth="1"/>
    <col min="8" max="8" width="12.42578125" style="32" customWidth="1"/>
    <col min="9" max="11" width="20.7109375" style="32" customWidth="1"/>
    <col min="12" max="16384" width="11.42578125" style="32"/>
  </cols>
  <sheetData>
    <row r="1" spans="1:11" ht="18" customHeight="1" thickBot="1" x14ac:dyDescent="0.25">
      <c r="A1" s="57"/>
      <c r="B1" s="58"/>
      <c r="C1" s="58"/>
      <c r="D1" s="105"/>
      <c r="E1" s="326" t="s">
        <v>985</v>
      </c>
      <c r="F1" s="323" t="s">
        <v>752</v>
      </c>
      <c r="G1" s="324"/>
      <c r="H1" s="315" t="s">
        <v>753</v>
      </c>
      <c r="I1" s="313" t="str">
        <f>PORTADA!B15&amp;" "&amp;PORTADA!C15</f>
        <v xml:space="preserve">PAÍS COPRODUCTOR 1 </v>
      </c>
      <c r="J1" s="313" t="str">
        <f>PORTADA!B16&amp;" "&amp;PORTADA!C16</f>
        <v xml:space="preserve">PAÍS COPRODUCTOR 2 </v>
      </c>
      <c r="K1" s="313" t="str">
        <f>PORTADA!B17&amp;" "&amp;PORTADA!C17</f>
        <v xml:space="preserve">PAÍS COPRODUCTOR 3 </v>
      </c>
    </row>
    <row r="2" spans="1:11" ht="26.25" customHeight="1" thickBot="1" x14ac:dyDescent="0.3">
      <c r="B2" s="322" t="s">
        <v>158</v>
      </c>
      <c r="C2" s="322"/>
      <c r="D2" s="53"/>
      <c r="E2" s="327"/>
      <c r="F2" s="111" t="s">
        <v>248</v>
      </c>
      <c r="G2" s="112" t="s">
        <v>249</v>
      </c>
      <c r="H2" s="325"/>
      <c r="I2" s="314"/>
      <c r="J2" s="314"/>
      <c r="K2" s="314"/>
    </row>
    <row r="3" spans="1:11" x14ac:dyDescent="0.2">
      <c r="A3" s="64" t="s">
        <v>252</v>
      </c>
      <c r="B3" s="65" t="s">
        <v>135</v>
      </c>
      <c r="C3" s="66"/>
      <c r="D3" s="106"/>
      <c r="E3" s="113">
        <f>SUM(E5:E19)</f>
        <v>200</v>
      </c>
      <c r="F3" s="114">
        <f t="shared" ref="F3:J3" si="0">SUM(F5:F19)</f>
        <v>0</v>
      </c>
      <c r="G3" s="115">
        <f t="shared" si="0"/>
        <v>0</v>
      </c>
      <c r="H3" s="113">
        <f t="shared" si="0"/>
        <v>0</v>
      </c>
      <c r="I3" s="113">
        <f t="shared" si="0"/>
        <v>300</v>
      </c>
      <c r="J3" s="116">
        <f t="shared" si="0"/>
        <v>400</v>
      </c>
      <c r="K3" s="116">
        <f>SUM(K5:K19)</f>
        <v>500</v>
      </c>
    </row>
    <row r="4" spans="1:11" ht="6" customHeight="1" x14ac:dyDescent="0.25">
      <c r="C4" s="65"/>
      <c r="D4" s="107"/>
      <c r="E4" s="86"/>
      <c r="F4" s="117"/>
      <c r="G4" s="88"/>
      <c r="H4" s="86"/>
      <c r="I4" s="86"/>
      <c r="J4" s="91"/>
      <c r="K4" s="91"/>
    </row>
    <row r="5" spans="1:11" x14ac:dyDescent="0.2">
      <c r="A5" s="215" t="s">
        <v>483</v>
      </c>
      <c r="B5" s="212" t="s">
        <v>863</v>
      </c>
      <c r="C5" s="213"/>
      <c r="D5" s="52"/>
      <c r="E5" s="216"/>
      <c r="F5" s="242"/>
      <c r="G5" s="218"/>
      <c r="H5" s="216"/>
      <c r="I5" s="216"/>
      <c r="J5" s="221"/>
      <c r="K5" s="221"/>
    </row>
    <row r="6" spans="1:11" x14ac:dyDescent="0.2">
      <c r="A6" s="215" t="s">
        <v>484</v>
      </c>
      <c r="B6" s="212" t="s">
        <v>159</v>
      </c>
      <c r="C6" s="213"/>
      <c r="D6" s="52"/>
      <c r="E6" s="222"/>
      <c r="F6" s="243"/>
      <c r="G6" s="224"/>
      <c r="H6" s="222"/>
      <c r="I6" s="222"/>
      <c r="J6" s="227"/>
      <c r="K6" s="227"/>
    </row>
    <row r="7" spans="1:11" x14ac:dyDescent="0.2">
      <c r="A7" s="215" t="s">
        <v>485</v>
      </c>
      <c r="B7" s="212" t="s">
        <v>160</v>
      </c>
      <c r="C7" s="213"/>
      <c r="D7" s="52"/>
      <c r="E7" s="222"/>
      <c r="F7" s="243"/>
      <c r="G7" s="224"/>
      <c r="H7" s="222"/>
      <c r="I7" s="222"/>
      <c r="J7" s="227"/>
      <c r="K7" s="227"/>
    </row>
    <row r="8" spans="1:11" x14ac:dyDescent="0.2">
      <c r="A8" s="215" t="s">
        <v>486</v>
      </c>
      <c r="B8" s="212" t="s">
        <v>149</v>
      </c>
      <c r="C8" s="213"/>
      <c r="D8" s="52"/>
      <c r="E8" s="222"/>
      <c r="F8" s="243"/>
      <c r="G8" s="224"/>
      <c r="H8" s="222"/>
      <c r="I8" s="222"/>
      <c r="J8" s="227"/>
      <c r="K8" s="227"/>
    </row>
    <row r="9" spans="1:11" x14ac:dyDescent="0.2">
      <c r="A9" s="215" t="s">
        <v>487</v>
      </c>
      <c r="B9" s="212" t="s">
        <v>149</v>
      </c>
      <c r="C9" s="213"/>
      <c r="D9" s="52"/>
      <c r="E9" s="222">
        <v>200</v>
      </c>
      <c r="F9" s="243"/>
      <c r="G9" s="224"/>
      <c r="H9" s="222"/>
      <c r="I9" s="222">
        <v>300</v>
      </c>
      <c r="J9" s="227">
        <v>400</v>
      </c>
      <c r="K9" s="227">
        <v>500</v>
      </c>
    </row>
    <row r="10" spans="1:11" x14ac:dyDescent="0.2">
      <c r="A10" s="215" t="s">
        <v>488</v>
      </c>
      <c r="B10" s="212" t="s">
        <v>149</v>
      </c>
      <c r="C10" s="213"/>
      <c r="D10" s="52"/>
      <c r="E10" s="222"/>
      <c r="F10" s="243"/>
      <c r="G10" s="224"/>
      <c r="H10" s="222"/>
      <c r="I10" s="222"/>
      <c r="J10" s="227"/>
      <c r="K10" s="227"/>
    </row>
    <row r="11" spans="1:11" x14ac:dyDescent="0.2">
      <c r="A11" s="215" t="s">
        <v>489</v>
      </c>
      <c r="B11" s="212" t="s">
        <v>889</v>
      </c>
      <c r="C11" s="213"/>
      <c r="D11" s="52"/>
      <c r="E11" s="222"/>
      <c r="F11" s="243"/>
      <c r="G11" s="224"/>
      <c r="H11" s="222"/>
      <c r="I11" s="222"/>
      <c r="J11" s="227"/>
      <c r="K11" s="227"/>
    </row>
    <row r="12" spans="1:11" x14ac:dyDescent="0.2">
      <c r="A12" s="215" t="s">
        <v>490</v>
      </c>
      <c r="B12" s="212" t="s">
        <v>150</v>
      </c>
      <c r="C12" s="213"/>
      <c r="D12" s="52"/>
      <c r="E12" s="222"/>
      <c r="F12" s="243"/>
      <c r="G12" s="224"/>
      <c r="H12" s="222"/>
      <c r="I12" s="222"/>
      <c r="J12" s="227"/>
      <c r="K12" s="227"/>
    </row>
    <row r="13" spans="1:11" x14ac:dyDescent="0.2">
      <c r="A13" s="215" t="s">
        <v>491</v>
      </c>
      <c r="B13" s="212" t="s">
        <v>151</v>
      </c>
      <c r="C13" s="213"/>
      <c r="D13" s="52"/>
      <c r="E13" s="222"/>
      <c r="F13" s="243"/>
      <c r="G13" s="224"/>
      <c r="H13" s="222"/>
      <c r="I13" s="222"/>
      <c r="J13" s="227"/>
      <c r="K13" s="227"/>
    </row>
    <row r="14" spans="1:11" x14ac:dyDescent="0.2">
      <c r="A14" s="215" t="s">
        <v>492</v>
      </c>
      <c r="B14" s="212" t="s">
        <v>136</v>
      </c>
      <c r="C14" s="213"/>
      <c r="D14" s="52"/>
      <c r="E14" s="222"/>
      <c r="F14" s="243"/>
      <c r="G14" s="224"/>
      <c r="H14" s="222"/>
      <c r="I14" s="222"/>
      <c r="J14" s="227"/>
      <c r="K14" s="227"/>
    </row>
    <row r="15" spans="1:11" x14ac:dyDescent="0.2">
      <c r="A15" s="215" t="s">
        <v>493</v>
      </c>
      <c r="B15" s="212" t="s">
        <v>152</v>
      </c>
      <c r="C15" s="213"/>
      <c r="D15" s="52"/>
      <c r="E15" s="222"/>
      <c r="F15" s="243"/>
      <c r="G15" s="224"/>
      <c r="H15" s="222"/>
      <c r="I15" s="222"/>
      <c r="J15" s="227"/>
      <c r="K15" s="227"/>
    </row>
    <row r="16" spans="1:11" x14ac:dyDescent="0.2">
      <c r="A16" s="215" t="s">
        <v>494</v>
      </c>
      <c r="B16" s="212" t="s">
        <v>137</v>
      </c>
      <c r="C16" s="213"/>
      <c r="D16" s="52"/>
      <c r="E16" s="222"/>
      <c r="F16" s="243"/>
      <c r="G16" s="224"/>
      <c r="H16" s="222"/>
      <c r="I16" s="222"/>
      <c r="J16" s="227"/>
      <c r="K16" s="227"/>
    </row>
    <row r="17" spans="1:11" x14ac:dyDescent="0.2">
      <c r="A17" s="215" t="s">
        <v>495</v>
      </c>
      <c r="B17" s="212" t="s">
        <v>138</v>
      </c>
      <c r="C17" s="213"/>
      <c r="D17" s="52"/>
      <c r="E17" s="222"/>
      <c r="F17" s="243"/>
      <c r="G17" s="224"/>
      <c r="H17" s="222"/>
      <c r="I17" s="222"/>
      <c r="J17" s="227"/>
      <c r="K17" s="227"/>
    </row>
    <row r="18" spans="1:11" x14ac:dyDescent="0.2">
      <c r="A18" s="215" t="s">
        <v>496</v>
      </c>
      <c r="B18" s="212" t="s">
        <v>147</v>
      </c>
      <c r="C18" s="213"/>
      <c r="D18" s="52"/>
      <c r="E18" s="222"/>
      <c r="F18" s="243"/>
      <c r="G18" s="224"/>
      <c r="H18" s="222"/>
      <c r="I18" s="222"/>
      <c r="J18" s="227"/>
      <c r="K18" s="227"/>
    </row>
    <row r="19" spans="1:11" x14ac:dyDescent="0.2">
      <c r="A19" s="215" t="s">
        <v>714</v>
      </c>
      <c r="B19" s="320"/>
      <c r="C19" s="320"/>
      <c r="D19" s="52"/>
      <c r="E19" s="228"/>
      <c r="F19" s="244"/>
      <c r="G19" s="230"/>
      <c r="H19" s="228"/>
      <c r="I19" s="228"/>
      <c r="J19" s="233"/>
      <c r="K19" s="233"/>
    </row>
    <row r="20" spans="1:11" ht="15.75" x14ac:dyDescent="0.25">
      <c r="C20" s="65"/>
      <c r="D20" s="107"/>
      <c r="E20" s="86"/>
      <c r="F20" s="117"/>
      <c r="G20" s="88"/>
      <c r="H20" s="86"/>
      <c r="I20" s="86"/>
      <c r="J20" s="91"/>
      <c r="K20" s="91"/>
    </row>
    <row r="21" spans="1:11" ht="15.75" x14ac:dyDescent="0.2">
      <c r="A21" s="64" t="s">
        <v>253</v>
      </c>
      <c r="B21" s="65" t="s">
        <v>251</v>
      </c>
      <c r="C21" s="65"/>
      <c r="D21" s="107"/>
      <c r="E21" s="86">
        <f>SUM(E23:E48)</f>
        <v>0</v>
      </c>
      <c r="F21" s="117">
        <f t="shared" ref="F21:J21" si="1">SUM(F23:F48)</f>
        <v>0</v>
      </c>
      <c r="G21" s="88">
        <f t="shared" si="1"/>
        <v>0</v>
      </c>
      <c r="H21" s="86">
        <f t="shared" si="1"/>
        <v>0</v>
      </c>
      <c r="I21" s="86">
        <f t="shared" si="1"/>
        <v>0</v>
      </c>
      <c r="J21" s="91">
        <f t="shared" si="1"/>
        <v>0</v>
      </c>
      <c r="K21" s="91">
        <f>SUM(K23:K48)</f>
        <v>0</v>
      </c>
    </row>
    <row r="22" spans="1:11" ht="5.25" customHeight="1" x14ac:dyDescent="0.25">
      <c r="C22" s="65"/>
      <c r="D22" s="107"/>
      <c r="E22" s="86"/>
      <c r="F22" s="117"/>
      <c r="G22" s="88"/>
      <c r="H22" s="86"/>
      <c r="I22" s="86"/>
      <c r="J22" s="91"/>
      <c r="K22" s="91"/>
    </row>
    <row r="23" spans="1:11" x14ac:dyDescent="0.2">
      <c r="A23" s="215" t="s">
        <v>497</v>
      </c>
      <c r="B23" s="212" t="s">
        <v>148</v>
      </c>
      <c r="C23" s="213"/>
      <c r="D23" s="52"/>
      <c r="E23" s="216"/>
      <c r="F23" s="242"/>
      <c r="G23" s="218"/>
      <c r="H23" s="216"/>
      <c r="I23" s="216"/>
      <c r="J23" s="221"/>
      <c r="K23" s="221"/>
    </row>
    <row r="24" spans="1:11" x14ac:dyDescent="0.2">
      <c r="A24" s="215" t="s">
        <v>498</v>
      </c>
      <c r="B24" s="212" t="s">
        <v>161</v>
      </c>
      <c r="C24" s="213"/>
      <c r="D24" s="52"/>
      <c r="E24" s="222"/>
      <c r="F24" s="243"/>
      <c r="G24" s="224"/>
      <c r="H24" s="222"/>
      <c r="I24" s="222"/>
      <c r="J24" s="227"/>
      <c r="K24" s="227"/>
    </row>
    <row r="25" spans="1:11" x14ac:dyDescent="0.2">
      <c r="A25" s="215" t="s">
        <v>499</v>
      </c>
      <c r="B25" s="212" t="s">
        <v>167</v>
      </c>
      <c r="C25" s="213"/>
      <c r="D25" s="52"/>
      <c r="E25" s="222"/>
      <c r="F25" s="243"/>
      <c r="G25" s="224"/>
      <c r="H25" s="222"/>
      <c r="I25" s="222"/>
      <c r="J25" s="227"/>
      <c r="K25" s="227"/>
    </row>
    <row r="26" spans="1:11" x14ac:dyDescent="0.2">
      <c r="A26" s="215" t="s">
        <v>500</v>
      </c>
      <c r="B26" s="212" t="s">
        <v>139</v>
      </c>
      <c r="C26" s="213"/>
      <c r="D26" s="52"/>
      <c r="E26" s="222"/>
      <c r="F26" s="243"/>
      <c r="G26" s="224"/>
      <c r="H26" s="222"/>
      <c r="I26" s="222"/>
      <c r="J26" s="227"/>
      <c r="K26" s="227"/>
    </row>
    <row r="27" spans="1:11" x14ac:dyDescent="0.2">
      <c r="A27" s="215" t="s">
        <v>501</v>
      </c>
      <c r="B27" s="212" t="s">
        <v>340</v>
      </c>
      <c r="C27" s="213"/>
      <c r="D27" s="52"/>
      <c r="E27" s="222"/>
      <c r="F27" s="243"/>
      <c r="G27" s="224"/>
      <c r="H27" s="222"/>
      <c r="I27" s="222"/>
      <c r="J27" s="227"/>
      <c r="K27" s="227"/>
    </row>
    <row r="28" spans="1:11" x14ac:dyDescent="0.2">
      <c r="A28" s="215" t="s">
        <v>502</v>
      </c>
      <c r="B28" s="212" t="s">
        <v>162</v>
      </c>
      <c r="C28" s="213"/>
      <c r="D28" s="52"/>
      <c r="E28" s="222"/>
      <c r="F28" s="243"/>
      <c r="G28" s="224"/>
      <c r="H28" s="222"/>
      <c r="I28" s="222"/>
      <c r="J28" s="227"/>
      <c r="K28" s="227"/>
    </row>
    <row r="29" spans="1:11" x14ac:dyDescent="0.2">
      <c r="A29" s="215" t="s">
        <v>503</v>
      </c>
      <c r="B29" s="212" t="s">
        <v>163</v>
      </c>
      <c r="C29" s="213"/>
      <c r="D29" s="52"/>
      <c r="E29" s="222"/>
      <c r="F29" s="243"/>
      <c r="G29" s="224"/>
      <c r="H29" s="222"/>
      <c r="I29" s="222"/>
      <c r="J29" s="227"/>
      <c r="K29" s="227"/>
    </row>
    <row r="30" spans="1:11" x14ac:dyDescent="0.2">
      <c r="A30" s="215" t="s">
        <v>504</v>
      </c>
      <c r="B30" s="212" t="s">
        <v>153</v>
      </c>
      <c r="C30" s="213"/>
      <c r="D30" s="52"/>
      <c r="E30" s="222"/>
      <c r="F30" s="243"/>
      <c r="G30" s="224"/>
      <c r="H30" s="222"/>
      <c r="I30" s="222"/>
      <c r="J30" s="227"/>
      <c r="K30" s="227"/>
    </row>
    <row r="31" spans="1:11" x14ac:dyDescent="0.2">
      <c r="A31" s="215" t="s">
        <v>505</v>
      </c>
      <c r="B31" s="212" t="s">
        <v>154</v>
      </c>
      <c r="C31" s="213"/>
      <c r="D31" s="52"/>
      <c r="E31" s="222"/>
      <c r="F31" s="243"/>
      <c r="G31" s="224"/>
      <c r="H31" s="222"/>
      <c r="I31" s="222"/>
      <c r="J31" s="227"/>
      <c r="K31" s="227"/>
    </row>
    <row r="32" spans="1:11" x14ac:dyDescent="0.2">
      <c r="A32" s="215" t="s">
        <v>506</v>
      </c>
      <c r="B32" s="212" t="s">
        <v>155</v>
      </c>
      <c r="C32" s="213"/>
      <c r="D32" s="52"/>
      <c r="E32" s="222"/>
      <c r="F32" s="243"/>
      <c r="G32" s="224"/>
      <c r="H32" s="222"/>
      <c r="I32" s="222"/>
      <c r="J32" s="227"/>
      <c r="K32" s="227"/>
    </row>
    <row r="33" spans="1:11" x14ac:dyDescent="0.2">
      <c r="A33" s="215" t="s">
        <v>507</v>
      </c>
      <c r="B33" s="212" t="s">
        <v>140</v>
      </c>
      <c r="C33" s="213"/>
      <c r="D33" s="52"/>
      <c r="E33" s="222"/>
      <c r="F33" s="243"/>
      <c r="G33" s="224"/>
      <c r="H33" s="222"/>
      <c r="I33" s="222"/>
      <c r="J33" s="227"/>
      <c r="K33" s="227"/>
    </row>
    <row r="34" spans="1:11" x14ac:dyDescent="0.2">
      <c r="A34" s="215" t="s">
        <v>508</v>
      </c>
      <c r="B34" s="212" t="s">
        <v>141</v>
      </c>
      <c r="C34" s="213"/>
      <c r="D34" s="52"/>
      <c r="E34" s="222"/>
      <c r="F34" s="243"/>
      <c r="G34" s="224"/>
      <c r="H34" s="222"/>
      <c r="I34" s="222"/>
      <c r="J34" s="227"/>
      <c r="K34" s="227"/>
    </row>
    <row r="35" spans="1:11" x14ac:dyDescent="0.2">
      <c r="A35" s="215" t="s">
        <v>509</v>
      </c>
      <c r="B35" s="212" t="s">
        <v>142</v>
      </c>
      <c r="C35" s="213"/>
      <c r="D35" s="52"/>
      <c r="E35" s="222"/>
      <c r="F35" s="243"/>
      <c r="G35" s="224"/>
      <c r="H35" s="222"/>
      <c r="I35" s="222"/>
      <c r="J35" s="227"/>
      <c r="K35" s="227"/>
    </row>
    <row r="36" spans="1:11" x14ac:dyDescent="0.2">
      <c r="A36" s="215" t="s">
        <v>510</v>
      </c>
      <c r="B36" s="212" t="s">
        <v>166</v>
      </c>
      <c r="C36" s="213"/>
      <c r="D36" s="52"/>
      <c r="E36" s="222"/>
      <c r="F36" s="243"/>
      <c r="G36" s="224"/>
      <c r="H36" s="222"/>
      <c r="I36" s="222"/>
      <c r="J36" s="227"/>
      <c r="K36" s="227"/>
    </row>
    <row r="37" spans="1:11" x14ac:dyDescent="0.2">
      <c r="A37" s="215" t="s">
        <v>511</v>
      </c>
      <c r="B37" s="212" t="s">
        <v>165</v>
      </c>
      <c r="C37" s="213"/>
      <c r="D37" s="52"/>
      <c r="E37" s="222"/>
      <c r="F37" s="243"/>
      <c r="G37" s="224"/>
      <c r="H37" s="222"/>
      <c r="I37" s="222"/>
      <c r="J37" s="227"/>
      <c r="K37" s="227"/>
    </row>
    <row r="38" spans="1:11" x14ac:dyDescent="0.2">
      <c r="A38" s="215" t="s">
        <v>512</v>
      </c>
      <c r="B38" s="212" t="s">
        <v>156</v>
      </c>
      <c r="C38" s="213"/>
      <c r="D38" s="52"/>
      <c r="E38" s="222"/>
      <c r="F38" s="243"/>
      <c r="G38" s="224"/>
      <c r="H38" s="222"/>
      <c r="I38" s="222"/>
      <c r="J38" s="227"/>
      <c r="K38" s="227"/>
    </row>
    <row r="39" spans="1:11" x14ac:dyDescent="0.2">
      <c r="A39" s="215" t="s">
        <v>513</v>
      </c>
      <c r="B39" s="212" t="s">
        <v>864</v>
      </c>
      <c r="C39" s="213"/>
      <c r="D39" s="52"/>
      <c r="E39" s="222"/>
      <c r="F39" s="243"/>
      <c r="G39" s="224"/>
      <c r="H39" s="222"/>
      <c r="I39" s="222"/>
      <c r="J39" s="227"/>
      <c r="K39" s="227"/>
    </row>
    <row r="40" spans="1:11" x14ac:dyDescent="0.2">
      <c r="A40" s="215" t="s">
        <v>514</v>
      </c>
      <c r="B40" s="212" t="s">
        <v>143</v>
      </c>
      <c r="C40" s="213"/>
      <c r="D40" s="52"/>
      <c r="E40" s="222"/>
      <c r="F40" s="243"/>
      <c r="G40" s="224"/>
      <c r="H40" s="222"/>
      <c r="I40" s="222"/>
      <c r="J40" s="227"/>
      <c r="K40" s="227"/>
    </row>
    <row r="41" spans="1:11" x14ac:dyDescent="0.2">
      <c r="A41" s="215" t="s">
        <v>515</v>
      </c>
      <c r="B41" s="212" t="s">
        <v>713</v>
      </c>
      <c r="C41" s="213"/>
      <c r="D41" s="52"/>
      <c r="E41" s="222"/>
      <c r="F41" s="243"/>
      <c r="G41" s="224"/>
      <c r="H41" s="222"/>
      <c r="I41" s="222"/>
      <c r="J41" s="227"/>
      <c r="K41" s="227"/>
    </row>
    <row r="42" spans="1:11" x14ac:dyDescent="0.2">
      <c r="A42" s="215" t="s">
        <v>516</v>
      </c>
      <c r="B42" s="212" t="s">
        <v>164</v>
      </c>
      <c r="C42" s="213"/>
      <c r="D42" s="52"/>
      <c r="E42" s="222"/>
      <c r="F42" s="243"/>
      <c r="G42" s="224"/>
      <c r="H42" s="222"/>
      <c r="I42" s="222"/>
      <c r="J42" s="227"/>
      <c r="K42" s="227"/>
    </row>
    <row r="43" spans="1:11" x14ac:dyDescent="0.2">
      <c r="A43" s="215" t="s">
        <v>517</v>
      </c>
      <c r="B43" s="212" t="s">
        <v>890</v>
      </c>
      <c r="C43" s="213"/>
      <c r="D43" s="52"/>
      <c r="E43" s="222"/>
      <c r="F43" s="243"/>
      <c r="G43" s="224"/>
      <c r="H43" s="222"/>
      <c r="I43" s="222"/>
      <c r="J43" s="222"/>
      <c r="K43" s="222"/>
    </row>
    <row r="44" spans="1:11" x14ac:dyDescent="0.2">
      <c r="A44" s="215" t="s">
        <v>518</v>
      </c>
      <c r="B44" s="212" t="s">
        <v>144</v>
      </c>
      <c r="C44" s="213"/>
      <c r="D44" s="52"/>
      <c r="E44" s="222"/>
      <c r="F44" s="243"/>
      <c r="G44" s="224"/>
      <c r="H44" s="222"/>
      <c r="I44" s="222"/>
      <c r="J44" s="227"/>
      <c r="K44" s="227"/>
    </row>
    <row r="45" spans="1:11" x14ac:dyDescent="0.2">
      <c r="A45" s="215" t="s">
        <v>519</v>
      </c>
      <c r="B45" s="212" t="s">
        <v>145</v>
      </c>
      <c r="C45" s="213"/>
      <c r="D45" s="52"/>
      <c r="E45" s="222"/>
      <c r="F45" s="243"/>
      <c r="G45" s="224"/>
      <c r="H45" s="222"/>
      <c r="I45" s="222"/>
      <c r="J45" s="227"/>
      <c r="K45" s="227"/>
    </row>
    <row r="46" spans="1:11" x14ac:dyDescent="0.2">
      <c r="A46" s="215" t="s">
        <v>520</v>
      </c>
      <c r="B46" s="212" t="s">
        <v>168</v>
      </c>
      <c r="C46" s="213"/>
      <c r="D46" s="52"/>
      <c r="E46" s="222"/>
      <c r="F46" s="243"/>
      <c r="G46" s="224"/>
      <c r="H46" s="222"/>
      <c r="I46" s="222"/>
      <c r="J46" s="227"/>
      <c r="K46" s="227"/>
    </row>
    <row r="47" spans="1:11" x14ac:dyDescent="0.2">
      <c r="A47" s="215" t="s">
        <v>712</v>
      </c>
      <c r="B47" s="212" t="s">
        <v>146</v>
      </c>
      <c r="C47" s="213"/>
      <c r="D47" s="52"/>
      <c r="E47" s="222"/>
      <c r="F47" s="243"/>
      <c r="G47" s="224"/>
      <c r="H47" s="222"/>
      <c r="I47" s="222"/>
      <c r="J47" s="227"/>
      <c r="K47" s="227"/>
    </row>
    <row r="48" spans="1:11" ht="15.75" thickBot="1" x14ac:dyDescent="0.25">
      <c r="A48" s="215" t="s">
        <v>715</v>
      </c>
      <c r="B48" s="320"/>
      <c r="C48" s="320"/>
      <c r="D48" s="52"/>
      <c r="E48" s="234"/>
      <c r="F48" s="245"/>
      <c r="G48" s="236"/>
      <c r="H48" s="234"/>
      <c r="I48" s="234"/>
      <c r="J48" s="239"/>
      <c r="K48" s="239"/>
    </row>
    <row r="49" spans="1:11" ht="20.25" customHeight="1" thickBot="1" x14ac:dyDescent="0.25">
      <c r="A49" s="32"/>
      <c r="B49" s="104"/>
      <c r="C49" s="110" t="s">
        <v>959</v>
      </c>
      <c r="D49" s="108"/>
      <c r="E49" s="103">
        <f>E3+E21</f>
        <v>200</v>
      </c>
      <c r="F49" s="103">
        <f t="shared" ref="F49:J49" si="2">F3+F21</f>
        <v>0</v>
      </c>
      <c r="G49" s="103">
        <f t="shared" si="2"/>
        <v>0</v>
      </c>
      <c r="H49" s="103">
        <f t="shared" si="2"/>
        <v>0</v>
      </c>
      <c r="I49" s="103">
        <f t="shared" si="2"/>
        <v>300</v>
      </c>
      <c r="J49" s="103">
        <f t="shared" si="2"/>
        <v>400</v>
      </c>
      <c r="K49" s="103">
        <f t="shared" ref="K49" si="3">K3+K21</f>
        <v>500</v>
      </c>
    </row>
    <row r="51" spans="1:11" x14ac:dyDescent="0.2">
      <c r="A51" s="316"/>
      <c r="B51" s="317"/>
      <c r="C51" s="76"/>
      <c r="D51" s="109"/>
      <c r="E51" s="56"/>
      <c r="F51" s="56"/>
      <c r="G51" s="56"/>
      <c r="H51" s="56"/>
      <c r="I51" s="56"/>
    </row>
    <row r="52" spans="1:11" x14ac:dyDescent="0.2">
      <c r="A52" s="316"/>
      <c r="B52" s="317"/>
      <c r="C52" s="76"/>
      <c r="D52" s="109"/>
      <c r="E52" s="56"/>
      <c r="F52" s="56"/>
      <c r="G52" s="56"/>
      <c r="H52" s="56"/>
      <c r="I52" s="56"/>
    </row>
    <row r="53" spans="1:11" x14ac:dyDescent="0.2">
      <c r="A53" s="316"/>
      <c r="B53" s="317"/>
      <c r="C53" s="76"/>
      <c r="D53" s="109"/>
      <c r="E53" s="56"/>
      <c r="F53" s="56"/>
      <c r="G53" s="56"/>
      <c r="H53" s="56"/>
      <c r="I53" s="56"/>
    </row>
  </sheetData>
  <sheetProtection algorithmName="SHA-512" hashValue="CJKenrsgu3+0fdYkdehr9NacIeZz9z7DHqto3mj1emCVhEbiczmQwQY65UkKfKs4ayH1zP0BHZPPJJ2D+l9xmA==" saltValue="xox8GXx3t1LMXN4wNWLiFQ==" spinCount="100000" sheet="1" selectLockedCells="1"/>
  <mergeCells count="12">
    <mergeCell ref="K1:K2"/>
    <mergeCell ref="B2:C2"/>
    <mergeCell ref="J1:J2"/>
    <mergeCell ref="A52:B52"/>
    <mergeCell ref="A53:B53"/>
    <mergeCell ref="I1:I2"/>
    <mergeCell ref="F1:G1"/>
    <mergeCell ref="H1:H2"/>
    <mergeCell ref="A51:B51"/>
    <mergeCell ref="B19:C19"/>
    <mergeCell ref="B48:C48"/>
    <mergeCell ref="E1:E2"/>
  </mergeCells>
  <phoneticPr fontId="2" type="noConversion"/>
  <pageMargins left="0.31496062992125984" right="0.11811023622047245" top="0.15748031496062992" bottom="0.15748031496062992" header="0.31496062992125984" footer="0.31496062992125984"/>
  <pageSetup paperSize="9" scale="71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5">
    <pageSetUpPr fitToPage="1"/>
  </sheetPr>
  <dimension ref="A1:K41"/>
  <sheetViews>
    <sheetView zoomScale="85" workbookViewId="0">
      <selection activeCell="C18" sqref="C18"/>
    </sheetView>
  </sheetViews>
  <sheetFormatPr defaultColWidth="11.42578125" defaultRowHeight="15" x14ac:dyDescent="0.25"/>
  <cols>
    <col min="1" max="1" width="9.5703125" style="44" customWidth="1"/>
    <col min="2" max="2" width="36.28515625" style="44" customWidth="1"/>
    <col min="3" max="3" width="38.42578125" style="44" customWidth="1"/>
    <col min="4" max="4" width="2.140625" style="32" customWidth="1"/>
    <col min="5" max="5" width="21.140625" style="44" customWidth="1"/>
    <col min="6" max="8" width="16.7109375" style="44" customWidth="1"/>
    <col min="9" max="11" width="20.85546875" style="44" customWidth="1"/>
    <col min="12" max="16384" width="11.42578125" style="32"/>
  </cols>
  <sheetData>
    <row r="1" spans="1:11" ht="16.5" customHeight="1" thickBot="1" x14ac:dyDescent="0.25">
      <c r="A1" s="57"/>
      <c r="B1" s="58"/>
      <c r="C1" s="58"/>
      <c r="D1" s="47"/>
      <c r="E1" s="326" t="s">
        <v>985</v>
      </c>
      <c r="F1" s="315" t="s">
        <v>752</v>
      </c>
      <c r="G1" s="315"/>
      <c r="H1" s="315" t="s">
        <v>753</v>
      </c>
      <c r="I1" s="313" t="str">
        <f>PORTADA!B15&amp;" "&amp;PORTADA!C15</f>
        <v xml:space="preserve">PAÍS COPRODUCTOR 1 </v>
      </c>
      <c r="J1" s="313" t="str">
        <f>PORTADA!B16&amp;" "&amp;PORTADA!C16</f>
        <v xml:space="preserve">PAÍS COPRODUCTOR 2 </v>
      </c>
      <c r="K1" s="313" t="str">
        <f>PORTADA!B17&amp;" "&amp;PORTADA!C17</f>
        <v xml:space="preserve">PAÍS COPRODUCTOR 3 </v>
      </c>
    </row>
    <row r="2" spans="1:11" ht="27.75" customHeight="1" thickBot="1" x14ac:dyDescent="0.3">
      <c r="B2" s="72"/>
      <c r="C2" s="72" t="s">
        <v>192</v>
      </c>
      <c r="D2" s="48"/>
      <c r="E2" s="327"/>
      <c r="F2" s="63" t="s">
        <v>248</v>
      </c>
      <c r="G2" s="63" t="s">
        <v>249</v>
      </c>
      <c r="H2" s="315"/>
      <c r="I2" s="314"/>
      <c r="J2" s="314"/>
      <c r="K2" s="314"/>
    </row>
    <row r="3" spans="1:11" x14ac:dyDescent="0.2">
      <c r="A3" s="57"/>
      <c r="B3" s="66"/>
      <c r="C3" s="66"/>
      <c r="D3" s="50"/>
      <c r="E3" s="119">
        <f>SUM(E5:E12)</f>
        <v>0</v>
      </c>
      <c r="F3" s="120">
        <f t="shared" ref="F3:J3" si="0">SUM(F5:F12)</f>
        <v>0</v>
      </c>
      <c r="G3" s="121">
        <f t="shared" si="0"/>
        <v>0</v>
      </c>
      <c r="H3" s="119">
        <f t="shared" si="0"/>
        <v>0</v>
      </c>
      <c r="I3" s="119">
        <f t="shared" si="0"/>
        <v>0</v>
      </c>
      <c r="J3" s="122">
        <f t="shared" si="0"/>
        <v>0</v>
      </c>
      <c r="K3" s="122">
        <f>SUM(K5:K12)</f>
        <v>0</v>
      </c>
    </row>
    <row r="4" spans="1:11" ht="12.75" customHeight="1" x14ac:dyDescent="0.2">
      <c r="A4" s="118" t="s">
        <v>254</v>
      </c>
      <c r="B4" s="65" t="s">
        <v>169</v>
      </c>
      <c r="C4" s="65"/>
      <c r="D4" s="49"/>
      <c r="E4" s="86"/>
      <c r="F4" s="87"/>
      <c r="G4" s="88"/>
      <c r="H4" s="86"/>
      <c r="I4" s="86"/>
      <c r="J4" s="91"/>
      <c r="K4" s="91"/>
    </row>
    <row r="5" spans="1:11" ht="6" customHeight="1" x14ac:dyDescent="0.2">
      <c r="A5" s="118"/>
      <c r="B5" s="65"/>
      <c r="C5" s="65"/>
      <c r="D5" s="49"/>
      <c r="E5" s="126"/>
      <c r="F5" s="127"/>
      <c r="G5" s="128"/>
      <c r="H5" s="126"/>
      <c r="I5" s="126"/>
      <c r="J5" s="129"/>
      <c r="K5" s="129"/>
    </row>
    <row r="6" spans="1:11" x14ac:dyDescent="0.2">
      <c r="A6" s="215" t="s">
        <v>456</v>
      </c>
      <c r="B6" s="118" t="s">
        <v>171</v>
      </c>
      <c r="C6" s="213"/>
      <c r="D6" s="51"/>
      <c r="E6" s="222"/>
      <c r="F6" s="223"/>
      <c r="G6" s="224"/>
      <c r="H6" s="222"/>
      <c r="I6" s="222"/>
      <c r="J6" s="227"/>
      <c r="K6" s="227"/>
    </row>
    <row r="7" spans="1:11" x14ac:dyDescent="0.2">
      <c r="A7" s="215" t="s">
        <v>457</v>
      </c>
      <c r="B7" s="118" t="s">
        <v>172</v>
      </c>
      <c r="C7" s="213"/>
      <c r="D7" s="51"/>
      <c r="E7" s="222"/>
      <c r="F7" s="223"/>
      <c r="G7" s="224"/>
      <c r="H7" s="222"/>
      <c r="I7" s="222"/>
      <c r="J7" s="227"/>
      <c r="K7" s="227"/>
    </row>
    <row r="8" spans="1:11" x14ac:dyDescent="0.2">
      <c r="A8" s="215" t="s">
        <v>458</v>
      </c>
      <c r="B8" s="118" t="s">
        <v>173</v>
      </c>
      <c r="C8" s="213"/>
      <c r="D8" s="51"/>
      <c r="E8" s="222"/>
      <c r="F8" s="223"/>
      <c r="G8" s="224"/>
      <c r="H8" s="222"/>
      <c r="I8" s="222"/>
      <c r="J8" s="227"/>
      <c r="K8" s="227"/>
    </row>
    <row r="9" spans="1:11" x14ac:dyDescent="0.2">
      <c r="A9" s="215" t="s">
        <v>459</v>
      </c>
      <c r="B9" s="118" t="s">
        <v>174</v>
      </c>
      <c r="C9" s="213"/>
      <c r="D9" s="51"/>
      <c r="E9" s="222"/>
      <c r="F9" s="223"/>
      <c r="G9" s="224"/>
      <c r="H9" s="222"/>
      <c r="I9" s="222"/>
      <c r="J9" s="227"/>
      <c r="K9" s="227"/>
    </row>
    <row r="10" spans="1:11" x14ac:dyDescent="0.2">
      <c r="A10" s="215" t="s">
        <v>460</v>
      </c>
      <c r="B10" s="118" t="s">
        <v>176</v>
      </c>
      <c r="C10" s="213"/>
      <c r="D10" s="51"/>
      <c r="E10" s="222"/>
      <c r="F10" s="223"/>
      <c r="G10" s="224"/>
      <c r="H10" s="222"/>
      <c r="I10" s="222"/>
      <c r="J10" s="227"/>
      <c r="K10" s="227"/>
    </row>
    <row r="11" spans="1:11" x14ac:dyDescent="0.2">
      <c r="A11" s="215" t="s">
        <v>461</v>
      </c>
      <c r="B11" s="118" t="s">
        <v>175</v>
      </c>
      <c r="C11" s="213"/>
      <c r="D11" s="51"/>
      <c r="E11" s="222"/>
      <c r="F11" s="223"/>
      <c r="G11" s="224"/>
      <c r="H11" s="222"/>
      <c r="I11" s="222"/>
      <c r="J11" s="227"/>
      <c r="K11" s="227"/>
    </row>
    <row r="12" spans="1:11" x14ac:dyDescent="0.2">
      <c r="A12" s="215" t="s">
        <v>462</v>
      </c>
      <c r="B12" s="320"/>
      <c r="C12" s="320"/>
      <c r="D12" s="51"/>
      <c r="E12" s="228"/>
      <c r="F12" s="229"/>
      <c r="G12" s="230"/>
      <c r="H12" s="228"/>
      <c r="I12" s="228"/>
      <c r="J12" s="233"/>
      <c r="K12" s="233"/>
    </row>
    <row r="13" spans="1:11" ht="15" customHeight="1" x14ac:dyDescent="0.2">
      <c r="A13" s="118"/>
      <c r="B13" s="65"/>
      <c r="C13" s="65"/>
      <c r="D13" s="49"/>
      <c r="E13" s="86"/>
      <c r="F13" s="87"/>
      <c r="G13" s="88"/>
      <c r="H13" s="86"/>
      <c r="I13" s="86"/>
      <c r="J13" s="91"/>
      <c r="K13" s="91"/>
    </row>
    <row r="14" spans="1:11" x14ac:dyDescent="0.2">
      <c r="A14" s="118" t="s">
        <v>341</v>
      </c>
      <c r="B14" s="65" t="s">
        <v>170</v>
      </c>
      <c r="C14" s="65"/>
      <c r="D14" s="49"/>
      <c r="E14" s="86">
        <f>SUM(E16:E35)</f>
        <v>0</v>
      </c>
      <c r="F14" s="87">
        <f t="shared" ref="F14:J14" si="1">SUM(F16:F35)</f>
        <v>0</v>
      </c>
      <c r="G14" s="88">
        <f t="shared" si="1"/>
        <v>0</v>
      </c>
      <c r="H14" s="86">
        <f t="shared" si="1"/>
        <v>0</v>
      </c>
      <c r="I14" s="86">
        <f t="shared" si="1"/>
        <v>0</v>
      </c>
      <c r="J14" s="91">
        <f t="shared" si="1"/>
        <v>0</v>
      </c>
      <c r="K14" s="91">
        <f>SUM(K16:K35)</f>
        <v>0</v>
      </c>
    </row>
    <row r="15" spans="1:11" ht="4.5" customHeight="1" x14ac:dyDescent="0.2">
      <c r="A15" s="118"/>
      <c r="B15" s="65"/>
      <c r="C15" s="65"/>
      <c r="D15" s="49"/>
      <c r="E15" s="86"/>
      <c r="F15" s="87"/>
      <c r="G15" s="88"/>
      <c r="H15" s="86"/>
      <c r="I15" s="86"/>
      <c r="J15" s="91"/>
      <c r="K15" s="91"/>
    </row>
    <row r="16" spans="1:11" x14ac:dyDescent="0.2">
      <c r="A16" s="215" t="s">
        <v>463</v>
      </c>
      <c r="B16" s="118" t="s">
        <v>177</v>
      </c>
      <c r="C16" s="213"/>
      <c r="D16" s="51"/>
      <c r="E16" s="216"/>
      <c r="F16" s="217"/>
      <c r="G16" s="218"/>
      <c r="H16" s="216"/>
      <c r="I16" s="216"/>
      <c r="J16" s="221"/>
      <c r="K16" s="221"/>
    </row>
    <row r="17" spans="1:11" x14ac:dyDescent="0.2">
      <c r="A17" s="215" t="s">
        <v>464</v>
      </c>
      <c r="B17" s="118" t="s">
        <v>178</v>
      </c>
      <c r="C17" s="213"/>
      <c r="D17" s="51"/>
      <c r="E17" s="222"/>
      <c r="F17" s="223"/>
      <c r="G17" s="224"/>
      <c r="H17" s="222"/>
      <c r="I17" s="222"/>
      <c r="J17" s="227"/>
      <c r="K17" s="227"/>
    </row>
    <row r="18" spans="1:11" x14ac:dyDescent="0.2">
      <c r="A18" s="215" t="s">
        <v>465</v>
      </c>
      <c r="B18" s="118" t="s">
        <v>179</v>
      </c>
      <c r="C18" s="213"/>
      <c r="D18" s="51"/>
      <c r="E18" s="222"/>
      <c r="F18" s="223"/>
      <c r="G18" s="224"/>
      <c r="H18" s="222"/>
      <c r="I18" s="222"/>
      <c r="J18" s="227"/>
      <c r="K18" s="227"/>
    </row>
    <row r="19" spans="1:11" x14ac:dyDescent="0.2">
      <c r="A19" s="215" t="s">
        <v>466</v>
      </c>
      <c r="B19" s="118" t="s">
        <v>180</v>
      </c>
      <c r="C19" s="213"/>
      <c r="D19" s="51"/>
      <c r="E19" s="222"/>
      <c r="F19" s="223"/>
      <c r="G19" s="224"/>
      <c r="H19" s="222"/>
      <c r="I19" s="222"/>
      <c r="J19" s="227"/>
      <c r="K19" s="227"/>
    </row>
    <row r="20" spans="1:11" ht="17.25" customHeight="1" x14ac:dyDescent="0.2">
      <c r="A20" s="215" t="s">
        <v>467</v>
      </c>
      <c r="B20" s="118" t="s">
        <v>188</v>
      </c>
      <c r="C20" s="213"/>
      <c r="D20" s="51"/>
      <c r="E20" s="222"/>
      <c r="F20" s="223"/>
      <c r="G20" s="224"/>
      <c r="H20" s="222"/>
      <c r="I20" s="222"/>
      <c r="J20" s="227"/>
      <c r="K20" s="227"/>
    </row>
    <row r="21" spans="1:11" x14ac:dyDescent="0.2">
      <c r="A21" s="215" t="s">
        <v>468</v>
      </c>
      <c r="B21" s="118" t="s">
        <v>181</v>
      </c>
      <c r="C21" s="213"/>
      <c r="D21" s="51"/>
      <c r="E21" s="222"/>
      <c r="F21" s="223"/>
      <c r="G21" s="224"/>
      <c r="H21" s="222"/>
      <c r="I21" s="222"/>
      <c r="J21" s="227"/>
      <c r="K21" s="227"/>
    </row>
    <row r="22" spans="1:11" x14ac:dyDescent="0.2">
      <c r="A22" s="215" t="s">
        <v>469</v>
      </c>
      <c r="B22" s="118" t="s">
        <v>919</v>
      </c>
      <c r="C22" s="213"/>
      <c r="D22" s="51"/>
      <c r="E22" s="222"/>
      <c r="F22" s="223"/>
      <c r="G22" s="224"/>
      <c r="H22" s="222"/>
      <c r="I22" s="222"/>
      <c r="J22" s="227"/>
      <c r="K22" s="227"/>
    </row>
    <row r="23" spans="1:11" x14ac:dyDescent="0.2">
      <c r="A23" s="215" t="s">
        <v>470</v>
      </c>
      <c r="B23" s="118" t="s">
        <v>182</v>
      </c>
      <c r="C23" s="213"/>
      <c r="D23" s="51"/>
      <c r="E23" s="222"/>
      <c r="F23" s="223"/>
      <c r="G23" s="224"/>
      <c r="H23" s="222"/>
      <c r="I23" s="222"/>
      <c r="J23" s="227"/>
      <c r="K23" s="227"/>
    </row>
    <row r="24" spans="1:11" x14ac:dyDescent="0.2">
      <c r="A24" s="215" t="s">
        <v>471</v>
      </c>
      <c r="B24" s="118" t="s">
        <v>904</v>
      </c>
      <c r="C24" s="213"/>
      <c r="D24" s="51"/>
      <c r="E24" s="222"/>
      <c r="F24" s="223"/>
      <c r="G24" s="224"/>
      <c r="H24" s="222"/>
      <c r="I24" s="222"/>
      <c r="J24" s="227"/>
      <c r="K24" s="227"/>
    </row>
    <row r="25" spans="1:11" x14ac:dyDescent="0.2">
      <c r="A25" s="215" t="s">
        <v>472</v>
      </c>
      <c r="B25" s="118" t="s">
        <v>189</v>
      </c>
      <c r="C25" s="213"/>
      <c r="D25" s="51"/>
      <c r="E25" s="222"/>
      <c r="F25" s="223"/>
      <c r="G25" s="224"/>
      <c r="H25" s="222"/>
      <c r="I25" s="222"/>
      <c r="J25" s="227"/>
      <c r="K25" s="227"/>
    </row>
    <row r="26" spans="1:11" x14ac:dyDescent="0.2">
      <c r="A26" s="215" t="s">
        <v>473</v>
      </c>
      <c r="B26" s="118" t="s">
        <v>190</v>
      </c>
      <c r="C26" s="213"/>
      <c r="D26" s="51"/>
      <c r="E26" s="222"/>
      <c r="F26" s="223"/>
      <c r="G26" s="224"/>
      <c r="H26" s="222"/>
      <c r="I26" s="222"/>
      <c r="J26" s="227"/>
      <c r="K26" s="227"/>
    </row>
    <row r="27" spans="1:11" x14ac:dyDescent="0.2">
      <c r="A27" s="215" t="s">
        <v>474</v>
      </c>
      <c r="B27" s="118" t="s">
        <v>191</v>
      </c>
      <c r="C27" s="213"/>
      <c r="D27" s="51"/>
      <c r="E27" s="222"/>
      <c r="F27" s="223"/>
      <c r="G27" s="224"/>
      <c r="H27" s="222"/>
      <c r="I27" s="222"/>
      <c r="J27" s="227"/>
      <c r="K27" s="227"/>
    </row>
    <row r="28" spans="1:11" x14ac:dyDescent="0.2">
      <c r="A28" s="215" t="s">
        <v>475</v>
      </c>
      <c r="B28" s="118" t="s">
        <v>183</v>
      </c>
      <c r="C28" s="213"/>
      <c r="D28" s="51"/>
      <c r="E28" s="222"/>
      <c r="F28" s="223"/>
      <c r="G28" s="224"/>
      <c r="H28" s="222"/>
      <c r="I28" s="222"/>
      <c r="J28" s="227"/>
      <c r="K28" s="227"/>
    </row>
    <row r="29" spans="1:11" x14ac:dyDescent="0.2">
      <c r="A29" s="215" t="s">
        <v>476</v>
      </c>
      <c r="B29" s="118" t="s">
        <v>740</v>
      </c>
      <c r="C29" s="213"/>
      <c r="D29" s="51"/>
      <c r="E29" s="222"/>
      <c r="F29" s="223"/>
      <c r="G29" s="224"/>
      <c r="H29" s="222"/>
      <c r="I29" s="222"/>
      <c r="J29" s="227"/>
      <c r="K29" s="227"/>
    </row>
    <row r="30" spans="1:11" x14ac:dyDescent="0.2">
      <c r="A30" s="215" t="s">
        <v>477</v>
      </c>
      <c r="B30" s="118" t="s">
        <v>184</v>
      </c>
      <c r="C30" s="213"/>
      <c r="D30" s="51"/>
      <c r="E30" s="222"/>
      <c r="F30" s="223"/>
      <c r="G30" s="224"/>
      <c r="H30" s="222"/>
      <c r="I30" s="222"/>
      <c r="J30" s="227"/>
      <c r="K30" s="227"/>
    </row>
    <row r="31" spans="1:11" x14ac:dyDescent="0.2">
      <c r="A31" s="215" t="s">
        <v>478</v>
      </c>
      <c r="B31" s="118" t="s">
        <v>185</v>
      </c>
      <c r="C31" s="213"/>
      <c r="D31" s="51"/>
      <c r="E31" s="222"/>
      <c r="F31" s="223"/>
      <c r="G31" s="224"/>
      <c r="H31" s="222"/>
      <c r="I31" s="222"/>
      <c r="J31" s="227"/>
      <c r="K31" s="227"/>
    </row>
    <row r="32" spans="1:11" x14ac:dyDescent="0.2">
      <c r="A32" s="215" t="s">
        <v>479</v>
      </c>
      <c r="B32" s="118" t="s">
        <v>186</v>
      </c>
      <c r="C32" s="213"/>
      <c r="D32" s="51"/>
      <c r="E32" s="222"/>
      <c r="F32" s="223"/>
      <c r="G32" s="224"/>
      <c r="H32" s="222"/>
      <c r="I32" s="222"/>
      <c r="J32" s="227"/>
      <c r="K32" s="227"/>
    </row>
    <row r="33" spans="1:11" x14ac:dyDescent="0.2">
      <c r="A33" s="215" t="s">
        <v>480</v>
      </c>
      <c r="B33" s="118" t="s">
        <v>187</v>
      </c>
      <c r="C33" s="213"/>
      <c r="D33" s="51"/>
      <c r="E33" s="222"/>
      <c r="F33" s="223"/>
      <c r="G33" s="224"/>
      <c r="H33" s="222"/>
      <c r="I33" s="222"/>
      <c r="J33" s="227"/>
      <c r="K33" s="227"/>
    </row>
    <row r="34" spans="1:11" x14ac:dyDescent="0.2">
      <c r="A34" s="215" t="s">
        <v>481</v>
      </c>
      <c r="B34" s="118" t="s">
        <v>865</v>
      </c>
      <c r="C34" s="213"/>
      <c r="D34" s="51"/>
      <c r="E34" s="222"/>
      <c r="F34" s="223"/>
      <c r="G34" s="224"/>
      <c r="H34" s="222"/>
      <c r="I34" s="222"/>
      <c r="J34" s="227"/>
      <c r="K34" s="227"/>
    </row>
    <row r="35" spans="1:11" ht="15.75" thickBot="1" x14ac:dyDescent="0.25">
      <c r="A35" s="215" t="s">
        <v>482</v>
      </c>
      <c r="B35" s="320"/>
      <c r="C35" s="320"/>
      <c r="D35" s="51"/>
      <c r="E35" s="234"/>
      <c r="F35" s="235"/>
      <c r="G35" s="236"/>
      <c r="H35" s="234"/>
      <c r="I35" s="234"/>
      <c r="J35" s="239"/>
      <c r="K35" s="239"/>
    </row>
    <row r="36" spans="1:11" ht="19.5" customHeight="1" thickBot="1" x14ac:dyDescent="0.25">
      <c r="A36" s="32"/>
      <c r="B36" s="104"/>
      <c r="C36" s="110" t="s">
        <v>960</v>
      </c>
      <c r="D36" s="54"/>
      <c r="E36" s="103">
        <f>E3+E14</f>
        <v>0</v>
      </c>
      <c r="F36" s="103">
        <f t="shared" ref="F36:J36" si="2">F3+F14</f>
        <v>0</v>
      </c>
      <c r="G36" s="103">
        <f t="shared" si="2"/>
        <v>0</v>
      </c>
      <c r="H36" s="103">
        <f t="shared" si="2"/>
        <v>0</v>
      </c>
      <c r="I36" s="103">
        <f t="shared" si="2"/>
        <v>0</v>
      </c>
      <c r="J36" s="103">
        <f t="shared" si="2"/>
        <v>0</v>
      </c>
      <c r="K36" s="103">
        <f>K3+K14</f>
        <v>0</v>
      </c>
    </row>
    <row r="37" spans="1:11" ht="19.5" customHeight="1" x14ac:dyDescent="0.25">
      <c r="C37" s="78"/>
    </row>
    <row r="38" spans="1:11" x14ac:dyDescent="0.25">
      <c r="C38" s="78"/>
      <c r="I38" s="73"/>
    </row>
    <row r="39" spans="1:11" x14ac:dyDescent="0.25">
      <c r="A39" s="316"/>
      <c r="B39" s="317"/>
      <c r="C39" s="76"/>
      <c r="D39" s="55"/>
      <c r="E39" s="77"/>
      <c r="F39" s="77"/>
      <c r="G39" s="77"/>
      <c r="H39" s="77"/>
      <c r="I39" s="77"/>
    </row>
    <row r="40" spans="1:11" x14ac:dyDescent="0.25">
      <c r="A40" s="316"/>
      <c r="B40" s="317"/>
      <c r="C40" s="76"/>
      <c r="D40" s="55"/>
      <c r="E40" s="77"/>
      <c r="F40" s="77"/>
      <c r="G40" s="77"/>
      <c r="H40" s="77"/>
      <c r="I40" s="77"/>
    </row>
    <row r="41" spans="1:11" x14ac:dyDescent="0.25">
      <c r="A41" s="316"/>
      <c r="B41" s="317"/>
      <c r="C41" s="76"/>
      <c r="D41" s="55"/>
      <c r="E41" s="77"/>
      <c r="F41" s="77"/>
      <c r="G41" s="77"/>
      <c r="H41" s="77"/>
      <c r="I41" s="77"/>
    </row>
  </sheetData>
  <sheetProtection algorithmName="SHA-512" hashValue="4ZNJarYcd0808zsCXlecm2yuzCQVirgSNhAXaG69t7YyziWSG3aZY6PjsbwyTwmroUHHLfaII88fLEVmF05G8A==" saltValue="+9gYbyMoYGYsK/ADOZs94g==" spinCount="100000" sheet="1" selectLockedCells="1"/>
  <mergeCells count="11">
    <mergeCell ref="K1:K2"/>
    <mergeCell ref="A39:B39"/>
    <mergeCell ref="A40:B40"/>
    <mergeCell ref="A41:B41"/>
    <mergeCell ref="B12:C12"/>
    <mergeCell ref="B35:C35"/>
    <mergeCell ref="E1:E2"/>
    <mergeCell ref="J1:J2"/>
    <mergeCell ref="F1:G1"/>
    <mergeCell ref="H1:H2"/>
    <mergeCell ref="I1:I2"/>
  </mergeCells>
  <phoneticPr fontId="2" type="noConversion"/>
  <pageMargins left="0.35433070866141736" right="0.15748031496062992" top="0.9055118110236221" bottom="0.11811023622047245" header="0.23622047244094491" footer="0.23622047244094491"/>
  <pageSetup paperSize="9" scale="68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/>
  <dimension ref="A1:K115"/>
  <sheetViews>
    <sheetView zoomScale="85" workbookViewId="0">
      <pane ySplit="2" topLeftCell="A3" activePane="bottomLeft" state="frozen"/>
      <selection pane="bottomLeft" activeCell="B30" sqref="B30:C30"/>
    </sheetView>
  </sheetViews>
  <sheetFormatPr defaultColWidth="11.42578125" defaultRowHeight="15" x14ac:dyDescent="0.25"/>
  <cols>
    <col min="1" max="1" width="9.5703125" style="44" customWidth="1"/>
    <col min="2" max="2" width="34" style="44" customWidth="1"/>
    <col min="3" max="3" width="32.140625" style="44" customWidth="1"/>
    <col min="4" max="4" width="2.42578125" style="44" customWidth="1"/>
    <col min="5" max="5" width="20.7109375" style="44" customWidth="1"/>
    <col min="6" max="6" width="14.140625" style="44" customWidth="1"/>
    <col min="7" max="7" width="13.85546875" style="44" customWidth="1"/>
    <col min="8" max="8" width="14.42578125" style="44" customWidth="1"/>
    <col min="9" max="11" width="22.42578125" style="44" customWidth="1"/>
    <col min="12" max="16384" width="11.42578125" style="44"/>
  </cols>
  <sheetData>
    <row r="1" spans="1:11" ht="30.75" customHeight="1" thickBot="1" x14ac:dyDescent="0.3">
      <c r="A1" s="57"/>
      <c r="B1" s="58"/>
      <c r="C1" s="58"/>
      <c r="D1" s="58"/>
      <c r="E1" s="326" t="s">
        <v>985</v>
      </c>
      <c r="F1" s="315" t="s">
        <v>752</v>
      </c>
      <c r="G1" s="315"/>
      <c r="H1" s="315" t="s">
        <v>753</v>
      </c>
      <c r="I1" s="313" t="str">
        <f>PORTADA!B15&amp;" "&amp;PORTADA!C15</f>
        <v xml:space="preserve">PAÍS COPRODUCTOR 1 </v>
      </c>
      <c r="J1" s="313" t="str">
        <f>PORTADA!B16&amp;" "&amp;PORTADA!C16</f>
        <v xml:space="preserve">PAÍS COPRODUCTOR 2 </v>
      </c>
      <c r="K1" s="313" t="str">
        <f>PORTADA!B17&amp;" "&amp;PORTADA!C17</f>
        <v xml:space="preserve">PAÍS COPRODUCTOR 3 </v>
      </c>
    </row>
    <row r="2" spans="1:11" ht="16.5" customHeight="1" thickBot="1" x14ac:dyDescent="0.3">
      <c r="A2" s="134"/>
      <c r="B2" s="134"/>
      <c r="C2" s="251" t="s">
        <v>193</v>
      </c>
      <c r="D2" s="124"/>
      <c r="E2" s="327"/>
      <c r="F2" s="59" t="s">
        <v>248</v>
      </c>
      <c r="G2" s="59" t="s">
        <v>249</v>
      </c>
      <c r="H2" s="326"/>
      <c r="I2" s="314"/>
      <c r="J2" s="314"/>
      <c r="K2" s="314"/>
    </row>
    <row r="3" spans="1:11" x14ac:dyDescent="0.25">
      <c r="A3" s="215" t="s">
        <v>255</v>
      </c>
      <c r="B3" s="211" t="s">
        <v>194</v>
      </c>
      <c r="C3" s="246"/>
      <c r="D3" s="125"/>
      <c r="E3" s="119">
        <f>SUM(E5:E31)</f>
        <v>0</v>
      </c>
      <c r="F3" s="119">
        <f>SUM(F5:F31)</f>
        <v>0</v>
      </c>
      <c r="G3" s="119">
        <f t="shared" ref="G3:J3" si="0">SUM(G5:G31)</f>
        <v>0</v>
      </c>
      <c r="H3" s="119">
        <f t="shared" si="0"/>
        <v>0</v>
      </c>
      <c r="I3" s="119">
        <f t="shared" si="0"/>
        <v>0</v>
      </c>
      <c r="J3" s="122">
        <f t="shared" si="0"/>
        <v>0</v>
      </c>
      <c r="K3" s="122">
        <f>SUM(K5:K31)</f>
        <v>0</v>
      </c>
    </row>
    <row r="4" spans="1:11" ht="4.5" customHeight="1" x14ac:dyDescent="0.25">
      <c r="A4" s="165"/>
      <c r="B4" s="165"/>
      <c r="C4" s="211"/>
      <c r="D4" s="69"/>
      <c r="E4" s="86"/>
      <c r="F4" s="86"/>
      <c r="G4" s="86"/>
      <c r="H4" s="86"/>
      <c r="I4" s="86"/>
      <c r="J4" s="91"/>
      <c r="K4" s="91"/>
    </row>
    <row r="5" spans="1:11" x14ac:dyDescent="0.25">
      <c r="A5" s="215" t="s">
        <v>393</v>
      </c>
      <c r="B5" s="215" t="s">
        <v>195</v>
      </c>
      <c r="C5" s="214"/>
      <c r="D5" s="69"/>
      <c r="E5" s="92"/>
      <c r="F5" s="92"/>
      <c r="G5" s="92"/>
      <c r="H5" s="92"/>
      <c r="I5" s="92"/>
      <c r="J5" s="95"/>
      <c r="K5" s="95"/>
    </row>
    <row r="6" spans="1:11" x14ac:dyDescent="0.25">
      <c r="A6" s="215" t="s">
        <v>394</v>
      </c>
      <c r="B6" s="215" t="s">
        <v>196</v>
      </c>
      <c r="C6" s="214"/>
      <c r="D6" s="68"/>
      <c r="E6" s="96"/>
      <c r="F6" s="96"/>
      <c r="G6" s="96"/>
      <c r="H6" s="96"/>
      <c r="I6" s="96"/>
      <c r="J6" s="99"/>
      <c r="K6" s="99"/>
    </row>
    <row r="7" spans="1:11" x14ac:dyDescent="0.25">
      <c r="A7" s="215" t="s">
        <v>395</v>
      </c>
      <c r="B7" s="215" t="s">
        <v>196</v>
      </c>
      <c r="C7" s="214"/>
      <c r="D7" s="68"/>
      <c r="E7" s="96"/>
      <c r="F7" s="96"/>
      <c r="G7" s="96"/>
      <c r="H7" s="96"/>
      <c r="I7" s="96"/>
      <c r="J7" s="99"/>
      <c r="K7" s="99"/>
    </row>
    <row r="8" spans="1:11" x14ac:dyDescent="0.25">
      <c r="A8" s="215" t="s">
        <v>396</v>
      </c>
      <c r="B8" s="215" t="s">
        <v>196</v>
      </c>
      <c r="C8" s="214"/>
      <c r="D8" s="68"/>
      <c r="E8" s="96"/>
      <c r="F8" s="96"/>
      <c r="G8" s="96"/>
      <c r="H8" s="96"/>
      <c r="I8" s="96"/>
      <c r="J8" s="99"/>
      <c r="K8" s="99"/>
    </row>
    <row r="9" spans="1:11" x14ac:dyDescent="0.25">
      <c r="A9" s="215" t="s">
        <v>256</v>
      </c>
      <c r="B9" s="215" t="s">
        <v>199</v>
      </c>
      <c r="C9" s="214"/>
      <c r="D9" s="67"/>
      <c r="E9" s="96"/>
      <c r="F9" s="96"/>
      <c r="G9" s="96"/>
      <c r="H9" s="96"/>
      <c r="I9" s="96"/>
      <c r="J9" s="99"/>
      <c r="K9" s="99"/>
    </row>
    <row r="10" spans="1:11" x14ac:dyDescent="0.25">
      <c r="A10" s="215" t="s">
        <v>257</v>
      </c>
      <c r="B10" s="215" t="s">
        <v>197</v>
      </c>
      <c r="C10" s="214"/>
      <c r="D10" s="68"/>
      <c r="E10" s="96"/>
      <c r="F10" s="96"/>
      <c r="G10" s="96"/>
      <c r="H10" s="96"/>
      <c r="I10" s="96"/>
      <c r="J10" s="99"/>
      <c r="K10" s="99"/>
    </row>
    <row r="11" spans="1:11" x14ac:dyDescent="0.25">
      <c r="A11" s="215" t="s">
        <v>258</v>
      </c>
      <c r="B11" s="215" t="s">
        <v>198</v>
      </c>
      <c r="C11" s="214"/>
      <c r="D11" s="68"/>
      <c r="E11" s="96"/>
      <c r="F11" s="96"/>
      <c r="G11" s="96"/>
      <c r="H11" s="96"/>
      <c r="I11" s="96"/>
      <c r="J11" s="99"/>
      <c r="K11" s="99"/>
    </row>
    <row r="12" spans="1:11" x14ac:dyDescent="0.25">
      <c r="A12" s="215" t="s">
        <v>259</v>
      </c>
      <c r="B12" s="215" t="s">
        <v>201</v>
      </c>
      <c r="C12" s="214"/>
      <c r="D12" s="68"/>
      <c r="E12" s="96"/>
      <c r="F12" s="96"/>
      <c r="G12" s="96"/>
      <c r="H12" s="96"/>
      <c r="I12" s="96"/>
      <c r="J12" s="99"/>
      <c r="K12" s="99"/>
    </row>
    <row r="13" spans="1:11" x14ac:dyDescent="0.25">
      <c r="A13" s="215" t="s">
        <v>362</v>
      </c>
      <c r="B13" s="215" t="s">
        <v>202</v>
      </c>
      <c r="C13" s="214"/>
      <c r="D13" s="68"/>
      <c r="E13" s="96"/>
      <c r="F13" s="96"/>
      <c r="G13" s="96"/>
      <c r="H13" s="96"/>
      <c r="I13" s="96"/>
      <c r="J13" s="99"/>
      <c r="K13" s="99"/>
    </row>
    <row r="14" spans="1:11" x14ac:dyDescent="0.25">
      <c r="A14" s="215" t="s">
        <v>363</v>
      </c>
      <c r="B14" s="215" t="s">
        <v>203</v>
      </c>
      <c r="C14" s="214"/>
      <c r="D14" s="68"/>
      <c r="E14" s="96"/>
      <c r="F14" s="96"/>
      <c r="G14" s="96"/>
      <c r="H14" s="96"/>
      <c r="I14" s="96"/>
      <c r="J14" s="99"/>
      <c r="K14" s="99"/>
    </row>
    <row r="15" spans="1:11" x14ac:dyDescent="0.25">
      <c r="A15" s="215" t="s">
        <v>364</v>
      </c>
      <c r="B15" s="215" t="s">
        <v>204</v>
      </c>
      <c r="C15" s="214"/>
      <c r="D15" s="68"/>
      <c r="E15" s="96"/>
      <c r="F15" s="96"/>
      <c r="G15" s="96"/>
      <c r="H15" s="96"/>
      <c r="I15" s="96"/>
      <c r="J15" s="99"/>
      <c r="K15" s="99"/>
    </row>
    <row r="16" spans="1:11" x14ac:dyDescent="0.25">
      <c r="A16" s="215" t="s">
        <v>365</v>
      </c>
      <c r="B16" s="215" t="s">
        <v>205</v>
      </c>
      <c r="C16" s="214"/>
      <c r="D16" s="68"/>
      <c r="E16" s="96"/>
      <c r="F16" s="96"/>
      <c r="G16" s="96"/>
      <c r="H16" s="96"/>
      <c r="I16" s="96"/>
      <c r="J16" s="99"/>
      <c r="K16" s="99"/>
    </row>
    <row r="17" spans="1:11" x14ac:dyDescent="0.25">
      <c r="A17" s="215" t="s">
        <v>366</v>
      </c>
      <c r="B17" s="215" t="s">
        <v>208</v>
      </c>
      <c r="C17" s="214"/>
      <c r="D17" s="68"/>
      <c r="E17" s="96"/>
      <c r="F17" s="96"/>
      <c r="G17" s="96"/>
      <c r="H17" s="96"/>
      <c r="I17" s="96"/>
      <c r="J17" s="99"/>
      <c r="K17" s="99"/>
    </row>
    <row r="18" spans="1:11" x14ac:dyDescent="0.25">
      <c r="A18" s="215" t="s">
        <v>367</v>
      </c>
      <c r="B18" s="215" t="s">
        <v>716</v>
      </c>
      <c r="C18" s="214"/>
      <c r="D18" s="45"/>
      <c r="E18" s="96"/>
      <c r="F18" s="96"/>
      <c r="G18" s="96"/>
      <c r="H18" s="96"/>
      <c r="I18" s="96"/>
      <c r="J18" s="99"/>
      <c r="K18" s="99"/>
    </row>
    <row r="19" spans="1:11" x14ac:dyDescent="0.25">
      <c r="A19" s="215" t="s">
        <v>368</v>
      </c>
      <c r="B19" s="215" t="s">
        <v>741</v>
      </c>
      <c r="C19" s="214"/>
      <c r="D19" s="68"/>
      <c r="E19" s="96"/>
      <c r="F19" s="96"/>
      <c r="G19" s="96"/>
      <c r="H19" s="96"/>
      <c r="I19" s="96"/>
      <c r="J19" s="99"/>
      <c r="K19" s="99"/>
    </row>
    <row r="20" spans="1:11" x14ac:dyDescent="0.25">
      <c r="A20" s="215" t="s">
        <v>369</v>
      </c>
      <c r="B20" s="215" t="s">
        <v>206</v>
      </c>
      <c r="C20" s="214"/>
      <c r="D20" s="68"/>
      <c r="E20" s="96"/>
      <c r="F20" s="96"/>
      <c r="G20" s="96"/>
      <c r="H20" s="96"/>
      <c r="I20" s="96"/>
      <c r="J20" s="99"/>
      <c r="K20" s="99"/>
    </row>
    <row r="21" spans="1:11" x14ac:dyDescent="0.25">
      <c r="A21" s="215" t="s">
        <v>370</v>
      </c>
      <c r="B21" s="215" t="s">
        <v>209</v>
      </c>
      <c r="C21" s="214"/>
      <c r="D21" s="68"/>
      <c r="E21" s="96"/>
      <c r="F21" s="96"/>
      <c r="G21" s="96"/>
      <c r="H21" s="96"/>
      <c r="I21" s="96"/>
      <c r="J21" s="99"/>
      <c r="K21" s="99"/>
    </row>
    <row r="22" spans="1:11" x14ac:dyDescent="0.25">
      <c r="A22" s="215" t="s">
        <v>371</v>
      </c>
      <c r="B22" s="215" t="s">
        <v>891</v>
      </c>
      <c r="C22" s="214"/>
      <c r="D22" s="68"/>
      <c r="E22" s="96"/>
      <c r="F22" s="96"/>
      <c r="G22" s="96"/>
      <c r="H22" s="96"/>
      <c r="I22" s="96"/>
      <c r="J22" s="99"/>
      <c r="K22" s="99"/>
    </row>
    <row r="23" spans="1:11" ht="16.5" customHeight="1" x14ac:dyDescent="0.25">
      <c r="A23" s="215" t="s">
        <v>372</v>
      </c>
      <c r="B23" s="241" t="s">
        <v>213</v>
      </c>
      <c r="C23" s="214"/>
      <c r="D23" s="68"/>
      <c r="E23" s="96"/>
      <c r="F23" s="96"/>
      <c r="G23" s="96"/>
      <c r="H23" s="96"/>
      <c r="I23" s="96"/>
      <c r="J23" s="99"/>
      <c r="K23" s="99"/>
    </row>
    <row r="24" spans="1:11" x14ac:dyDescent="0.25">
      <c r="A24" s="215" t="s">
        <v>390</v>
      </c>
      <c r="B24" s="241" t="s">
        <v>210</v>
      </c>
      <c r="C24" s="214"/>
      <c r="D24" s="71"/>
      <c r="E24" s="96"/>
      <c r="F24" s="96"/>
      <c r="G24" s="96"/>
      <c r="H24" s="96"/>
      <c r="I24" s="99"/>
      <c r="J24" s="99"/>
      <c r="K24" s="99"/>
    </row>
    <row r="25" spans="1:11" x14ac:dyDescent="0.25">
      <c r="A25" s="215" t="s">
        <v>391</v>
      </c>
      <c r="B25" s="241" t="s">
        <v>211</v>
      </c>
      <c r="C25" s="214"/>
      <c r="D25" s="71"/>
      <c r="E25" s="96"/>
      <c r="F25" s="96"/>
      <c r="G25" s="96"/>
      <c r="H25" s="96"/>
      <c r="I25" s="99"/>
      <c r="J25" s="99"/>
      <c r="K25" s="99"/>
    </row>
    <row r="26" spans="1:11" ht="30" x14ac:dyDescent="0.25">
      <c r="A26" s="215" t="s">
        <v>397</v>
      </c>
      <c r="B26" s="241" t="s">
        <v>212</v>
      </c>
      <c r="C26" s="214"/>
      <c r="D26" s="71"/>
      <c r="E26" s="96"/>
      <c r="F26" s="96"/>
      <c r="G26" s="96"/>
      <c r="H26" s="96"/>
      <c r="I26" s="99"/>
      <c r="J26" s="99"/>
      <c r="K26" s="99"/>
    </row>
    <row r="27" spans="1:11" x14ac:dyDescent="0.25">
      <c r="A27" s="215" t="s">
        <v>398</v>
      </c>
      <c r="B27" s="241" t="s">
        <v>207</v>
      </c>
      <c r="C27" s="214"/>
      <c r="D27" s="71"/>
      <c r="E27" s="96"/>
      <c r="F27" s="96"/>
      <c r="G27" s="96"/>
      <c r="H27" s="96"/>
      <c r="I27" s="99"/>
      <c r="J27" s="99"/>
      <c r="K27" s="99"/>
    </row>
    <row r="28" spans="1:11" x14ac:dyDescent="0.25">
      <c r="A28" s="215" t="s">
        <v>399</v>
      </c>
      <c r="B28" s="241" t="s">
        <v>138</v>
      </c>
      <c r="C28" s="214"/>
      <c r="D28" s="71"/>
      <c r="E28" s="96"/>
      <c r="F28" s="96"/>
      <c r="G28" s="96"/>
      <c r="H28" s="96"/>
      <c r="I28" s="99"/>
      <c r="J28" s="99"/>
      <c r="K28" s="99"/>
    </row>
    <row r="29" spans="1:11" x14ac:dyDescent="0.25">
      <c r="A29" s="215" t="s">
        <v>400</v>
      </c>
      <c r="B29" s="330"/>
      <c r="C29" s="330"/>
      <c r="D29" s="71"/>
      <c r="E29" s="96"/>
      <c r="F29" s="96"/>
      <c r="G29" s="96"/>
      <c r="H29" s="96"/>
      <c r="I29" s="99"/>
      <c r="J29" s="99"/>
      <c r="K29" s="99"/>
    </row>
    <row r="30" spans="1:11" x14ac:dyDescent="0.25">
      <c r="A30" s="215" t="s">
        <v>401</v>
      </c>
      <c r="B30" s="331"/>
      <c r="C30" s="331"/>
      <c r="D30" s="71"/>
      <c r="E30" s="96"/>
      <c r="F30" s="96"/>
      <c r="G30" s="96"/>
      <c r="H30" s="96"/>
      <c r="I30" s="99"/>
      <c r="J30" s="99"/>
      <c r="K30" s="99"/>
    </row>
    <row r="31" spans="1:11" ht="15.75" thickBot="1" x14ac:dyDescent="0.3">
      <c r="A31" s="215" t="s">
        <v>905</v>
      </c>
      <c r="B31" s="331"/>
      <c r="C31" s="331"/>
      <c r="D31" s="71"/>
      <c r="E31" s="100"/>
      <c r="F31" s="100"/>
      <c r="G31" s="100"/>
      <c r="H31" s="100"/>
      <c r="I31" s="100"/>
      <c r="J31" s="123"/>
      <c r="K31" s="123"/>
    </row>
    <row r="32" spans="1:11" s="134" customFormat="1" ht="20.25" customHeight="1" thickBot="1" x14ac:dyDescent="0.25">
      <c r="A32" s="328"/>
      <c r="B32" s="329"/>
      <c r="C32" s="132" t="s">
        <v>957</v>
      </c>
      <c r="D32" s="104"/>
      <c r="E32" s="133">
        <f>E3</f>
        <v>0</v>
      </c>
      <c r="F32" s="133">
        <f t="shared" ref="F32:J32" si="1">F3</f>
        <v>0</v>
      </c>
      <c r="G32" s="133">
        <f t="shared" si="1"/>
        <v>0</v>
      </c>
      <c r="H32" s="133">
        <f>H3</f>
        <v>0</v>
      </c>
      <c r="I32" s="133">
        <f t="shared" si="1"/>
        <v>0</v>
      </c>
      <c r="J32" s="133">
        <f t="shared" si="1"/>
        <v>0</v>
      </c>
      <c r="K32" s="133">
        <f t="shared" ref="K32" si="2">K3</f>
        <v>0</v>
      </c>
    </row>
    <row r="33" spans="1:11" ht="15.75" thickBot="1" x14ac:dyDescent="0.3"/>
    <row r="34" spans="1:11" ht="30.75" customHeight="1" thickBot="1" x14ac:dyDescent="0.3">
      <c r="A34" s="75"/>
      <c r="B34" s="58"/>
      <c r="C34" s="58"/>
      <c r="D34" s="58"/>
      <c r="E34" s="326" t="str">
        <f>$E$1</f>
        <v>ESPANYA</v>
      </c>
      <c r="F34" s="315" t="s">
        <v>752</v>
      </c>
      <c r="G34" s="315"/>
      <c r="H34" s="315" t="s">
        <v>753</v>
      </c>
      <c r="I34" s="313" t="str">
        <f>$I$1</f>
        <v xml:space="preserve">PAÍS COPRODUCTOR 1 </v>
      </c>
      <c r="J34" s="313" t="str">
        <f>$J$1</f>
        <v xml:space="preserve">PAÍS COPRODUCTOR 2 </v>
      </c>
      <c r="K34" s="313" t="str">
        <f>$K$1</f>
        <v xml:space="preserve">PAÍS COPRODUCTOR 3 </v>
      </c>
    </row>
    <row r="35" spans="1:11" ht="28.5" customHeight="1" thickBot="1" x14ac:dyDescent="0.3">
      <c r="B35" s="319" t="s">
        <v>955</v>
      </c>
      <c r="C35" s="319"/>
      <c r="D35" s="61"/>
      <c r="E35" s="327"/>
      <c r="F35" s="59" t="s">
        <v>248</v>
      </c>
      <c r="G35" s="59" t="s">
        <v>249</v>
      </c>
      <c r="H35" s="326"/>
      <c r="I35" s="314"/>
      <c r="J35" s="314"/>
      <c r="K35" s="314"/>
    </row>
    <row r="36" spans="1:11" x14ac:dyDescent="0.25">
      <c r="A36" s="45" t="s">
        <v>402</v>
      </c>
      <c r="B36" s="247" t="s">
        <v>214</v>
      </c>
      <c r="C36" s="248"/>
      <c r="D36" s="66"/>
      <c r="E36" s="119">
        <f>SUM(E38:E63)</f>
        <v>0</v>
      </c>
      <c r="F36" s="120">
        <f t="shared" ref="F36:J36" si="3">SUM(F38:F63)</f>
        <v>0</v>
      </c>
      <c r="G36" s="121">
        <f t="shared" si="3"/>
        <v>0</v>
      </c>
      <c r="H36" s="119">
        <f t="shared" si="3"/>
        <v>0</v>
      </c>
      <c r="I36" s="119">
        <f t="shared" si="3"/>
        <v>0</v>
      </c>
      <c r="J36" s="122">
        <f t="shared" si="3"/>
        <v>0</v>
      </c>
      <c r="K36" s="122">
        <f>SUM(K38:K63)</f>
        <v>0</v>
      </c>
    </row>
    <row r="37" spans="1:11" ht="4.5" customHeight="1" x14ac:dyDescent="0.25">
      <c r="A37" s="249"/>
      <c r="B37" s="249"/>
      <c r="C37" s="249"/>
      <c r="E37" s="91"/>
      <c r="F37" s="130"/>
      <c r="G37" s="131"/>
      <c r="H37" s="91"/>
      <c r="I37" s="91"/>
      <c r="J37" s="91"/>
      <c r="K37" s="91"/>
    </row>
    <row r="38" spans="1:11" x14ac:dyDescent="0.25">
      <c r="A38" s="45" t="s">
        <v>260</v>
      </c>
      <c r="B38" s="45" t="s">
        <v>215</v>
      </c>
      <c r="C38" s="210"/>
      <c r="D38" s="69"/>
      <c r="E38" s="92"/>
      <c r="F38" s="93"/>
      <c r="G38" s="94"/>
      <c r="H38" s="92"/>
      <c r="I38" s="92"/>
      <c r="J38" s="95"/>
      <c r="K38" s="95"/>
    </row>
    <row r="39" spans="1:11" ht="13.5" customHeight="1" x14ac:dyDescent="0.25">
      <c r="A39" s="45" t="s">
        <v>261</v>
      </c>
      <c r="B39" s="45" t="s">
        <v>216</v>
      </c>
      <c r="C39" s="210"/>
      <c r="D39" s="69"/>
      <c r="E39" s="96"/>
      <c r="F39" s="97"/>
      <c r="G39" s="98"/>
      <c r="H39" s="96"/>
      <c r="I39" s="96"/>
      <c r="J39" s="99"/>
      <c r="K39" s="99"/>
    </row>
    <row r="40" spans="1:11" x14ac:dyDescent="0.25">
      <c r="A40" s="45" t="s">
        <v>373</v>
      </c>
      <c r="B40" s="45" t="s">
        <v>217</v>
      </c>
      <c r="C40" s="210"/>
      <c r="D40" s="68"/>
      <c r="E40" s="96"/>
      <c r="F40" s="97"/>
      <c r="G40" s="98"/>
      <c r="H40" s="96"/>
      <c r="I40" s="96"/>
      <c r="J40" s="99"/>
      <c r="K40" s="99"/>
    </row>
    <row r="41" spans="1:11" x14ac:dyDescent="0.25">
      <c r="A41" s="45" t="s">
        <v>374</v>
      </c>
      <c r="B41" s="45" t="s">
        <v>218</v>
      </c>
      <c r="C41" s="210"/>
      <c r="D41" s="68"/>
      <c r="E41" s="96"/>
      <c r="F41" s="97"/>
      <c r="G41" s="98"/>
      <c r="H41" s="96"/>
      <c r="I41" s="96"/>
      <c r="J41" s="99"/>
      <c r="K41" s="99"/>
    </row>
    <row r="42" spans="1:11" x14ac:dyDescent="0.25">
      <c r="A42" s="45" t="s">
        <v>375</v>
      </c>
      <c r="B42" s="45" t="s">
        <v>219</v>
      </c>
      <c r="C42" s="210"/>
      <c r="D42" s="68"/>
      <c r="E42" s="96"/>
      <c r="F42" s="97"/>
      <c r="G42" s="98"/>
      <c r="H42" s="96"/>
      <c r="I42" s="96"/>
      <c r="J42" s="99"/>
      <c r="K42" s="99"/>
    </row>
    <row r="43" spans="1:11" x14ac:dyDescent="0.25">
      <c r="A43" s="45" t="s">
        <v>376</v>
      </c>
      <c r="B43" s="45" t="s">
        <v>893</v>
      </c>
      <c r="C43" s="210"/>
      <c r="D43" s="67"/>
      <c r="E43" s="96"/>
      <c r="F43" s="97"/>
      <c r="G43" s="98"/>
      <c r="H43" s="96"/>
      <c r="I43" s="96"/>
      <c r="J43" s="99"/>
      <c r="K43" s="99"/>
    </row>
    <row r="44" spans="1:11" x14ac:dyDescent="0.25">
      <c r="A44" s="45" t="s">
        <v>377</v>
      </c>
      <c r="B44" s="45" t="s">
        <v>220</v>
      </c>
      <c r="C44" s="210"/>
      <c r="D44" s="68"/>
      <c r="E44" s="96"/>
      <c r="F44" s="97"/>
      <c r="G44" s="98"/>
      <c r="H44" s="96"/>
      <c r="I44" s="96"/>
      <c r="J44" s="99"/>
      <c r="K44" s="99"/>
    </row>
    <row r="45" spans="1:11" ht="15" customHeight="1" x14ac:dyDescent="0.25">
      <c r="A45" s="45" t="s">
        <v>378</v>
      </c>
      <c r="B45" s="45" t="s">
        <v>221</v>
      </c>
      <c r="C45" s="210"/>
      <c r="D45" s="68"/>
      <c r="E45" s="96"/>
      <c r="F45" s="97"/>
      <c r="G45" s="98"/>
      <c r="H45" s="96"/>
      <c r="I45" s="96"/>
      <c r="J45" s="99"/>
      <c r="K45" s="99"/>
    </row>
    <row r="46" spans="1:11" x14ac:dyDescent="0.25">
      <c r="A46" s="45" t="s">
        <v>379</v>
      </c>
      <c r="B46" s="45" t="s">
        <v>113</v>
      </c>
      <c r="C46" s="210"/>
      <c r="D46" s="68"/>
      <c r="E46" s="96"/>
      <c r="F46" s="97"/>
      <c r="G46" s="98"/>
      <c r="H46" s="96"/>
      <c r="I46" s="96"/>
      <c r="J46" s="99"/>
      <c r="K46" s="99"/>
    </row>
    <row r="47" spans="1:11" x14ac:dyDescent="0.25">
      <c r="A47" s="45" t="s">
        <v>403</v>
      </c>
      <c r="B47" s="45" t="s">
        <v>111</v>
      </c>
      <c r="C47" s="210"/>
      <c r="D47" s="68"/>
      <c r="E47" s="96"/>
      <c r="F47" s="97"/>
      <c r="G47" s="98"/>
      <c r="H47" s="96"/>
      <c r="I47" s="96"/>
      <c r="J47" s="99"/>
      <c r="K47" s="99"/>
    </row>
    <row r="48" spans="1:11" x14ac:dyDescent="0.25">
      <c r="A48" s="45" t="s">
        <v>404</v>
      </c>
      <c r="B48" s="45" t="s">
        <v>892</v>
      </c>
      <c r="C48" s="210"/>
      <c r="D48" s="68"/>
      <c r="E48" s="96"/>
      <c r="F48" s="97"/>
      <c r="G48" s="98"/>
      <c r="H48" s="96"/>
      <c r="I48" s="96"/>
      <c r="J48" s="99"/>
      <c r="K48" s="99"/>
    </row>
    <row r="49" spans="1:11" x14ac:dyDescent="0.25">
      <c r="A49" s="45" t="s">
        <v>405</v>
      </c>
      <c r="B49" s="45" t="s">
        <v>114</v>
      </c>
      <c r="C49" s="210"/>
      <c r="D49" s="68"/>
      <c r="E49" s="96"/>
      <c r="F49" s="97"/>
      <c r="G49" s="98"/>
      <c r="H49" s="96"/>
      <c r="I49" s="96"/>
      <c r="J49" s="99"/>
      <c r="K49" s="99"/>
    </row>
    <row r="50" spans="1:11" x14ac:dyDescent="0.25">
      <c r="A50" s="45" t="s">
        <v>406</v>
      </c>
      <c r="B50" s="45" t="s">
        <v>722</v>
      </c>
      <c r="C50" s="210"/>
      <c r="D50" s="68"/>
      <c r="E50" s="96"/>
      <c r="F50" s="97"/>
      <c r="G50" s="98"/>
      <c r="H50" s="96"/>
      <c r="I50" s="96"/>
      <c r="J50" s="99"/>
      <c r="K50" s="99"/>
    </row>
    <row r="51" spans="1:11" x14ac:dyDescent="0.25">
      <c r="A51" s="45" t="s">
        <v>407</v>
      </c>
      <c r="B51" s="45" t="s">
        <v>222</v>
      </c>
      <c r="C51" s="210"/>
      <c r="D51" s="68"/>
      <c r="E51" s="96"/>
      <c r="F51" s="97"/>
      <c r="G51" s="98"/>
      <c r="H51" s="96"/>
      <c r="I51" s="96"/>
      <c r="J51" s="99"/>
      <c r="K51" s="99"/>
    </row>
    <row r="52" spans="1:11" x14ac:dyDescent="0.25">
      <c r="A52" s="45" t="s">
        <v>408</v>
      </c>
      <c r="B52" s="45" t="s">
        <v>223</v>
      </c>
      <c r="C52" s="210"/>
      <c r="D52" s="68"/>
      <c r="E52" s="96"/>
      <c r="F52" s="97"/>
      <c r="G52" s="98"/>
      <c r="H52" s="96"/>
      <c r="I52" s="96"/>
      <c r="J52" s="99"/>
      <c r="K52" s="99"/>
    </row>
    <row r="53" spans="1:11" x14ac:dyDescent="0.25">
      <c r="A53" s="45" t="s">
        <v>409</v>
      </c>
      <c r="B53" s="45" t="s">
        <v>224</v>
      </c>
      <c r="C53" s="210"/>
      <c r="D53" s="68"/>
      <c r="E53" s="96"/>
      <c r="F53" s="97"/>
      <c r="G53" s="98"/>
      <c r="H53" s="96"/>
      <c r="I53" s="96"/>
      <c r="J53" s="99"/>
      <c r="K53" s="99"/>
    </row>
    <row r="54" spans="1:11" x14ac:dyDescent="0.25">
      <c r="A54" s="45" t="s">
        <v>410</v>
      </c>
      <c r="B54" s="45" t="s">
        <v>225</v>
      </c>
      <c r="C54" s="210"/>
      <c r="D54" s="45"/>
      <c r="E54" s="96"/>
      <c r="F54" s="97"/>
      <c r="G54" s="98"/>
      <c r="H54" s="96"/>
      <c r="I54" s="96"/>
      <c r="J54" s="99"/>
      <c r="K54" s="99"/>
    </row>
    <row r="55" spans="1:11" x14ac:dyDescent="0.25">
      <c r="A55" s="45" t="s">
        <v>411</v>
      </c>
      <c r="B55" s="45" t="s">
        <v>226</v>
      </c>
      <c r="C55" s="210"/>
      <c r="D55" s="68"/>
      <c r="E55" s="96"/>
      <c r="F55" s="97"/>
      <c r="G55" s="98"/>
      <c r="H55" s="96"/>
      <c r="I55" s="96"/>
      <c r="J55" s="99"/>
      <c r="K55" s="99"/>
    </row>
    <row r="56" spans="1:11" x14ac:dyDescent="0.25">
      <c r="A56" s="45" t="s">
        <v>412</v>
      </c>
      <c r="B56" s="45" t="s">
        <v>227</v>
      </c>
      <c r="C56" s="210"/>
      <c r="D56" s="68"/>
      <c r="E56" s="96"/>
      <c r="F56" s="97"/>
      <c r="G56" s="98"/>
      <c r="H56" s="96"/>
      <c r="I56" s="96"/>
      <c r="J56" s="99"/>
      <c r="K56" s="99"/>
    </row>
    <row r="57" spans="1:11" ht="15.75" customHeight="1" x14ac:dyDescent="0.25">
      <c r="A57" s="45" t="s">
        <v>413</v>
      </c>
      <c r="B57" s="45" t="s">
        <v>228</v>
      </c>
      <c r="C57" s="210"/>
      <c r="D57" s="68"/>
      <c r="E57" s="96"/>
      <c r="F57" s="97"/>
      <c r="G57" s="98"/>
      <c r="H57" s="96"/>
      <c r="I57" s="96"/>
      <c r="J57" s="99"/>
      <c r="K57" s="99"/>
    </row>
    <row r="58" spans="1:11" x14ac:dyDescent="0.25">
      <c r="A58" s="45" t="s">
        <v>414</v>
      </c>
      <c r="B58" s="72" t="s">
        <v>207</v>
      </c>
      <c r="C58" s="210"/>
      <c r="D58" s="68"/>
      <c r="E58" s="96"/>
      <c r="F58" s="97"/>
      <c r="G58" s="98"/>
      <c r="H58" s="96"/>
      <c r="I58" s="96"/>
      <c r="J58" s="99"/>
      <c r="K58" s="99"/>
    </row>
    <row r="59" spans="1:11" x14ac:dyDescent="0.25">
      <c r="A59" s="45" t="s">
        <v>415</v>
      </c>
      <c r="B59" s="72" t="s">
        <v>229</v>
      </c>
      <c r="C59" s="210"/>
      <c r="D59" s="68"/>
      <c r="E59" s="96"/>
      <c r="F59" s="97"/>
      <c r="G59" s="98"/>
      <c r="H59" s="96"/>
      <c r="I59" s="96"/>
      <c r="J59" s="99"/>
      <c r="K59" s="99"/>
    </row>
    <row r="60" spans="1:11" x14ac:dyDescent="0.25">
      <c r="A60" s="45" t="s">
        <v>416</v>
      </c>
      <c r="B60" s="332"/>
      <c r="C60" s="332"/>
      <c r="D60" s="71"/>
      <c r="E60" s="96"/>
      <c r="F60" s="97"/>
      <c r="G60" s="98"/>
      <c r="H60" s="96"/>
      <c r="I60" s="96"/>
      <c r="J60" s="99"/>
      <c r="K60" s="99"/>
    </row>
    <row r="61" spans="1:11" x14ac:dyDescent="0.25">
      <c r="A61" s="45" t="s">
        <v>417</v>
      </c>
      <c r="B61" s="333"/>
      <c r="C61" s="333"/>
      <c r="D61" s="71"/>
      <c r="E61" s="96"/>
      <c r="F61" s="97"/>
      <c r="G61" s="98"/>
      <c r="H61" s="96"/>
      <c r="I61" s="96"/>
      <c r="J61" s="99"/>
      <c r="K61" s="99"/>
    </row>
    <row r="62" spans="1:11" x14ac:dyDescent="0.25">
      <c r="A62" s="45" t="s">
        <v>906</v>
      </c>
      <c r="B62" s="333"/>
      <c r="C62" s="333"/>
      <c r="D62" s="71"/>
      <c r="E62" s="96"/>
      <c r="F62" s="97"/>
      <c r="G62" s="98"/>
      <c r="H62" s="96"/>
      <c r="I62" s="96"/>
      <c r="J62" s="99"/>
      <c r="K62" s="99"/>
    </row>
    <row r="63" spans="1:11" ht="15.75" thickBot="1" x14ac:dyDescent="0.3">
      <c r="A63" s="45" t="s">
        <v>907</v>
      </c>
      <c r="B63" s="333"/>
      <c r="C63" s="333"/>
      <c r="D63" s="71"/>
      <c r="E63" s="100"/>
      <c r="F63" s="101"/>
      <c r="G63" s="102"/>
      <c r="H63" s="100"/>
      <c r="I63" s="100"/>
      <c r="J63" s="123"/>
      <c r="K63" s="123"/>
    </row>
    <row r="64" spans="1:11" s="134" customFormat="1" ht="20.25" customHeight="1" thickBot="1" x14ac:dyDescent="0.3">
      <c r="A64" s="334"/>
      <c r="B64" s="335"/>
      <c r="C64" s="250" t="s">
        <v>957</v>
      </c>
      <c r="D64" s="74"/>
      <c r="E64" s="133">
        <f>E32+E36</f>
        <v>0</v>
      </c>
      <c r="F64" s="133">
        <f t="shared" ref="F64:J64" si="4">F32+F36</f>
        <v>0</v>
      </c>
      <c r="G64" s="133">
        <f t="shared" si="4"/>
        <v>0</v>
      </c>
      <c r="H64" s="133">
        <f>H32+H36</f>
        <v>0</v>
      </c>
      <c r="I64" s="133">
        <f t="shared" si="4"/>
        <v>0</v>
      </c>
      <c r="J64" s="133">
        <f t="shared" si="4"/>
        <v>0</v>
      </c>
      <c r="K64" s="133">
        <f>K32+K36</f>
        <v>0</v>
      </c>
    </row>
    <row r="65" spans="1:11" ht="15.75" thickBot="1" x14ac:dyDescent="0.3"/>
    <row r="66" spans="1:11" ht="30.75" customHeight="1" thickBot="1" x14ac:dyDescent="0.3">
      <c r="A66" s="75"/>
      <c r="B66" s="58"/>
      <c r="C66" s="58"/>
      <c r="D66" s="58"/>
      <c r="E66" s="326" t="str">
        <f>$E$1</f>
        <v>ESPANYA</v>
      </c>
      <c r="F66" s="315" t="s">
        <v>752</v>
      </c>
      <c r="G66" s="315"/>
      <c r="H66" s="315" t="s">
        <v>753</v>
      </c>
      <c r="I66" s="313" t="str">
        <f>$I$1</f>
        <v xml:space="preserve">PAÍS COPRODUCTOR 1 </v>
      </c>
      <c r="J66" s="313" t="str">
        <f>$J$1</f>
        <v xml:space="preserve">PAÍS COPRODUCTOR 2 </v>
      </c>
      <c r="K66" s="313" t="str">
        <f>$K$1</f>
        <v xml:space="preserve">PAÍS COPRODUCTOR 3 </v>
      </c>
    </row>
    <row r="67" spans="1:11" ht="26.25" customHeight="1" thickBot="1" x14ac:dyDescent="0.3">
      <c r="B67" s="319"/>
      <c r="C67" s="319"/>
      <c r="D67" s="135"/>
      <c r="E67" s="327"/>
      <c r="F67" s="293" t="s">
        <v>248</v>
      </c>
      <c r="G67" s="293" t="s">
        <v>249</v>
      </c>
      <c r="H67" s="326"/>
      <c r="I67" s="314"/>
      <c r="J67" s="314"/>
      <c r="K67" s="314"/>
    </row>
    <row r="68" spans="1:11" x14ac:dyDescent="0.25">
      <c r="A68" s="215" t="s">
        <v>380</v>
      </c>
      <c r="B68" s="336" t="s">
        <v>895</v>
      </c>
      <c r="C68" s="336"/>
      <c r="D68" s="66"/>
      <c r="E68" s="119">
        <f>SUM(E70:E97)</f>
        <v>0</v>
      </c>
      <c r="F68" s="119">
        <f t="shared" ref="F68:J68" si="5">SUM(F70:F97)</f>
        <v>0</v>
      </c>
      <c r="G68" s="119">
        <f t="shared" si="5"/>
        <v>0</v>
      </c>
      <c r="H68" s="119">
        <f t="shared" si="5"/>
        <v>0</v>
      </c>
      <c r="I68" s="119">
        <f t="shared" si="5"/>
        <v>0</v>
      </c>
      <c r="J68" s="122">
        <f t="shared" si="5"/>
        <v>0</v>
      </c>
      <c r="K68" s="122">
        <f t="shared" ref="K68" si="6">SUM(K70:K97)</f>
        <v>0</v>
      </c>
    </row>
    <row r="69" spans="1:11" ht="5.25" customHeight="1" x14ac:dyDescent="0.25">
      <c r="A69" s="165"/>
      <c r="B69" s="165"/>
      <c r="C69" s="165"/>
      <c r="E69" s="91"/>
      <c r="F69" s="91"/>
      <c r="G69" s="91"/>
      <c r="H69" s="91"/>
      <c r="I69" s="91"/>
      <c r="J69" s="91"/>
      <c r="K69" s="91"/>
    </row>
    <row r="70" spans="1:11" ht="30" x14ac:dyDescent="0.25">
      <c r="A70" s="67" t="s">
        <v>418</v>
      </c>
      <c r="B70" s="67" t="s">
        <v>866</v>
      </c>
      <c r="C70" s="214"/>
      <c r="D70" s="69"/>
      <c r="E70" s="221"/>
      <c r="F70" s="221"/>
      <c r="G70" s="221"/>
      <c r="H70" s="221"/>
      <c r="I70" s="221"/>
      <c r="J70" s="221"/>
      <c r="K70" s="221"/>
    </row>
    <row r="71" spans="1:11" ht="30" x14ac:dyDescent="0.25">
      <c r="A71" s="67" t="s">
        <v>419</v>
      </c>
      <c r="B71" s="67" t="s">
        <v>896</v>
      </c>
      <c r="C71" s="214"/>
      <c r="D71" s="69"/>
      <c r="E71" s="227"/>
      <c r="F71" s="227"/>
      <c r="G71" s="227"/>
      <c r="H71" s="227"/>
      <c r="I71" s="227"/>
      <c r="J71" s="227"/>
      <c r="K71" s="227"/>
    </row>
    <row r="72" spans="1:11" x14ac:dyDescent="0.25">
      <c r="A72" s="215" t="s">
        <v>420</v>
      </c>
      <c r="B72" s="215" t="s">
        <v>867</v>
      </c>
      <c r="C72" s="214"/>
      <c r="D72" s="68"/>
      <c r="E72" s="222"/>
      <c r="F72" s="222"/>
      <c r="G72" s="222"/>
      <c r="H72" s="222"/>
      <c r="I72" s="222"/>
      <c r="J72" s="227"/>
      <c r="K72" s="227"/>
    </row>
    <row r="73" spans="1:11" ht="18.75" customHeight="1" x14ac:dyDescent="0.25">
      <c r="A73" s="215" t="s">
        <v>421</v>
      </c>
      <c r="B73" s="215" t="s">
        <v>231</v>
      </c>
      <c r="C73" s="214"/>
      <c r="D73" s="68"/>
      <c r="E73" s="222"/>
      <c r="F73" s="222"/>
      <c r="G73" s="222"/>
      <c r="H73" s="222"/>
      <c r="I73" s="222"/>
      <c r="J73" s="227"/>
      <c r="K73" s="227"/>
    </row>
    <row r="74" spans="1:11" x14ac:dyDescent="0.25">
      <c r="A74" s="215" t="s">
        <v>422</v>
      </c>
      <c r="B74" s="215" t="s">
        <v>230</v>
      </c>
      <c r="C74" s="214"/>
      <c r="D74" s="68"/>
      <c r="E74" s="222"/>
      <c r="F74" s="222"/>
      <c r="G74" s="222"/>
      <c r="H74" s="222"/>
      <c r="I74" s="222"/>
      <c r="J74" s="227"/>
      <c r="K74" s="227"/>
    </row>
    <row r="75" spans="1:11" ht="30" x14ac:dyDescent="0.25">
      <c r="A75" s="67" t="s">
        <v>423</v>
      </c>
      <c r="B75" s="67" t="s">
        <v>897</v>
      </c>
      <c r="C75" s="214"/>
      <c r="D75" s="67"/>
      <c r="E75" s="222"/>
      <c r="F75" s="222"/>
      <c r="G75" s="222"/>
      <c r="H75" s="222"/>
      <c r="I75" s="222"/>
      <c r="J75" s="227"/>
      <c r="K75" s="227"/>
    </row>
    <row r="76" spans="1:11" x14ac:dyDescent="0.25">
      <c r="A76" s="215" t="s">
        <v>424</v>
      </c>
      <c r="B76" s="215" t="s">
        <v>898</v>
      </c>
      <c r="C76" s="214"/>
      <c r="D76" s="68"/>
      <c r="E76" s="222"/>
      <c r="F76" s="222"/>
      <c r="G76" s="222"/>
      <c r="H76" s="222"/>
      <c r="I76" s="222"/>
      <c r="J76" s="227"/>
      <c r="K76" s="227"/>
    </row>
    <row r="77" spans="1:11" ht="30" x14ac:dyDescent="0.25">
      <c r="A77" s="67" t="s">
        <v>425</v>
      </c>
      <c r="B77" s="67" t="s">
        <v>243</v>
      </c>
      <c r="C77" s="214"/>
      <c r="D77" s="68"/>
      <c r="E77" s="222"/>
      <c r="F77" s="222"/>
      <c r="G77" s="222"/>
      <c r="H77" s="222"/>
      <c r="I77" s="222"/>
      <c r="J77" s="227"/>
      <c r="K77" s="227"/>
    </row>
    <row r="78" spans="1:11" x14ac:dyDescent="0.25">
      <c r="A78" s="215" t="s">
        <v>426</v>
      </c>
      <c r="B78" s="215" t="s">
        <v>717</v>
      </c>
      <c r="C78" s="214"/>
      <c r="D78" s="68"/>
      <c r="E78" s="222"/>
      <c r="F78" s="222"/>
      <c r="G78" s="222"/>
      <c r="H78" s="222"/>
      <c r="I78" s="222"/>
      <c r="J78" s="227"/>
      <c r="K78" s="227"/>
    </row>
    <row r="79" spans="1:11" x14ac:dyDescent="0.25">
      <c r="A79" s="215" t="s">
        <v>427</v>
      </c>
      <c r="B79" s="215" t="s">
        <v>232</v>
      </c>
      <c r="C79" s="214"/>
      <c r="D79" s="68"/>
      <c r="E79" s="222"/>
      <c r="F79" s="222"/>
      <c r="G79" s="222"/>
      <c r="H79" s="222"/>
      <c r="I79" s="222"/>
      <c r="J79" s="227"/>
      <c r="K79" s="227"/>
    </row>
    <row r="80" spans="1:11" x14ac:dyDescent="0.25">
      <c r="A80" s="215" t="s">
        <v>428</v>
      </c>
      <c r="B80" s="215" t="s">
        <v>894</v>
      </c>
      <c r="C80" s="214"/>
      <c r="D80" s="68"/>
      <c r="E80" s="222"/>
      <c r="F80" s="222"/>
      <c r="G80" s="222"/>
      <c r="H80" s="222"/>
      <c r="I80" s="222"/>
      <c r="J80" s="227"/>
      <c r="K80" s="227"/>
    </row>
    <row r="81" spans="1:11" x14ac:dyDescent="0.25">
      <c r="A81" s="215" t="s">
        <v>429</v>
      </c>
      <c r="B81" s="215" t="s">
        <v>191</v>
      </c>
      <c r="C81" s="214"/>
      <c r="D81" s="68"/>
      <c r="E81" s="222"/>
      <c r="F81" s="222"/>
      <c r="G81" s="222"/>
      <c r="H81" s="222"/>
      <c r="I81" s="222"/>
      <c r="J81" s="227"/>
      <c r="K81" s="227"/>
    </row>
    <row r="82" spans="1:11" ht="30" x14ac:dyDescent="0.25">
      <c r="A82" s="67" t="s">
        <v>430</v>
      </c>
      <c r="B82" s="67" t="s">
        <v>242</v>
      </c>
      <c r="C82" s="214"/>
      <c r="D82" s="68"/>
      <c r="E82" s="222"/>
      <c r="F82" s="222"/>
      <c r="G82" s="222"/>
      <c r="H82" s="222"/>
      <c r="I82" s="222"/>
      <c r="J82" s="227"/>
      <c r="K82" s="227"/>
    </row>
    <row r="83" spans="1:11" ht="30" x14ac:dyDescent="0.25">
      <c r="A83" s="67" t="s">
        <v>431</v>
      </c>
      <c r="B83" s="67" t="s">
        <v>956</v>
      </c>
      <c r="C83" s="214"/>
      <c r="D83" s="68"/>
      <c r="E83" s="222"/>
      <c r="F83" s="222"/>
      <c r="G83" s="222"/>
      <c r="H83" s="222"/>
      <c r="I83" s="222"/>
      <c r="J83" s="227"/>
      <c r="K83" s="227"/>
    </row>
    <row r="84" spans="1:11" x14ac:dyDescent="0.25">
      <c r="A84" s="215" t="s">
        <v>432</v>
      </c>
      <c r="B84" s="215" t="s">
        <v>233</v>
      </c>
      <c r="C84" s="214"/>
      <c r="D84" s="68"/>
      <c r="E84" s="222"/>
      <c r="F84" s="222"/>
      <c r="G84" s="222"/>
      <c r="H84" s="222"/>
      <c r="I84" s="222"/>
      <c r="J84" s="227"/>
      <c r="K84" s="227"/>
    </row>
    <row r="85" spans="1:11" ht="30" x14ac:dyDescent="0.25">
      <c r="A85" s="67" t="s">
        <v>433</v>
      </c>
      <c r="B85" s="67" t="s">
        <v>234</v>
      </c>
      <c r="C85" s="214"/>
      <c r="D85" s="68"/>
      <c r="E85" s="222"/>
      <c r="F85" s="222"/>
      <c r="G85" s="222"/>
      <c r="H85" s="222"/>
      <c r="I85" s="222"/>
      <c r="J85" s="227"/>
      <c r="K85" s="227"/>
    </row>
    <row r="86" spans="1:11" x14ac:dyDescent="0.25">
      <c r="A86" s="215" t="s">
        <v>434</v>
      </c>
      <c r="B86" s="215" t="s">
        <v>235</v>
      </c>
      <c r="C86" s="214"/>
      <c r="D86" s="45"/>
      <c r="E86" s="222"/>
      <c r="F86" s="222"/>
      <c r="G86" s="222"/>
      <c r="H86" s="222"/>
      <c r="I86" s="222"/>
      <c r="J86" s="227"/>
      <c r="K86" s="227"/>
    </row>
    <row r="87" spans="1:11" x14ac:dyDescent="0.25">
      <c r="A87" s="215" t="s">
        <v>435</v>
      </c>
      <c r="B87" s="215" t="s">
        <v>868</v>
      </c>
      <c r="C87" s="214"/>
      <c r="D87" s="68"/>
      <c r="E87" s="222"/>
      <c r="F87" s="222"/>
      <c r="G87" s="222"/>
      <c r="H87" s="222"/>
      <c r="I87" s="222"/>
      <c r="J87" s="227"/>
      <c r="K87" s="227"/>
    </row>
    <row r="88" spans="1:11" x14ac:dyDescent="0.25">
      <c r="A88" s="215" t="s">
        <v>436</v>
      </c>
      <c r="B88" s="215" t="s">
        <v>236</v>
      </c>
      <c r="C88" s="214"/>
      <c r="D88" s="68"/>
      <c r="E88" s="222"/>
      <c r="F88" s="222"/>
      <c r="G88" s="222"/>
      <c r="H88" s="222"/>
      <c r="I88" s="222"/>
      <c r="J88" s="227"/>
      <c r="K88" s="227"/>
    </row>
    <row r="89" spans="1:11" ht="30" x14ac:dyDescent="0.25">
      <c r="A89" s="67" t="s">
        <v>437</v>
      </c>
      <c r="B89" s="67" t="s">
        <v>237</v>
      </c>
      <c r="C89" s="214"/>
      <c r="D89" s="68"/>
      <c r="E89" s="222"/>
      <c r="F89" s="222"/>
      <c r="G89" s="222"/>
      <c r="H89" s="222"/>
      <c r="I89" s="222"/>
      <c r="J89" s="227"/>
      <c r="K89" s="227"/>
    </row>
    <row r="90" spans="1:11" x14ac:dyDescent="0.25">
      <c r="A90" s="215" t="s">
        <v>438</v>
      </c>
      <c r="B90" s="215" t="s">
        <v>238</v>
      </c>
      <c r="C90" s="214"/>
      <c r="D90" s="68"/>
      <c r="E90" s="222"/>
      <c r="F90" s="222"/>
      <c r="G90" s="222"/>
      <c r="H90" s="222"/>
      <c r="I90" s="222"/>
      <c r="J90" s="227"/>
      <c r="K90" s="227"/>
    </row>
    <row r="91" spans="1:11" x14ac:dyDescent="0.25">
      <c r="A91" s="215" t="s">
        <v>439</v>
      </c>
      <c r="B91" s="215" t="s">
        <v>239</v>
      </c>
      <c r="C91" s="214"/>
      <c r="D91" s="68"/>
      <c r="E91" s="222"/>
      <c r="F91" s="222"/>
      <c r="G91" s="222"/>
      <c r="H91" s="222"/>
      <c r="I91" s="222"/>
      <c r="J91" s="227"/>
      <c r="K91" s="227"/>
    </row>
    <row r="92" spans="1:11" x14ac:dyDescent="0.25">
      <c r="A92" s="215" t="s">
        <v>440</v>
      </c>
      <c r="B92" s="241" t="s">
        <v>240</v>
      </c>
      <c r="C92" s="214"/>
      <c r="D92" s="68"/>
      <c r="E92" s="222"/>
      <c r="F92" s="222"/>
      <c r="G92" s="222"/>
      <c r="H92" s="222"/>
      <c r="I92" s="222"/>
      <c r="J92" s="227"/>
      <c r="K92" s="227"/>
    </row>
    <row r="93" spans="1:11" x14ac:dyDescent="0.25">
      <c r="A93" s="215" t="s">
        <v>441</v>
      </c>
      <c r="B93" s="241" t="s">
        <v>138</v>
      </c>
      <c r="C93" s="214"/>
      <c r="D93" s="68"/>
      <c r="E93" s="222"/>
      <c r="F93" s="222"/>
      <c r="G93" s="222"/>
      <c r="H93" s="222"/>
      <c r="I93" s="222"/>
      <c r="J93" s="227"/>
      <c r="K93" s="227"/>
    </row>
    <row r="94" spans="1:11" x14ac:dyDescent="0.25">
      <c r="A94" s="215" t="s">
        <v>442</v>
      </c>
      <c r="B94" s="241" t="s">
        <v>241</v>
      </c>
      <c r="C94" s="214"/>
      <c r="D94" s="71"/>
      <c r="E94" s="222"/>
      <c r="F94" s="222"/>
      <c r="G94" s="222"/>
      <c r="H94" s="222"/>
      <c r="I94" s="222"/>
      <c r="J94" s="227"/>
      <c r="K94" s="227"/>
    </row>
    <row r="95" spans="1:11" ht="16.5" customHeight="1" x14ac:dyDescent="0.25">
      <c r="A95" s="215" t="s">
        <v>443</v>
      </c>
      <c r="B95" s="330"/>
      <c r="C95" s="330"/>
      <c r="D95" s="71"/>
      <c r="E95" s="222"/>
      <c r="F95" s="222"/>
      <c r="G95" s="222"/>
      <c r="H95" s="222"/>
      <c r="I95" s="222"/>
      <c r="J95" s="227"/>
      <c r="K95" s="227"/>
    </row>
    <row r="96" spans="1:11" ht="16.5" customHeight="1" x14ac:dyDescent="0.25">
      <c r="A96" s="215" t="s">
        <v>908</v>
      </c>
      <c r="B96" s="331"/>
      <c r="C96" s="331"/>
      <c r="D96" s="71"/>
      <c r="E96" s="222"/>
      <c r="F96" s="222"/>
      <c r="G96" s="222"/>
      <c r="H96" s="222"/>
      <c r="I96" s="222"/>
      <c r="J96" s="227"/>
      <c r="K96" s="227"/>
    </row>
    <row r="97" spans="1:11" ht="16.5" customHeight="1" thickBot="1" x14ac:dyDescent="0.3">
      <c r="A97" s="215" t="s">
        <v>909</v>
      </c>
      <c r="B97" s="331"/>
      <c r="C97" s="331"/>
      <c r="D97" s="71"/>
      <c r="E97" s="234"/>
      <c r="F97" s="234"/>
      <c r="G97" s="234"/>
      <c r="H97" s="234"/>
      <c r="I97" s="234"/>
      <c r="J97" s="239"/>
      <c r="K97" s="239"/>
    </row>
    <row r="98" spans="1:11" s="134" customFormat="1" ht="20.25" customHeight="1" thickBot="1" x14ac:dyDescent="0.25">
      <c r="A98" s="329"/>
      <c r="B98" s="329"/>
      <c r="C98" s="132" t="s">
        <v>957</v>
      </c>
      <c r="D98" s="74"/>
      <c r="E98" s="136">
        <f>E64+E68</f>
        <v>0</v>
      </c>
      <c r="F98" s="136">
        <f t="shared" ref="F98:J98" si="7">F64+F68</f>
        <v>0</v>
      </c>
      <c r="G98" s="136">
        <f t="shared" si="7"/>
        <v>0</v>
      </c>
      <c r="H98" s="136">
        <f>H64+H68</f>
        <v>0</v>
      </c>
      <c r="I98" s="136">
        <f t="shared" si="7"/>
        <v>0</v>
      </c>
      <c r="J98" s="136">
        <f t="shared" si="7"/>
        <v>0</v>
      </c>
      <c r="K98" s="136">
        <f t="shared" ref="K98" si="8">K64+K68</f>
        <v>0</v>
      </c>
    </row>
    <row r="99" spans="1:11" ht="15.75" thickBot="1" x14ac:dyDescent="0.3"/>
    <row r="100" spans="1:11" ht="30.75" customHeight="1" thickBot="1" x14ac:dyDescent="0.3">
      <c r="A100" s="75"/>
      <c r="B100" s="58"/>
      <c r="C100" s="58"/>
      <c r="D100" s="58"/>
      <c r="E100" s="326" t="str">
        <f>$E$1</f>
        <v>ESPANYA</v>
      </c>
      <c r="F100" s="315" t="s">
        <v>752</v>
      </c>
      <c r="G100" s="315"/>
      <c r="H100" s="315" t="s">
        <v>753</v>
      </c>
      <c r="I100" s="313" t="str">
        <f>$I$1</f>
        <v xml:space="preserve">PAÍS COPRODUCTOR 1 </v>
      </c>
      <c r="J100" s="313" t="str">
        <f>$J$1</f>
        <v xml:space="preserve">PAÍS COPRODUCTOR 2 </v>
      </c>
      <c r="K100" s="313" t="str">
        <f>$K$1</f>
        <v xml:space="preserve">PAÍS COPRODUCTOR 3 </v>
      </c>
    </row>
    <row r="101" spans="1:11" ht="26.25" customHeight="1" thickBot="1" x14ac:dyDescent="0.3">
      <c r="B101" s="72"/>
      <c r="C101" s="60"/>
      <c r="D101" s="61"/>
      <c r="E101" s="327"/>
      <c r="F101" s="293" t="s">
        <v>248</v>
      </c>
      <c r="G101" s="293" t="s">
        <v>249</v>
      </c>
      <c r="H101" s="326"/>
      <c r="I101" s="314"/>
      <c r="J101" s="314"/>
      <c r="K101" s="314"/>
    </row>
    <row r="102" spans="1:11" x14ac:dyDescent="0.25">
      <c r="A102" s="118" t="s">
        <v>728</v>
      </c>
      <c r="B102" s="65" t="s">
        <v>244</v>
      </c>
      <c r="C102" s="66"/>
      <c r="D102" s="66"/>
      <c r="E102" s="119">
        <f>SUM(E104:E114)</f>
        <v>0</v>
      </c>
      <c r="F102" s="119">
        <f t="shared" ref="F102:J102" si="9">SUM(F104:F114)</f>
        <v>0</v>
      </c>
      <c r="G102" s="119">
        <f t="shared" si="9"/>
        <v>0</v>
      </c>
      <c r="H102" s="119">
        <f t="shared" si="9"/>
        <v>0</v>
      </c>
      <c r="I102" s="119">
        <f t="shared" si="9"/>
        <v>0</v>
      </c>
      <c r="J102" s="122">
        <f t="shared" si="9"/>
        <v>0</v>
      </c>
      <c r="K102" s="122">
        <f>SUM(K104:K114)</f>
        <v>0</v>
      </c>
    </row>
    <row r="103" spans="1:11" ht="4.5" customHeight="1" x14ac:dyDescent="0.25">
      <c r="C103" s="69"/>
      <c r="D103" s="69"/>
      <c r="E103" s="86"/>
      <c r="F103" s="86"/>
      <c r="G103" s="86"/>
      <c r="H103" s="86"/>
      <c r="I103" s="86"/>
      <c r="J103" s="91"/>
      <c r="K103" s="91"/>
    </row>
    <row r="104" spans="1:11" ht="45" x14ac:dyDescent="0.25">
      <c r="A104" s="67" t="s">
        <v>381</v>
      </c>
      <c r="B104" s="240" t="s">
        <v>245</v>
      </c>
      <c r="C104" s="214"/>
      <c r="D104" s="69"/>
      <c r="E104" s="216"/>
      <c r="F104" s="216"/>
      <c r="G104" s="216"/>
      <c r="H104" s="216"/>
      <c r="I104" s="216"/>
      <c r="J104" s="221"/>
      <c r="K104" s="221"/>
    </row>
    <row r="105" spans="1:11" ht="30" x14ac:dyDescent="0.25">
      <c r="A105" s="67" t="s">
        <v>382</v>
      </c>
      <c r="B105" s="240" t="s">
        <v>954</v>
      </c>
      <c r="C105" s="214"/>
      <c r="D105" s="71"/>
      <c r="E105" s="222"/>
      <c r="F105" s="222"/>
      <c r="G105" s="222"/>
      <c r="H105" s="222"/>
      <c r="I105" s="222"/>
      <c r="J105" s="227"/>
      <c r="K105" s="227"/>
    </row>
    <row r="106" spans="1:11" ht="15" customHeight="1" x14ac:dyDescent="0.25">
      <c r="A106" s="215" t="s">
        <v>383</v>
      </c>
      <c r="B106" s="241" t="s">
        <v>246</v>
      </c>
      <c r="C106" s="214"/>
      <c r="D106" s="71"/>
      <c r="E106" s="222"/>
      <c r="F106" s="222"/>
      <c r="G106" s="222"/>
      <c r="H106" s="222"/>
      <c r="I106" s="222"/>
      <c r="J106" s="227"/>
      <c r="K106" s="227"/>
    </row>
    <row r="107" spans="1:11" x14ac:dyDescent="0.25">
      <c r="A107" s="215" t="s">
        <v>384</v>
      </c>
      <c r="B107" s="241" t="s">
        <v>132</v>
      </c>
      <c r="C107" s="214"/>
      <c r="D107" s="71"/>
      <c r="E107" s="222"/>
      <c r="F107" s="222"/>
      <c r="G107" s="222"/>
      <c r="H107" s="222"/>
      <c r="I107" s="222"/>
      <c r="J107" s="227"/>
      <c r="K107" s="227"/>
    </row>
    <row r="108" spans="1:11" x14ac:dyDescent="0.25">
      <c r="A108" s="215" t="s">
        <v>385</v>
      </c>
      <c r="B108" s="241" t="s">
        <v>131</v>
      </c>
      <c r="C108" s="214"/>
      <c r="D108" s="71"/>
      <c r="E108" s="222"/>
      <c r="F108" s="222"/>
      <c r="G108" s="222"/>
      <c r="H108" s="222"/>
      <c r="I108" s="222"/>
      <c r="J108" s="227"/>
      <c r="K108" s="227"/>
    </row>
    <row r="109" spans="1:11" x14ac:dyDescent="0.25">
      <c r="A109" s="215" t="s">
        <v>386</v>
      </c>
      <c r="B109" s="241" t="s">
        <v>247</v>
      </c>
      <c r="C109" s="214"/>
      <c r="D109" s="71"/>
      <c r="E109" s="222"/>
      <c r="F109" s="222"/>
      <c r="G109" s="222"/>
      <c r="H109" s="222"/>
      <c r="I109" s="222"/>
      <c r="J109" s="227"/>
      <c r="K109" s="227"/>
    </row>
    <row r="110" spans="1:11" x14ac:dyDescent="0.25">
      <c r="A110" s="215" t="s">
        <v>387</v>
      </c>
      <c r="B110" s="241" t="s">
        <v>134</v>
      </c>
      <c r="C110" s="214"/>
      <c r="D110" s="71"/>
      <c r="E110" s="222"/>
      <c r="F110" s="222"/>
      <c r="G110" s="222"/>
      <c r="H110" s="222"/>
      <c r="I110" s="222"/>
      <c r="J110" s="227"/>
      <c r="K110" s="227"/>
    </row>
    <row r="111" spans="1:11" x14ac:dyDescent="0.25">
      <c r="A111" s="215" t="s">
        <v>388</v>
      </c>
      <c r="B111" s="330"/>
      <c r="C111" s="330"/>
      <c r="D111" s="71"/>
      <c r="E111" s="222"/>
      <c r="F111" s="222"/>
      <c r="G111" s="222"/>
      <c r="H111" s="222"/>
      <c r="I111" s="222"/>
      <c r="J111" s="227"/>
      <c r="K111" s="227"/>
    </row>
    <row r="112" spans="1:11" x14ac:dyDescent="0.25">
      <c r="A112" s="215" t="s">
        <v>389</v>
      </c>
      <c r="B112" s="331"/>
      <c r="C112" s="331"/>
      <c r="D112" s="71"/>
      <c r="E112" s="222"/>
      <c r="F112" s="222"/>
      <c r="G112" s="222"/>
      <c r="H112" s="222"/>
      <c r="I112" s="222"/>
      <c r="J112" s="227"/>
      <c r="K112" s="227"/>
    </row>
    <row r="113" spans="1:11" x14ac:dyDescent="0.25">
      <c r="A113" s="215" t="s">
        <v>392</v>
      </c>
      <c r="B113" s="331"/>
      <c r="C113" s="331"/>
      <c r="D113" s="71"/>
      <c r="E113" s="222"/>
      <c r="F113" s="222"/>
      <c r="G113" s="222"/>
      <c r="H113" s="222"/>
      <c r="I113" s="222"/>
      <c r="J113" s="227"/>
      <c r="K113" s="227"/>
    </row>
    <row r="114" spans="1:11" ht="15.75" thickBot="1" x14ac:dyDescent="0.3">
      <c r="A114" s="215" t="s">
        <v>910</v>
      </c>
      <c r="B114" s="331"/>
      <c r="C114" s="331"/>
      <c r="D114" s="71"/>
      <c r="E114" s="234"/>
      <c r="F114" s="234"/>
      <c r="G114" s="234"/>
      <c r="H114" s="234"/>
      <c r="I114" s="234"/>
      <c r="J114" s="239"/>
      <c r="K114" s="239"/>
    </row>
    <row r="115" spans="1:11" s="134" customFormat="1" ht="25.5" customHeight="1" thickBot="1" x14ac:dyDescent="0.25">
      <c r="A115" s="328"/>
      <c r="B115" s="329"/>
      <c r="C115" s="110" t="s">
        <v>98</v>
      </c>
      <c r="D115" s="104"/>
      <c r="E115" s="133">
        <f>E98+E102</f>
        <v>0</v>
      </c>
      <c r="F115" s="133">
        <f t="shared" ref="F115:J115" si="10">F98+F102</f>
        <v>0</v>
      </c>
      <c r="G115" s="133">
        <f t="shared" si="10"/>
        <v>0</v>
      </c>
      <c r="H115" s="133">
        <f>H98+H102</f>
        <v>0</v>
      </c>
      <c r="I115" s="133">
        <f t="shared" si="10"/>
        <v>0</v>
      </c>
      <c r="J115" s="133">
        <f t="shared" si="10"/>
        <v>0</v>
      </c>
      <c r="K115" s="133">
        <f>K98+K102</f>
        <v>0</v>
      </c>
    </row>
  </sheetData>
  <sheetProtection algorithmName="SHA-512" hashValue="7UJHO/AV6VB4xsctxbYvh2zp79o4NeOE8iEZM6wYn1y/VKnc4oE58Cim5HUh1KtoRZsxdBLSL3J6rhfFzeXSOg==" saltValue="EPPLDi5c6dBHt5wVAk16KA==" spinCount="100000" sheet="1" selectLockedCells="1"/>
  <mergeCells count="45">
    <mergeCell ref="J100:J101"/>
    <mergeCell ref="K100:K101"/>
    <mergeCell ref="A115:B115"/>
    <mergeCell ref="B111:C111"/>
    <mergeCell ref="B112:C112"/>
    <mergeCell ref="B113:C113"/>
    <mergeCell ref="B114:C114"/>
    <mergeCell ref="B97:C97"/>
    <mergeCell ref="A98:B98"/>
    <mergeCell ref="F100:G100"/>
    <mergeCell ref="H100:H101"/>
    <mergeCell ref="I100:I101"/>
    <mergeCell ref="K66:K67"/>
    <mergeCell ref="B67:C67"/>
    <mergeCell ref="B68:C68"/>
    <mergeCell ref="B95:C95"/>
    <mergeCell ref="B96:C96"/>
    <mergeCell ref="A64:B64"/>
    <mergeCell ref="F66:G66"/>
    <mergeCell ref="H66:H67"/>
    <mergeCell ref="I66:I67"/>
    <mergeCell ref="J66:J67"/>
    <mergeCell ref="K34:K35"/>
    <mergeCell ref="B60:C60"/>
    <mergeCell ref="B61:C61"/>
    <mergeCell ref="B62:C62"/>
    <mergeCell ref="B63:C63"/>
    <mergeCell ref="B35:C35"/>
    <mergeCell ref="F34:G34"/>
    <mergeCell ref="H34:H35"/>
    <mergeCell ref="I34:I35"/>
    <mergeCell ref="J34:J35"/>
    <mergeCell ref="J1:J2"/>
    <mergeCell ref="F1:G1"/>
    <mergeCell ref="H1:H2"/>
    <mergeCell ref="K1:K2"/>
    <mergeCell ref="A32:B32"/>
    <mergeCell ref="B29:C29"/>
    <mergeCell ref="B30:C30"/>
    <mergeCell ref="B31:C31"/>
    <mergeCell ref="E1:E2"/>
    <mergeCell ref="E34:E35"/>
    <mergeCell ref="E66:E67"/>
    <mergeCell ref="E100:E101"/>
    <mergeCell ref="I1:I2"/>
  </mergeCells>
  <phoneticPr fontId="2" type="noConversion"/>
  <pageMargins left="0.19685039370078741" right="0.19685039370078741" top="0.70866141732283472" bottom="3.937007874015748E-2" header="0.19685039370078741" footer="0.19685039370078741"/>
  <pageSetup paperSize="9" scale="75" fitToHeight="4" orientation="landscape" r:id="rId1"/>
  <headerFooter alignWithMargins="0">
    <oddHeader>&amp;L&amp;G&amp;C&amp;8K395-V01-12</oddHeader>
    <oddFooter>&amp;L&amp;8Passatge de la Banca, 1-3
08002 Barcelona
ajuts.icec@gencat.cat&amp;R&amp;P</oddFooter>
  </headerFooter>
  <rowBreaks count="3" manualBreakCount="3">
    <brk id="32" max="16383" man="1"/>
    <brk id="64" max="16383" man="1"/>
    <brk id="98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>
    <pageSetUpPr fitToPage="1"/>
  </sheetPr>
  <dimension ref="A1:K107"/>
  <sheetViews>
    <sheetView zoomScale="85" workbookViewId="0">
      <pane ySplit="2" topLeftCell="A3" activePane="bottomLeft" state="frozen"/>
      <selection pane="bottomLeft" activeCell="F96" sqref="F96"/>
    </sheetView>
  </sheetViews>
  <sheetFormatPr defaultColWidth="11.42578125" defaultRowHeight="15" x14ac:dyDescent="0.25"/>
  <cols>
    <col min="1" max="1" width="11.7109375" style="44" customWidth="1"/>
    <col min="2" max="2" width="38.140625" style="44" customWidth="1"/>
    <col min="3" max="3" width="36.42578125" style="44" customWidth="1"/>
    <col min="4" max="4" width="3.5703125" style="44" customWidth="1"/>
    <col min="5" max="5" width="21.28515625" style="44" customWidth="1"/>
    <col min="6" max="6" width="15.140625" style="44" customWidth="1"/>
    <col min="7" max="8" width="14.5703125" style="44" customWidth="1"/>
    <col min="9" max="11" width="21" style="44" customWidth="1"/>
    <col min="12" max="16384" width="11.42578125" style="44"/>
  </cols>
  <sheetData>
    <row r="1" spans="1:11" ht="24" customHeight="1" thickBot="1" x14ac:dyDescent="0.3">
      <c r="A1" s="75"/>
      <c r="B1" s="58"/>
      <c r="C1" s="58"/>
      <c r="D1" s="58"/>
      <c r="E1" s="326" t="s">
        <v>985</v>
      </c>
      <c r="F1" s="315" t="s">
        <v>752</v>
      </c>
      <c r="G1" s="315"/>
      <c r="H1" s="315" t="s">
        <v>753</v>
      </c>
      <c r="I1" s="313" t="str">
        <f>PORTADA!B15&amp;" "&amp;PORTADA!C15</f>
        <v xml:space="preserve">PAÍS COPRODUCTOR 1 </v>
      </c>
      <c r="J1" s="313" t="str">
        <f>PORTADA!B16&amp;" "&amp;PORTADA!C16</f>
        <v xml:space="preserve">PAÍS COPRODUCTOR 2 </v>
      </c>
      <c r="K1" s="313" t="str">
        <f>PORTADA!B17&amp;" "&amp;PORTADA!C17</f>
        <v xml:space="preserve">PAÍS COPRODUCTOR 3 </v>
      </c>
    </row>
    <row r="2" spans="1:11" ht="26.25" customHeight="1" thickBot="1" x14ac:dyDescent="0.3">
      <c r="B2" s="72"/>
      <c r="C2" s="72" t="s">
        <v>756</v>
      </c>
      <c r="D2" s="61"/>
      <c r="E2" s="327"/>
      <c r="F2" s="63" t="s">
        <v>248</v>
      </c>
      <c r="G2" s="63" t="s">
        <v>249</v>
      </c>
      <c r="H2" s="315"/>
      <c r="I2" s="314"/>
      <c r="J2" s="314"/>
      <c r="K2" s="314"/>
    </row>
    <row r="3" spans="1:11" ht="16.5" customHeight="1" x14ac:dyDescent="0.25">
      <c r="A3" s="215" t="s">
        <v>262</v>
      </c>
      <c r="B3" s="336" t="s">
        <v>757</v>
      </c>
      <c r="C3" s="336"/>
      <c r="E3" s="138">
        <f>SUM(E5:E41)</f>
        <v>0</v>
      </c>
      <c r="F3" s="119">
        <f t="shared" ref="F3:J3" si="0">SUM(F5:F41)</f>
        <v>0</v>
      </c>
      <c r="G3" s="119">
        <f t="shared" si="0"/>
        <v>0</v>
      </c>
      <c r="H3" s="119">
        <f t="shared" si="0"/>
        <v>0</v>
      </c>
      <c r="I3" s="119">
        <f t="shared" si="0"/>
        <v>0</v>
      </c>
      <c r="J3" s="139">
        <f t="shared" si="0"/>
        <v>0</v>
      </c>
      <c r="K3" s="139">
        <f>SUM(K5:K41)</f>
        <v>0</v>
      </c>
    </row>
    <row r="4" spans="1:11" ht="3.75" customHeight="1" x14ac:dyDescent="0.25">
      <c r="A4" s="165"/>
      <c r="B4" s="165"/>
      <c r="C4" s="165"/>
      <c r="D4" s="65"/>
      <c r="E4" s="140"/>
      <c r="F4" s="86"/>
      <c r="G4" s="86"/>
      <c r="H4" s="86"/>
      <c r="I4" s="86"/>
      <c r="J4" s="141"/>
      <c r="K4" s="141"/>
    </row>
    <row r="5" spans="1:11" x14ac:dyDescent="0.25">
      <c r="A5" s="215" t="s">
        <v>446</v>
      </c>
      <c r="B5" s="215" t="s">
        <v>89</v>
      </c>
      <c r="C5" s="214"/>
      <c r="D5" s="65"/>
      <c r="E5" s="259"/>
      <c r="F5" s="217"/>
      <c r="G5" s="218"/>
      <c r="H5" s="216"/>
      <c r="I5" s="216"/>
      <c r="J5" s="221"/>
      <c r="K5" s="221"/>
    </row>
    <row r="6" spans="1:11" x14ac:dyDescent="0.25">
      <c r="A6" s="215" t="s">
        <v>447</v>
      </c>
      <c r="B6" s="215" t="s">
        <v>90</v>
      </c>
      <c r="C6" s="214"/>
      <c r="D6" s="68"/>
      <c r="E6" s="260"/>
      <c r="F6" s="223"/>
      <c r="G6" s="224"/>
      <c r="H6" s="222"/>
      <c r="I6" s="222"/>
      <c r="J6" s="227"/>
      <c r="K6" s="227"/>
    </row>
    <row r="7" spans="1:11" x14ac:dyDescent="0.25">
      <c r="A7" s="215" t="s">
        <v>448</v>
      </c>
      <c r="B7" s="215" t="s">
        <v>91</v>
      </c>
      <c r="C7" s="214"/>
      <c r="D7" s="68"/>
      <c r="E7" s="260"/>
      <c r="F7" s="223"/>
      <c r="G7" s="224"/>
      <c r="H7" s="222"/>
      <c r="I7" s="222"/>
      <c r="J7" s="227"/>
      <c r="K7" s="227"/>
    </row>
    <row r="8" spans="1:11" x14ac:dyDescent="0.25">
      <c r="A8" s="215" t="s">
        <v>449</v>
      </c>
      <c r="B8" s="215" t="s">
        <v>92</v>
      </c>
      <c r="C8" s="214"/>
      <c r="D8" s="68"/>
      <c r="E8" s="260"/>
      <c r="F8" s="223"/>
      <c r="G8" s="224"/>
      <c r="H8" s="222"/>
      <c r="I8" s="222"/>
      <c r="J8" s="227"/>
      <c r="K8" s="227"/>
    </row>
    <row r="9" spans="1:11" x14ac:dyDescent="0.25">
      <c r="A9" s="215" t="s">
        <v>263</v>
      </c>
      <c r="B9" s="215" t="s">
        <v>93</v>
      </c>
      <c r="C9" s="214"/>
      <c r="D9" s="68"/>
      <c r="E9" s="260"/>
      <c r="F9" s="223"/>
      <c r="G9" s="224"/>
      <c r="H9" s="222"/>
      <c r="I9" s="222"/>
      <c r="J9" s="227"/>
      <c r="K9" s="227"/>
    </row>
    <row r="10" spans="1:11" x14ac:dyDescent="0.25">
      <c r="A10" s="215" t="s">
        <v>264</v>
      </c>
      <c r="B10" s="215" t="s">
        <v>94</v>
      </c>
      <c r="C10" s="214"/>
      <c r="D10" s="68"/>
      <c r="E10" s="260"/>
      <c r="F10" s="223"/>
      <c r="G10" s="224"/>
      <c r="H10" s="222"/>
      <c r="I10" s="222"/>
      <c r="J10" s="227"/>
      <c r="K10" s="227"/>
    </row>
    <row r="11" spans="1:11" x14ac:dyDescent="0.25">
      <c r="A11" s="215" t="s">
        <v>265</v>
      </c>
      <c r="B11" s="215" t="s">
        <v>95</v>
      </c>
      <c r="C11" s="214"/>
      <c r="D11" s="68"/>
      <c r="E11" s="260"/>
      <c r="F11" s="223"/>
      <c r="G11" s="224"/>
      <c r="H11" s="222"/>
      <c r="I11" s="222"/>
      <c r="J11" s="227"/>
      <c r="K11" s="227"/>
    </row>
    <row r="12" spans="1:11" x14ac:dyDescent="0.25">
      <c r="A12" s="215" t="s">
        <v>266</v>
      </c>
      <c r="B12" s="215" t="s">
        <v>96</v>
      </c>
      <c r="C12" s="214"/>
      <c r="D12" s="68"/>
      <c r="E12" s="260"/>
      <c r="F12" s="223"/>
      <c r="G12" s="224"/>
      <c r="H12" s="222"/>
      <c r="I12" s="222"/>
      <c r="J12" s="227"/>
      <c r="K12" s="227"/>
    </row>
    <row r="13" spans="1:11" x14ac:dyDescent="0.25">
      <c r="A13" s="215" t="s">
        <v>267</v>
      </c>
      <c r="B13" s="215" t="s">
        <v>97</v>
      </c>
      <c r="C13" s="214"/>
      <c r="D13" s="68"/>
      <c r="E13" s="260"/>
      <c r="F13" s="223"/>
      <c r="G13" s="224"/>
      <c r="H13" s="222"/>
      <c r="I13" s="222"/>
      <c r="J13" s="227"/>
      <c r="K13" s="227"/>
    </row>
    <row r="14" spans="1:11" x14ac:dyDescent="0.25">
      <c r="A14" s="215" t="s">
        <v>268</v>
      </c>
      <c r="B14" s="215" t="s">
        <v>758</v>
      </c>
      <c r="C14" s="214"/>
      <c r="D14" s="68"/>
      <c r="E14" s="260"/>
      <c r="F14" s="223"/>
      <c r="G14" s="224"/>
      <c r="H14" s="222"/>
      <c r="I14" s="222"/>
      <c r="J14" s="227"/>
      <c r="K14" s="227"/>
    </row>
    <row r="15" spans="1:11" x14ac:dyDescent="0.25">
      <c r="A15" s="215" t="s">
        <v>269</v>
      </c>
      <c r="B15" s="215" t="s">
        <v>758</v>
      </c>
      <c r="C15" s="214"/>
      <c r="D15" s="68"/>
      <c r="E15" s="260"/>
      <c r="F15" s="223"/>
      <c r="G15" s="224"/>
      <c r="H15" s="222"/>
      <c r="I15" s="222"/>
      <c r="J15" s="227"/>
      <c r="K15" s="227"/>
    </row>
    <row r="16" spans="1:11" x14ac:dyDescent="0.25">
      <c r="A16" s="215" t="s">
        <v>270</v>
      </c>
      <c r="B16" s="215" t="s">
        <v>718</v>
      </c>
      <c r="C16" s="214"/>
      <c r="D16" s="68"/>
      <c r="E16" s="260"/>
      <c r="F16" s="223"/>
      <c r="G16" s="224"/>
      <c r="H16" s="222"/>
      <c r="I16" s="222"/>
      <c r="J16" s="227"/>
      <c r="K16" s="227"/>
    </row>
    <row r="17" spans="1:11" x14ac:dyDescent="0.25">
      <c r="A17" s="215" t="s">
        <v>271</v>
      </c>
      <c r="B17" s="215" t="s">
        <v>718</v>
      </c>
      <c r="C17" s="214"/>
      <c r="D17" s="68"/>
      <c r="E17" s="260"/>
      <c r="F17" s="223"/>
      <c r="G17" s="224"/>
      <c r="H17" s="222"/>
      <c r="I17" s="222"/>
      <c r="J17" s="227"/>
      <c r="K17" s="227"/>
    </row>
    <row r="18" spans="1:11" x14ac:dyDescent="0.25">
      <c r="A18" s="215" t="s">
        <v>272</v>
      </c>
      <c r="B18" s="215" t="s">
        <v>763</v>
      </c>
      <c r="C18" s="214"/>
      <c r="D18" s="68"/>
      <c r="E18" s="260"/>
      <c r="F18" s="223"/>
      <c r="G18" s="224"/>
      <c r="H18" s="222"/>
      <c r="I18" s="222"/>
      <c r="J18" s="227"/>
      <c r="K18" s="227"/>
    </row>
    <row r="19" spans="1:11" x14ac:dyDescent="0.25">
      <c r="A19" s="215" t="s">
        <v>450</v>
      </c>
      <c r="B19" s="215" t="s">
        <v>870</v>
      </c>
      <c r="C19" s="214"/>
      <c r="D19" s="68"/>
      <c r="E19" s="260"/>
      <c r="F19" s="223"/>
      <c r="G19" s="224"/>
      <c r="H19" s="222"/>
      <c r="I19" s="222"/>
      <c r="J19" s="227"/>
      <c r="K19" s="227"/>
    </row>
    <row r="20" spans="1:11" x14ac:dyDescent="0.25">
      <c r="A20" s="215" t="s">
        <v>451</v>
      </c>
      <c r="B20" s="215" t="s">
        <v>719</v>
      </c>
      <c r="C20" s="214"/>
      <c r="D20" s="68"/>
      <c r="E20" s="260"/>
      <c r="F20" s="223"/>
      <c r="G20" s="224"/>
      <c r="H20" s="222"/>
      <c r="I20" s="222"/>
      <c r="J20" s="227"/>
      <c r="K20" s="227"/>
    </row>
    <row r="21" spans="1:11" x14ac:dyDescent="0.25">
      <c r="A21" s="215" t="s">
        <v>452</v>
      </c>
      <c r="B21" s="215" t="s">
        <v>720</v>
      </c>
      <c r="C21" s="214"/>
      <c r="D21" s="68"/>
      <c r="E21" s="260"/>
      <c r="F21" s="223"/>
      <c r="G21" s="224"/>
      <c r="H21" s="222"/>
      <c r="I21" s="222"/>
      <c r="J21" s="227"/>
      <c r="K21" s="227"/>
    </row>
    <row r="22" spans="1:11" x14ac:dyDescent="0.25">
      <c r="A22" s="215" t="s">
        <v>453</v>
      </c>
      <c r="B22" s="215" t="s">
        <v>541</v>
      </c>
      <c r="C22" s="214"/>
      <c r="D22" s="68"/>
      <c r="E22" s="260"/>
      <c r="F22" s="223"/>
      <c r="G22" s="224"/>
      <c r="H22" s="222"/>
      <c r="I22" s="222"/>
      <c r="J22" s="227"/>
      <c r="K22" s="227"/>
    </row>
    <row r="23" spans="1:11" x14ac:dyDescent="0.25">
      <c r="A23" s="215" t="s">
        <v>454</v>
      </c>
      <c r="B23" s="215" t="s">
        <v>541</v>
      </c>
      <c r="C23" s="214"/>
      <c r="D23" s="45"/>
      <c r="E23" s="260"/>
      <c r="F23" s="223"/>
      <c r="G23" s="224"/>
      <c r="H23" s="222"/>
      <c r="I23" s="222"/>
      <c r="J23" s="227"/>
      <c r="K23" s="227"/>
    </row>
    <row r="24" spans="1:11" x14ac:dyDescent="0.25">
      <c r="A24" s="215" t="s">
        <v>455</v>
      </c>
      <c r="B24" s="215" t="s">
        <v>200</v>
      </c>
      <c r="C24" s="214"/>
      <c r="D24" s="45"/>
      <c r="E24" s="260"/>
      <c r="F24" s="223"/>
      <c r="G24" s="224"/>
      <c r="H24" s="222"/>
      <c r="I24" s="222"/>
      <c r="J24" s="227"/>
      <c r="K24" s="227"/>
    </row>
    <row r="25" spans="1:11" x14ac:dyDescent="0.25">
      <c r="A25" s="215" t="s">
        <v>529</v>
      </c>
      <c r="B25" s="215" t="s">
        <v>200</v>
      </c>
      <c r="C25" s="214"/>
      <c r="D25" s="45"/>
      <c r="E25" s="260"/>
      <c r="F25" s="223"/>
      <c r="G25" s="224"/>
      <c r="H25" s="222"/>
      <c r="I25" s="222"/>
      <c r="J25" s="227"/>
      <c r="K25" s="227"/>
    </row>
    <row r="26" spans="1:11" x14ac:dyDescent="0.25">
      <c r="A26" s="215" t="s">
        <v>530</v>
      </c>
      <c r="B26" s="215" t="s">
        <v>759</v>
      </c>
      <c r="C26" s="214"/>
      <c r="D26" s="45"/>
      <c r="E26" s="260"/>
      <c r="F26" s="223"/>
      <c r="G26" s="224"/>
      <c r="H26" s="222"/>
      <c r="I26" s="222"/>
      <c r="J26" s="227"/>
      <c r="K26" s="227"/>
    </row>
    <row r="27" spans="1:11" x14ac:dyDescent="0.25">
      <c r="A27" s="215" t="s">
        <v>531</v>
      </c>
      <c r="B27" s="215" t="s">
        <v>760</v>
      </c>
      <c r="C27" s="214"/>
      <c r="D27" s="68"/>
      <c r="E27" s="260"/>
      <c r="F27" s="223"/>
      <c r="G27" s="224"/>
      <c r="H27" s="222"/>
      <c r="I27" s="222"/>
      <c r="J27" s="227"/>
      <c r="K27" s="227"/>
    </row>
    <row r="28" spans="1:11" x14ac:dyDescent="0.25">
      <c r="A28" s="215" t="s">
        <v>532</v>
      </c>
      <c r="B28" s="215" t="s">
        <v>721</v>
      </c>
      <c r="C28" s="214"/>
      <c r="D28" s="68"/>
      <c r="E28" s="260"/>
      <c r="F28" s="223"/>
      <c r="G28" s="224"/>
      <c r="H28" s="222"/>
      <c r="I28" s="222"/>
      <c r="J28" s="227"/>
      <c r="K28" s="227"/>
    </row>
    <row r="29" spans="1:11" x14ac:dyDescent="0.25">
      <c r="A29" s="215" t="s">
        <v>533</v>
      </c>
      <c r="B29" s="215" t="s">
        <v>721</v>
      </c>
      <c r="C29" s="214"/>
      <c r="D29" s="68"/>
      <c r="E29" s="260"/>
      <c r="F29" s="223"/>
      <c r="G29" s="224"/>
      <c r="H29" s="222"/>
      <c r="I29" s="222"/>
      <c r="J29" s="227"/>
      <c r="K29" s="227"/>
    </row>
    <row r="30" spans="1:11" x14ac:dyDescent="0.25">
      <c r="A30" s="215" t="s">
        <v>534</v>
      </c>
      <c r="B30" s="215" t="s">
        <v>764</v>
      </c>
      <c r="C30" s="214"/>
      <c r="D30" s="68"/>
      <c r="E30" s="260"/>
      <c r="F30" s="223"/>
      <c r="G30" s="224"/>
      <c r="H30" s="222"/>
      <c r="I30" s="222"/>
      <c r="J30" s="227"/>
      <c r="K30" s="227"/>
    </row>
    <row r="31" spans="1:11" x14ac:dyDescent="0.25">
      <c r="A31" s="215" t="s">
        <v>535</v>
      </c>
      <c r="B31" s="215" t="s">
        <v>869</v>
      </c>
      <c r="C31" s="214"/>
      <c r="D31" s="45"/>
      <c r="E31" s="260"/>
      <c r="F31" s="223"/>
      <c r="G31" s="224"/>
      <c r="H31" s="222"/>
      <c r="I31" s="222"/>
      <c r="J31" s="227"/>
      <c r="K31" s="227"/>
    </row>
    <row r="32" spans="1:11" x14ac:dyDescent="0.25">
      <c r="A32" s="215" t="s">
        <v>536</v>
      </c>
      <c r="B32" s="215" t="s">
        <v>869</v>
      </c>
      <c r="C32" s="214"/>
      <c r="D32" s="45"/>
      <c r="E32" s="260"/>
      <c r="F32" s="223"/>
      <c r="G32" s="224"/>
      <c r="H32" s="222"/>
      <c r="I32" s="222"/>
      <c r="J32" s="227"/>
      <c r="K32" s="227"/>
    </row>
    <row r="33" spans="1:11" ht="30" x14ac:dyDescent="0.25">
      <c r="A33" s="215" t="s">
        <v>537</v>
      </c>
      <c r="B33" s="215" t="s">
        <v>765</v>
      </c>
      <c r="C33" s="214"/>
      <c r="D33" s="45"/>
      <c r="E33" s="260"/>
      <c r="F33" s="223"/>
      <c r="G33" s="224"/>
      <c r="H33" s="222"/>
      <c r="I33" s="222"/>
      <c r="J33" s="227"/>
      <c r="K33" s="227"/>
    </row>
    <row r="34" spans="1:11" x14ac:dyDescent="0.25">
      <c r="A34" s="215" t="s">
        <v>538</v>
      </c>
      <c r="B34" s="215" t="s">
        <v>761</v>
      </c>
      <c r="C34" s="214"/>
      <c r="D34" s="45"/>
      <c r="E34" s="260"/>
      <c r="F34" s="223"/>
      <c r="G34" s="224"/>
      <c r="H34" s="222"/>
      <c r="I34" s="222"/>
      <c r="J34" s="227"/>
      <c r="K34" s="227"/>
    </row>
    <row r="35" spans="1:11" x14ac:dyDescent="0.25">
      <c r="A35" s="215" t="s">
        <v>539</v>
      </c>
      <c r="B35" s="215" t="s">
        <v>766</v>
      </c>
      <c r="C35" s="214"/>
      <c r="D35" s="45"/>
      <c r="E35" s="260"/>
      <c r="F35" s="223"/>
      <c r="G35" s="224"/>
      <c r="H35" s="222"/>
      <c r="I35" s="222"/>
      <c r="J35" s="227"/>
      <c r="K35" s="227"/>
    </row>
    <row r="36" spans="1:11" x14ac:dyDescent="0.25">
      <c r="A36" s="215" t="s">
        <v>540</v>
      </c>
      <c r="B36" s="215" t="s">
        <v>767</v>
      </c>
      <c r="C36" s="214"/>
      <c r="D36" s="45"/>
      <c r="E36" s="260"/>
      <c r="F36" s="223"/>
      <c r="G36" s="224"/>
      <c r="H36" s="222"/>
      <c r="I36" s="222"/>
      <c r="J36" s="227"/>
      <c r="K36" s="227"/>
    </row>
    <row r="37" spans="1:11" x14ac:dyDescent="0.25">
      <c r="A37" s="215" t="s">
        <v>542</v>
      </c>
      <c r="B37" s="215" t="s">
        <v>240</v>
      </c>
      <c r="C37" s="214"/>
      <c r="D37" s="45"/>
      <c r="E37" s="260"/>
      <c r="F37" s="223"/>
      <c r="G37" s="224"/>
      <c r="H37" s="222"/>
      <c r="I37" s="222"/>
      <c r="J37" s="227"/>
      <c r="K37" s="227"/>
    </row>
    <row r="38" spans="1:11" x14ac:dyDescent="0.25">
      <c r="A38" s="215" t="s">
        <v>543</v>
      </c>
      <c r="B38" s="215" t="s">
        <v>138</v>
      </c>
      <c r="C38" s="214"/>
      <c r="D38" s="45"/>
      <c r="E38" s="260"/>
      <c r="F38" s="223"/>
      <c r="G38" s="224"/>
      <c r="H38" s="222"/>
      <c r="I38" s="222"/>
      <c r="J38" s="227"/>
      <c r="K38" s="227"/>
    </row>
    <row r="39" spans="1:11" x14ac:dyDescent="0.25">
      <c r="A39" s="215" t="s">
        <v>544</v>
      </c>
      <c r="B39" s="241" t="s">
        <v>762</v>
      </c>
      <c r="C39" s="214"/>
      <c r="D39" s="45"/>
      <c r="E39" s="260"/>
      <c r="F39" s="223"/>
      <c r="G39" s="224"/>
      <c r="H39" s="222"/>
      <c r="I39" s="222"/>
      <c r="J39" s="227"/>
      <c r="K39" s="227"/>
    </row>
    <row r="40" spans="1:11" x14ac:dyDescent="0.25">
      <c r="A40" s="215" t="s">
        <v>545</v>
      </c>
      <c r="B40" s="330"/>
      <c r="C40" s="330"/>
      <c r="D40" s="71"/>
      <c r="E40" s="260"/>
      <c r="F40" s="223"/>
      <c r="G40" s="224"/>
      <c r="H40" s="222"/>
      <c r="I40" s="222"/>
      <c r="J40" s="227"/>
      <c r="K40" s="227"/>
    </row>
    <row r="41" spans="1:11" ht="15.75" thickBot="1" x14ac:dyDescent="0.3">
      <c r="A41" s="215" t="s">
        <v>911</v>
      </c>
      <c r="B41" s="331"/>
      <c r="C41" s="331"/>
      <c r="D41" s="71"/>
      <c r="E41" s="261"/>
      <c r="F41" s="235"/>
      <c r="G41" s="236"/>
      <c r="H41" s="234"/>
      <c r="I41" s="234"/>
      <c r="J41" s="239"/>
      <c r="K41" s="239"/>
    </row>
    <row r="42" spans="1:11" s="134" customFormat="1" ht="21.75" customHeight="1" thickBot="1" x14ac:dyDescent="0.25">
      <c r="A42" s="328"/>
      <c r="B42" s="329"/>
      <c r="C42" s="132" t="s">
        <v>962</v>
      </c>
      <c r="D42" s="74"/>
      <c r="E42" s="142">
        <f>E3</f>
        <v>0</v>
      </c>
      <c r="F42" s="143">
        <f t="shared" ref="F42:J42" si="1">F3</f>
        <v>0</v>
      </c>
      <c r="G42" s="143">
        <f t="shared" si="1"/>
        <v>0</v>
      </c>
      <c r="H42" s="143">
        <f t="shared" si="1"/>
        <v>0</v>
      </c>
      <c r="I42" s="144">
        <f t="shared" si="1"/>
        <v>0</v>
      </c>
      <c r="J42" s="144">
        <f t="shared" si="1"/>
        <v>0</v>
      </c>
      <c r="K42" s="144">
        <f>K3</f>
        <v>0</v>
      </c>
    </row>
    <row r="43" spans="1:11" ht="15.75" thickBot="1" x14ac:dyDescent="0.3"/>
    <row r="44" spans="1:11" ht="16.5" customHeight="1" thickBot="1" x14ac:dyDescent="0.3">
      <c r="A44" s="75"/>
      <c r="B44" s="58"/>
      <c r="C44" s="58"/>
      <c r="D44" s="58"/>
      <c r="E44" s="326" t="str">
        <f>$E$1</f>
        <v>ESPANYA</v>
      </c>
      <c r="F44" s="315" t="s">
        <v>752</v>
      </c>
      <c r="G44" s="315"/>
      <c r="H44" s="315" t="s">
        <v>753</v>
      </c>
      <c r="I44" s="313" t="str">
        <f>$I$1</f>
        <v xml:space="preserve">PAÍS COPRODUCTOR 1 </v>
      </c>
      <c r="J44" s="313" t="str">
        <f>$J$1</f>
        <v xml:space="preserve">PAÍS COPRODUCTOR 2 </v>
      </c>
      <c r="K44" s="313" t="str">
        <f>$K$1</f>
        <v xml:space="preserve">PAÍS COPRODUCTOR 3 </v>
      </c>
    </row>
    <row r="45" spans="1:11" ht="32.25" customHeight="1" thickBot="1" x14ac:dyDescent="0.3">
      <c r="C45" s="72"/>
      <c r="D45" s="72"/>
      <c r="E45" s="327"/>
      <c r="F45" s="59" t="s">
        <v>248</v>
      </c>
      <c r="G45" s="59" t="s">
        <v>249</v>
      </c>
      <c r="H45" s="326"/>
      <c r="I45" s="314"/>
      <c r="J45" s="314"/>
      <c r="K45" s="314"/>
    </row>
    <row r="46" spans="1:11" x14ac:dyDescent="0.25">
      <c r="A46" s="215" t="s">
        <v>581</v>
      </c>
      <c r="B46" s="211" t="s">
        <v>903</v>
      </c>
      <c r="C46" s="246"/>
      <c r="D46" s="58"/>
      <c r="E46" s="119">
        <f>SUM(E48:E61)</f>
        <v>0</v>
      </c>
      <c r="F46" s="120">
        <f t="shared" ref="F46:J46" si="2">SUM(F48:F61)</f>
        <v>0</v>
      </c>
      <c r="G46" s="121">
        <f t="shared" si="2"/>
        <v>0</v>
      </c>
      <c r="H46" s="119">
        <f t="shared" si="2"/>
        <v>0</v>
      </c>
      <c r="I46" s="119">
        <f t="shared" si="2"/>
        <v>0</v>
      </c>
      <c r="J46" s="122">
        <f t="shared" si="2"/>
        <v>0</v>
      </c>
      <c r="K46" s="122">
        <f>SUM(K48:K61)</f>
        <v>0</v>
      </c>
    </row>
    <row r="47" spans="1:11" ht="4.5" customHeight="1" x14ac:dyDescent="0.25">
      <c r="A47" s="165"/>
      <c r="B47" s="165"/>
      <c r="C47" s="211"/>
      <c r="D47" s="69"/>
      <c r="E47" s="86"/>
      <c r="F47" s="87"/>
      <c r="G47" s="88"/>
      <c r="H47" s="86"/>
      <c r="I47" s="86"/>
      <c r="J47" s="91"/>
      <c r="K47" s="91"/>
    </row>
    <row r="48" spans="1:11" x14ac:dyDescent="0.25">
      <c r="A48" s="215" t="s">
        <v>273</v>
      </c>
      <c r="B48" s="241" t="s">
        <v>768</v>
      </c>
      <c r="C48" s="214"/>
      <c r="D48" s="69"/>
      <c r="E48" s="216"/>
      <c r="F48" s="217"/>
      <c r="G48" s="218"/>
      <c r="H48" s="216"/>
      <c r="I48" s="216"/>
      <c r="J48" s="221"/>
      <c r="K48" s="221"/>
    </row>
    <row r="49" spans="1:11" x14ac:dyDescent="0.25">
      <c r="A49" s="215" t="s">
        <v>274</v>
      </c>
      <c r="B49" s="241" t="s">
        <v>770</v>
      </c>
      <c r="C49" s="214"/>
      <c r="D49" s="78"/>
      <c r="E49" s="222"/>
      <c r="F49" s="223"/>
      <c r="G49" s="224"/>
      <c r="H49" s="222"/>
      <c r="I49" s="222"/>
      <c r="J49" s="227"/>
      <c r="K49" s="227"/>
    </row>
    <row r="50" spans="1:11" x14ac:dyDescent="0.25">
      <c r="A50" s="215" t="s">
        <v>275</v>
      </c>
      <c r="B50" s="241" t="s">
        <v>769</v>
      </c>
      <c r="C50" s="214"/>
      <c r="D50" s="78"/>
      <c r="E50" s="222"/>
      <c r="F50" s="223"/>
      <c r="G50" s="224"/>
      <c r="H50" s="222"/>
      <c r="I50" s="222"/>
      <c r="J50" s="227"/>
      <c r="K50" s="227"/>
    </row>
    <row r="51" spans="1:11" x14ac:dyDescent="0.25">
      <c r="A51" s="215" t="s">
        <v>276</v>
      </c>
      <c r="B51" s="241" t="s">
        <v>769</v>
      </c>
      <c r="C51" s="214"/>
      <c r="D51" s="78"/>
      <c r="E51" s="222"/>
      <c r="F51" s="223"/>
      <c r="G51" s="224"/>
      <c r="H51" s="222"/>
      <c r="I51" s="222"/>
      <c r="J51" s="227"/>
      <c r="K51" s="227"/>
    </row>
    <row r="52" spans="1:11" x14ac:dyDescent="0.25">
      <c r="A52" s="215" t="s">
        <v>277</v>
      </c>
      <c r="B52" s="241" t="s">
        <v>157</v>
      </c>
      <c r="C52" s="214"/>
      <c r="D52" s="78"/>
      <c r="E52" s="222"/>
      <c r="F52" s="223"/>
      <c r="G52" s="224"/>
      <c r="H52" s="222"/>
      <c r="I52" s="222"/>
      <c r="J52" s="227"/>
      <c r="K52" s="227"/>
    </row>
    <row r="53" spans="1:11" x14ac:dyDescent="0.25">
      <c r="A53" s="215" t="s">
        <v>278</v>
      </c>
      <c r="B53" s="241" t="s">
        <v>722</v>
      </c>
      <c r="C53" s="214"/>
      <c r="D53" s="78"/>
      <c r="E53" s="222"/>
      <c r="F53" s="223"/>
      <c r="G53" s="224"/>
      <c r="H53" s="222"/>
      <c r="I53" s="222"/>
      <c r="J53" s="227"/>
      <c r="K53" s="227"/>
    </row>
    <row r="54" spans="1:11" x14ac:dyDescent="0.25">
      <c r="A54" s="215" t="s">
        <v>547</v>
      </c>
      <c r="B54" s="241" t="s">
        <v>723</v>
      </c>
      <c r="C54" s="214"/>
      <c r="D54" s="78"/>
      <c r="E54" s="222"/>
      <c r="F54" s="223"/>
      <c r="G54" s="224"/>
      <c r="H54" s="222"/>
      <c r="I54" s="222"/>
      <c r="J54" s="227"/>
      <c r="K54" s="227"/>
    </row>
    <row r="55" spans="1:11" x14ac:dyDescent="0.25">
      <c r="A55" s="215" t="s">
        <v>548</v>
      </c>
      <c r="B55" s="241" t="s">
        <v>771</v>
      </c>
      <c r="C55" s="214"/>
      <c r="D55" s="78"/>
      <c r="E55" s="222"/>
      <c r="F55" s="223"/>
      <c r="G55" s="224"/>
      <c r="H55" s="222"/>
      <c r="I55" s="222"/>
      <c r="J55" s="227"/>
      <c r="K55" s="227"/>
    </row>
    <row r="56" spans="1:11" x14ac:dyDescent="0.25">
      <c r="A56" s="215" t="s">
        <v>549</v>
      </c>
      <c r="B56" s="241" t="s">
        <v>772</v>
      </c>
      <c r="C56" s="214"/>
      <c r="D56" s="78"/>
      <c r="E56" s="222"/>
      <c r="F56" s="223"/>
      <c r="G56" s="224"/>
      <c r="H56" s="222"/>
      <c r="I56" s="222"/>
      <c r="J56" s="227"/>
      <c r="K56" s="227"/>
    </row>
    <row r="57" spans="1:11" x14ac:dyDescent="0.25">
      <c r="A57" s="215" t="s">
        <v>550</v>
      </c>
      <c r="B57" s="241" t="s">
        <v>546</v>
      </c>
      <c r="C57" s="214"/>
      <c r="D57" s="78"/>
      <c r="E57" s="222"/>
      <c r="F57" s="223"/>
      <c r="G57" s="224"/>
      <c r="H57" s="222"/>
      <c r="I57" s="222"/>
      <c r="J57" s="227"/>
      <c r="K57" s="227"/>
    </row>
    <row r="58" spans="1:11" x14ac:dyDescent="0.25">
      <c r="A58" s="215" t="s">
        <v>551</v>
      </c>
      <c r="B58" s="215" t="s">
        <v>240</v>
      </c>
      <c r="C58" s="214"/>
      <c r="D58" s="78"/>
      <c r="E58" s="222"/>
      <c r="F58" s="223"/>
      <c r="G58" s="224"/>
      <c r="H58" s="222"/>
      <c r="I58" s="222"/>
      <c r="J58" s="227"/>
      <c r="K58" s="227"/>
    </row>
    <row r="59" spans="1:11" x14ac:dyDescent="0.25">
      <c r="A59" s="215" t="s">
        <v>552</v>
      </c>
      <c r="B59" s="215" t="s">
        <v>138</v>
      </c>
      <c r="C59" s="214"/>
      <c r="D59" s="78"/>
      <c r="E59" s="222"/>
      <c r="F59" s="223"/>
      <c r="G59" s="224"/>
      <c r="H59" s="222"/>
      <c r="I59" s="222"/>
      <c r="J59" s="227"/>
      <c r="K59" s="227"/>
    </row>
    <row r="60" spans="1:11" ht="15.75" customHeight="1" x14ac:dyDescent="0.25">
      <c r="A60" s="215" t="s">
        <v>555</v>
      </c>
      <c r="B60" s="215" t="s">
        <v>964</v>
      </c>
      <c r="C60" s="214"/>
      <c r="D60" s="78"/>
      <c r="E60" s="222"/>
      <c r="F60" s="223"/>
      <c r="G60" s="224"/>
      <c r="H60" s="222"/>
      <c r="I60" s="222"/>
      <c r="J60" s="227"/>
      <c r="K60" s="227"/>
    </row>
    <row r="61" spans="1:11" x14ac:dyDescent="0.25">
      <c r="A61" s="215" t="s">
        <v>556</v>
      </c>
      <c r="B61" s="252"/>
      <c r="C61" s="253"/>
      <c r="D61" s="78"/>
      <c r="E61" s="228"/>
      <c r="F61" s="229"/>
      <c r="G61" s="230"/>
      <c r="H61" s="228"/>
      <c r="I61" s="228"/>
      <c r="J61" s="233"/>
      <c r="K61" s="233"/>
    </row>
    <row r="62" spans="1:11" ht="12.75" customHeight="1" x14ac:dyDescent="0.25">
      <c r="A62" s="215"/>
      <c r="B62" s="211"/>
      <c r="C62" s="254"/>
      <c r="D62" s="78"/>
      <c r="E62" s="262"/>
      <c r="F62" s="263"/>
      <c r="G62" s="264"/>
      <c r="H62" s="262"/>
      <c r="I62" s="262"/>
      <c r="J62" s="265"/>
      <c r="K62" s="265"/>
    </row>
    <row r="63" spans="1:11" ht="15.75" customHeight="1" x14ac:dyDescent="0.25">
      <c r="A63" s="215" t="s">
        <v>553</v>
      </c>
      <c r="B63" s="211" t="s">
        <v>554</v>
      </c>
      <c r="C63" s="254"/>
      <c r="D63" s="78"/>
      <c r="E63" s="262">
        <f>SUM(E65:E74)</f>
        <v>0</v>
      </c>
      <c r="F63" s="263">
        <f t="shared" ref="F63:J63" si="3">SUM(F65:F74)</f>
        <v>0</v>
      </c>
      <c r="G63" s="264">
        <f t="shared" si="3"/>
        <v>0</v>
      </c>
      <c r="H63" s="262">
        <f t="shared" si="3"/>
        <v>0</v>
      </c>
      <c r="I63" s="262">
        <f t="shared" si="3"/>
        <v>0</v>
      </c>
      <c r="J63" s="265">
        <f t="shared" si="3"/>
        <v>0</v>
      </c>
      <c r="K63" s="265">
        <f>SUM(K65:K74)</f>
        <v>0</v>
      </c>
    </row>
    <row r="64" spans="1:11" ht="4.5" customHeight="1" x14ac:dyDescent="0.25">
      <c r="A64" s="215"/>
      <c r="B64" s="211"/>
      <c r="C64" s="254"/>
      <c r="D64" s="78"/>
      <c r="E64" s="262"/>
      <c r="F64" s="263"/>
      <c r="G64" s="264"/>
      <c r="H64" s="262"/>
      <c r="I64" s="262"/>
      <c r="J64" s="265"/>
      <c r="K64" s="265"/>
    </row>
    <row r="65" spans="1:11" x14ac:dyDescent="0.25">
      <c r="A65" s="215" t="s">
        <v>444</v>
      </c>
      <c r="B65" s="241" t="s">
        <v>773</v>
      </c>
      <c r="C65" s="214"/>
      <c r="D65" s="78"/>
      <c r="E65" s="216"/>
      <c r="F65" s="217"/>
      <c r="G65" s="218"/>
      <c r="H65" s="216"/>
      <c r="I65" s="216"/>
      <c r="J65" s="221"/>
      <c r="K65" s="221"/>
    </row>
    <row r="66" spans="1:11" x14ac:dyDescent="0.25">
      <c r="A66" s="215" t="s">
        <v>445</v>
      </c>
      <c r="B66" s="241" t="s">
        <v>774</v>
      </c>
      <c r="C66" s="214"/>
      <c r="D66" s="78"/>
      <c r="E66" s="222"/>
      <c r="F66" s="223"/>
      <c r="G66" s="224"/>
      <c r="H66" s="222"/>
      <c r="I66" s="222"/>
      <c r="J66" s="227"/>
      <c r="K66" s="227"/>
    </row>
    <row r="67" spans="1:11" x14ac:dyDescent="0.25">
      <c r="A67" s="215" t="s">
        <v>930</v>
      </c>
      <c r="B67" s="241" t="s">
        <v>899</v>
      </c>
      <c r="C67" s="214"/>
      <c r="D67" s="78"/>
      <c r="E67" s="266"/>
      <c r="F67" s="223"/>
      <c r="G67" s="224"/>
      <c r="H67" s="222"/>
      <c r="I67" s="222"/>
      <c r="J67" s="227"/>
      <c r="K67" s="227"/>
    </row>
    <row r="68" spans="1:11" x14ac:dyDescent="0.25">
      <c r="A68" s="215" t="s">
        <v>931</v>
      </c>
      <c r="B68" s="241" t="s">
        <v>775</v>
      </c>
      <c r="C68" s="214"/>
      <c r="D68" s="78"/>
      <c r="E68" s="222"/>
      <c r="F68" s="223"/>
      <c r="G68" s="224"/>
      <c r="H68" s="222"/>
      <c r="I68" s="222"/>
      <c r="J68" s="227"/>
      <c r="K68" s="227"/>
    </row>
    <row r="69" spans="1:11" x14ac:dyDescent="0.25">
      <c r="A69" s="215" t="s">
        <v>932</v>
      </c>
      <c r="B69" s="241" t="s">
        <v>776</v>
      </c>
      <c r="C69" s="214"/>
      <c r="D69" s="78"/>
      <c r="E69" s="222"/>
      <c r="F69" s="223"/>
      <c r="G69" s="224"/>
      <c r="H69" s="222"/>
      <c r="I69" s="222"/>
      <c r="J69" s="227"/>
      <c r="K69" s="227"/>
    </row>
    <row r="70" spans="1:11" x14ac:dyDescent="0.25">
      <c r="A70" s="215" t="s">
        <v>933</v>
      </c>
      <c r="B70" s="215" t="s">
        <v>240</v>
      </c>
      <c r="C70" s="214"/>
      <c r="D70" s="78"/>
      <c r="E70" s="222"/>
      <c r="F70" s="223"/>
      <c r="G70" s="224"/>
      <c r="H70" s="222"/>
      <c r="I70" s="222"/>
      <c r="J70" s="227"/>
      <c r="K70" s="227"/>
    </row>
    <row r="71" spans="1:11" x14ac:dyDescent="0.25">
      <c r="A71" s="215" t="s">
        <v>934</v>
      </c>
      <c r="B71" s="215" t="s">
        <v>138</v>
      </c>
      <c r="C71" s="214"/>
      <c r="D71" s="78"/>
      <c r="E71" s="222"/>
      <c r="F71" s="223"/>
      <c r="G71" s="224"/>
      <c r="H71" s="222"/>
      <c r="I71" s="222"/>
      <c r="J71" s="227"/>
      <c r="K71" s="227"/>
    </row>
    <row r="72" spans="1:11" x14ac:dyDescent="0.25">
      <c r="A72" s="215" t="s">
        <v>935</v>
      </c>
      <c r="B72" s="241" t="s">
        <v>777</v>
      </c>
      <c r="C72" s="214"/>
      <c r="D72" s="78"/>
      <c r="E72" s="222"/>
      <c r="F72" s="223"/>
      <c r="G72" s="224"/>
      <c r="H72" s="222"/>
      <c r="I72" s="222"/>
      <c r="J72" s="227"/>
      <c r="K72" s="227"/>
    </row>
    <row r="73" spans="1:11" x14ac:dyDescent="0.25">
      <c r="A73" s="215" t="s">
        <v>936</v>
      </c>
      <c r="B73" s="330"/>
      <c r="C73" s="330"/>
      <c r="D73" s="78"/>
      <c r="E73" s="222"/>
      <c r="F73" s="223"/>
      <c r="G73" s="224"/>
      <c r="H73" s="222"/>
      <c r="I73" s="222"/>
      <c r="J73" s="227"/>
      <c r="K73" s="227"/>
    </row>
    <row r="74" spans="1:11" ht="15.75" thickBot="1" x14ac:dyDescent="0.3">
      <c r="A74" s="215" t="s">
        <v>937</v>
      </c>
      <c r="B74" s="331"/>
      <c r="C74" s="331"/>
      <c r="D74" s="78"/>
      <c r="E74" s="234"/>
      <c r="F74" s="235"/>
      <c r="G74" s="236"/>
      <c r="H74" s="234"/>
      <c r="I74" s="234"/>
      <c r="J74" s="239"/>
      <c r="K74" s="239"/>
    </row>
    <row r="75" spans="1:11" s="134" customFormat="1" ht="22.5" customHeight="1" thickBot="1" x14ac:dyDescent="0.25">
      <c r="A75" s="165"/>
      <c r="B75" s="255"/>
      <c r="C75" s="132" t="s">
        <v>961</v>
      </c>
      <c r="D75" s="145"/>
      <c r="E75" s="133">
        <f>E42+E46+E63</f>
        <v>0</v>
      </c>
      <c r="F75" s="133">
        <f t="shared" ref="F75:K75" si="4">F42+F46+F63</f>
        <v>0</v>
      </c>
      <c r="G75" s="133">
        <f t="shared" si="4"/>
        <v>0</v>
      </c>
      <c r="H75" s="133">
        <f t="shared" si="4"/>
        <v>0</v>
      </c>
      <c r="I75" s="133">
        <f t="shared" si="4"/>
        <v>0</v>
      </c>
      <c r="J75" s="133">
        <f t="shared" si="4"/>
        <v>0</v>
      </c>
      <c r="K75" s="133">
        <f t="shared" si="4"/>
        <v>0</v>
      </c>
    </row>
    <row r="76" spans="1:11" ht="15.75" thickBot="1" x14ac:dyDescent="0.3"/>
    <row r="77" spans="1:11" ht="15.75" customHeight="1" thickBot="1" x14ac:dyDescent="0.3">
      <c r="A77" s="75"/>
      <c r="B77" s="58"/>
      <c r="C77" s="58"/>
      <c r="D77" s="58"/>
      <c r="E77" s="326" t="str">
        <f>$E$1</f>
        <v>ESPANYA</v>
      </c>
      <c r="F77" s="315" t="s">
        <v>752</v>
      </c>
      <c r="G77" s="315"/>
      <c r="H77" s="315" t="s">
        <v>753</v>
      </c>
      <c r="I77" s="313" t="str">
        <f>$I$1</f>
        <v xml:space="preserve">PAÍS COPRODUCTOR 1 </v>
      </c>
      <c r="J77" s="313" t="str">
        <f>$J$1</f>
        <v xml:space="preserve">PAÍS COPRODUCTOR 2 </v>
      </c>
      <c r="K77" s="313" t="str">
        <f>$K$1</f>
        <v xml:space="preserve">PAÍS COPRODUCTOR 3 </v>
      </c>
    </row>
    <row r="78" spans="1:11" ht="23.25" customHeight="1" thickBot="1" x14ac:dyDescent="0.3">
      <c r="B78" s="319"/>
      <c r="C78" s="319"/>
      <c r="D78" s="146"/>
      <c r="E78" s="327"/>
      <c r="F78" s="293" t="s">
        <v>248</v>
      </c>
      <c r="G78" s="293" t="s">
        <v>249</v>
      </c>
      <c r="H78" s="326"/>
      <c r="I78" s="314"/>
      <c r="J78" s="314"/>
      <c r="K78" s="314"/>
    </row>
    <row r="79" spans="1:11" ht="15" customHeight="1" x14ac:dyDescent="0.25">
      <c r="A79" s="75"/>
      <c r="B79" s="66"/>
      <c r="C79" s="66"/>
      <c r="D79" s="66"/>
      <c r="E79" s="267">
        <f>SUM(E81:E92)</f>
        <v>0</v>
      </c>
      <c r="F79" s="267">
        <f t="shared" ref="F79:J79" si="5">SUM(F81:F92)</f>
        <v>0</v>
      </c>
      <c r="G79" s="267">
        <f t="shared" si="5"/>
        <v>0</v>
      </c>
      <c r="H79" s="267">
        <f t="shared" si="5"/>
        <v>0</v>
      </c>
      <c r="I79" s="267">
        <f t="shared" si="5"/>
        <v>0</v>
      </c>
      <c r="J79" s="268">
        <f t="shared" si="5"/>
        <v>0</v>
      </c>
      <c r="K79" s="268">
        <f>SUM(K81:K92)</f>
        <v>0</v>
      </c>
    </row>
    <row r="80" spans="1:11" x14ac:dyDescent="0.25">
      <c r="A80" s="215" t="s">
        <v>557</v>
      </c>
      <c r="B80" s="211" t="s">
        <v>779</v>
      </c>
      <c r="C80" s="211"/>
      <c r="D80" s="69"/>
      <c r="E80" s="262"/>
      <c r="F80" s="262"/>
      <c r="G80" s="262"/>
      <c r="H80" s="262"/>
      <c r="I80" s="262"/>
      <c r="J80" s="265"/>
      <c r="K80" s="265"/>
    </row>
    <row r="81" spans="1:11" x14ac:dyDescent="0.25">
      <c r="A81" s="257" t="s">
        <v>568</v>
      </c>
      <c r="B81" s="258" t="s">
        <v>780</v>
      </c>
      <c r="C81" s="214"/>
      <c r="D81" s="69"/>
      <c r="E81" s="216"/>
      <c r="F81" s="216"/>
      <c r="G81" s="216"/>
      <c r="H81" s="216"/>
      <c r="I81" s="216"/>
      <c r="J81" s="221"/>
      <c r="K81" s="221"/>
    </row>
    <row r="82" spans="1:11" s="149" customFormat="1" x14ac:dyDescent="0.25">
      <c r="A82" s="257" t="s">
        <v>569</v>
      </c>
      <c r="B82" s="258" t="s">
        <v>871</v>
      </c>
      <c r="C82" s="214"/>
      <c r="D82" s="148"/>
      <c r="E82" s="222"/>
      <c r="F82" s="222"/>
      <c r="G82" s="222"/>
      <c r="H82" s="222"/>
      <c r="I82" s="222"/>
      <c r="J82" s="227"/>
      <c r="K82" s="227"/>
    </row>
    <row r="83" spans="1:11" s="149" customFormat="1" x14ac:dyDescent="0.25">
      <c r="A83" s="257" t="s">
        <v>570</v>
      </c>
      <c r="B83" s="258" t="s">
        <v>724</v>
      </c>
      <c r="C83" s="214"/>
      <c r="D83" s="148"/>
      <c r="E83" s="222"/>
      <c r="F83" s="222"/>
      <c r="G83" s="222"/>
      <c r="H83" s="222"/>
      <c r="I83" s="222"/>
      <c r="J83" s="227"/>
      <c r="K83" s="227"/>
    </row>
    <row r="84" spans="1:11" s="149" customFormat="1" x14ac:dyDescent="0.25">
      <c r="A84" s="257" t="s">
        <v>571</v>
      </c>
      <c r="B84" s="258" t="s">
        <v>724</v>
      </c>
      <c r="C84" s="214"/>
      <c r="D84" s="148"/>
      <c r="E84" s="222"/>
      <c r="F84" s="222"/>
      <c r="G84" s="222"/>
      <c r="H84" s="222"/>
      <c r="I84" s="222"/>
      <c r="J84" s="227"/>
      <c r="K84" s="227"/>
    </row>
    <row r="85" spans="1:11" s="149" customFormat="1" x14ac:dyDescent="0.25">
      <c r="A85" s="257" t="s">
        <v>572</v>
      </c>
      <c r="B85" s="258" t="s">
        <v>781</v>
      </c>
      <c r="C85" s="214"/>
      <c r="D85" s="148"/>
      <c r="E85" s="222"/>
      <c r="F85" s="222"/>
      <c r="G85" s="222"/>
      <c r="H85" s="222"/>
      <c r="I85" s="222"/>
      <c r="J85" s="227"/>
      <c r="K85" s="227"/>
    </row>
    <row r="86" spans="1:11" s="149" customFormat="1" x14ac:dyDescent="0.25">
      <c r="A86" s="257" t="s">
        <v>573</v>
      </c>
      <c r="B86" s="258" t="s">
        <v>782</v>
      </c>
      <c r="C86" s="214"/>
      <c r="D86" s="148"/>
      <c r="E86" s="222"/>
      <c r="F86" s="222"/>
      <c r="G86" s="222"/>
      <c r="H86" s="222"/>
      <c r="I86" s="222"/>
      <c r="J86" s="227"/>
      <c r="K86" s="227"/>
    </row>
    <row r="87" spans="1:11" s="149" customFormat="1" x14ac:dyDescent="0.25">
      <c r="A87" s="257" t="s">
        <v>574</v>
      </c>
      <c r="B87" s="258" t="s">
        <v>783</v>
      </c>
      <c r="C87" s="214"/>
      <c r="D87" s="148"/>
      <c r="E87" s="222"/>
      <c r="F87" s="222"/>
      <c r="G87" s="222"/>
      <c r="H87" s="222"/>
      <c r="I87" s="222"/>
      <c r="J87" s="227"/>
      <c r="K87" s="227"/>
    </row>
    <row r="88" spans="1:11" s="149" customFormat="1" x14ac:dyDescent="0.25">
      <c r="A88" s="257" t="s">
        <v>575</v>
      </c>
      <c r="B88" s="257" t="s">
        <v>240</v>
      </c>
      <c r="C88" s="214"/>
      <c r="D88" s="148"/>
      <c r="E88" s="222"/>
      <c r="F88" s="222"/>
      <c r="G88" s="222"/>
      <c r="H88" s="222"/>
      <c r="I88" s="222"/>
      <c r="J88" s="227"/>
      <c r="K88" s="227"/>
    </row>
    <row r="89" spans="1:11" s="149" customFormat="1" x14ac:dyDescent="0.25">
      <c r="A89" s="257" t="s">
        <v>576</v>
      </c>
      <c r="B89" s="257" t="s">
        <v>138</v>
      </c>
      <c r="C89" s="214"/>
      <c r="D89" s="150"/>
      <c r="E89" s="222"/>
      <c r="F89" s="222"/>
      <c r="G89" s="222"/>
      <c r="H89" s="222"/>
      <c r="I89" s="222"/>
      <c r="J89" s="227"/>
      <c r="K89" s="227"/>
    </row>
    <row r="90" spans="1:11" s="149" customFormat="1" x14ac:dyDescent="0.25">
      <c r="A90" s="257" t="s">
        <v>577</v>
      </c>
      <c r="B90" s="258" t="s">
        <v>784</v>
      </c>
      <c r="C90" s="214"/>
      <c r="D90" s="150"/>
      <c r="E90" s="222"/>
      <c r="F90" s="222"/>
      <c r="G90" s="222"/>
      <c r="H90" s="222"/>
      <c r="I90" s="222"/>
      <c r="J90" s="227"/>
      <c r="K90" s="227"/>
    </row>
    <row r="91" spans="1:11" s="149" customFormat="1" x14ac:dyDescent="0.25">
      <c r="A91" s="257" t="s">
        <v>578</v>
      </c>
      <c r="B91" s="330"/>
      <c r="C91" s="330"/>
      <c r="D91" s="148"/>
      <c r="E91" s="222"/>
      <c r="F91" s="222"/>
      <c r="G91" s="222"/>
      <c r="H91" s="222"/>
      <c r="I91" s="222"/>
      <c r="J91" s="227"/>
      <c r="K91" s="227"/>
    </row>
    <row r="92" spans="1:11" s="149" customFormat="1" x14ac:dyDescent="0.25">
      <c r="A92" s="257" t="s">
        <v>912</v>
      </c>
      <c r="B92" s="331"/>
      <c r="C92" s="331"/>
      <c r="D92" s="148"/>
      <c r="E92" s="228"/>
      <c r="F92" s="228"/>
      <c r="G92" s="228"/>
      <c r="H92" s="228"/>
      <c r="I92" s="228"/>
      <c r="J92" s="233"/>
      <c r="K92" s="233"/>
    </row>
    <row r="93" spans="1:11" ht="12.75" customHeight="1" x14ac:dyDescent="0.25">
      <c r="A93" s="215"/>
      <c r="B93" s="211"/>
      <c r="C93" s="211"/>
      <c r="D93" s="69"/>
      <c r="E93" s="262"/>
      <c r="F93" s="262"/>
      <c r="G93" s="262"/>
      <c r="H93" s="262"/>
      <c r="I93" s="262"/>
      <c r="J93" s="265"/>
      <c r="K93" s="265"/>
    </row>
    <row r="94" spans="1:11" x14ac:dyDescent="0.25">
      <c r="A94" s="215" t="s">
        <v>558</v>
      </c>
      <c r="B94" s="211" t="s">
        <v>130</v>
      </c>
      <c r="C94" s="211"/>
      <c r="D94" s="69"/>
      <c r="E94" s="262">
        <f>SUM(E96:E106)</f>
        <v>0</v>
      </c>
      <c r="F94" s="262">
        <f t="shared" ref="F94:J94" si="6">SUM(F96:F106)</f>
        <v>0</v>
      </c>
      <c r="G94" s="262">
        <f t="shared" si="6"/>
        <v>0</v>
      </c>
      <c r="H94" s="262">
        <f t="shared" si="6"/>
        <v>0</v>
      </c>
      <c r="I94" s="262">
        <f t="shared" si="6"/>
        <v>0</v>
      </c>
      <c r="J94" s="265">
        <f t="shared" si="6"/>
        <v>0</v>
      </c>
      <c r="K94" s="265">
        <f>SUM(K96:K106)</f>
        <v>0</v>
      </c>
    </row>
    <row r="95" spans="1:11" ht="4.5" customHeight="1" x14ac:dyDescent="0.25">
      <c r="A95" s="215"/>
      <c r="B95" s="211"/>
      <c r="C95" s="211"/>
      <c r="D95" s="69"/>
      <c r="E95" s="262"/>
      <c r="F95" s="262"/>
      <c r="G95" s="262"/>
      <c r="H95" s="262"/>
      <c r="I95" s="262"/>
      <c r="J95" s="265"/>
      <c r="K95" s="265"/>
    </row>
    <row r="96" spans="1:11" s="149" customFormat="1" x14ac:dyDescent="0.25">
      <c r="A96" s="257" t="s">
        <v>559</v>
      </c>
      <c r="B96" s="258" t="s">
        <v>785</v>
      </c>
      <c r="C96" s="214"/>
      <c r="D96" s="148"/>
      <c r="E96" s="216"/>
      <c r="F96" s="216"/>
      <c r="G96" s="216"/>
      <c r="H96" s="216"/>
      <c r="I96" s="216"/>
      <c r="J96" s="221"/>
      <c r="K96" s="221"/>
    </row>
    <row r="97" spans="1:11" s="149" customFormat="1" x14ac:dyDescent="0.25">
      <c r="A97" s="257" t="s">
        <v>560</v>
      </c>
      <c r="B97" s="258" t="s">
        <v>785</v>
      </c>
      <c r="C97" s="214"/>
      <c r="D97" s="148"/>
      <c r="E97" s="222"/>
      <c r="F97" s="222"/>
      <c r="G97" s="222"/>
      <c r="H97" s="222"/>
      <c r="I97" s="222"/>
      <c r="J97" s="227"/>
      <c r="K97" s="227"/>
    </row>
    <row r="98" spans="1:11" s="149" customFormat="1" x14ac:dyDescent="0.25">
      <c r="A98" s="257" t="s">
        <v>561</v>
      </c>
      <c r="B98" s="258" t="s">
        <v>725</v>
      </c>
      <c r="C98" s="214"/>
      <c r="D98" s="148"/>
      <c r="E98" s="222"/>
      <c r="F98" s="222"/>
      <c r="G98" s="222"/>
      <c r="H98" s="222"/>
      <c r="I98" s="222"/>
      <c r="J98" s="227"/>
      <c r="K98" s="227"/>
    </row>
    <row r="99" spans="1:11" s="149" customFormat="1" ht="45" x14ac:dyDescent="0.25">
      <c r="A99" s="147" t="s">
        <v>562</v>
      </c>
      <c r="B99" s="256" t="s">
        <v>778</v>
      </c>
      <c r="C99" s="214"/>
      <c r="D99" s="148"/>
      <c r="E99" s="222"/>
      <c r="F99" s="222"/>
      <c r="G99" s="222"/>
      <c r="H99" s="222"/>
      <c r="I99" s="222"/>
      <c r="J99" s="227"/>
      <c r="K99" s="227"/>
    </row>
    <row r="100" spans="1:11" s="149" customFormat="1" ht="30" x14ac:dyDescent="0.25">
      <c r="A100" s="147" t="s">
        <v>563</v>
      </c>
      <c r="B100" s="256" t="s">
        <v>954</v>
      </c>
      <c r="C100" s="214"/>
      <c r="D100" s="148"/>
      <c r="E100" s="222"/>
      <c r="F100" s="222"/>
      <c r="G100" s="222"/>
      <c r="H100" s="222"/>
      <c r="I100" s="222"/>
      <c r="J100" s="227"/>
      <c r="K100" s="227"/>
    </row>
    <row r="101" spans="1:11" s="149" customFormat="1" x14ac:dyDescent="0.25">
      <c r="A101" s="257" t="s">
        <v>564</v>
      </c>
      <c r="B101" s="258" t="s">
        <v>872</v>
      </c>
      <c r="C101" s="214"/>
      <c r="D101" s="148"/>
      <c r="E101" s="222"/>
      <c r="F101" s="222"/>
      <c r="G101" s="222"/>
      <c r="H101" s="222"/>
      <c r="I101" s="222"/>
      <c r="J101" s="227"/>
      <c r="K101" s="227"/>
    </row>
    <row r="102" spans="1:11" s="149" customFormat="1" x14ac:dyDescent="0.25">
      <c r="A102" s="257" t="s">
        <v>565</v>
      </c>
      <c r="B102" s="258" t="s">
        <v>963</v>
      </c>
      <c r="C102" s="214"/>
      <c r="D102" s="148"/>
      <c r="E102" s="222"/>
      <c r="F102" s="222"/>
      <c r="G102" s="222"/>
      <c r="H102" s="222"/>
      <c r="I102" s="222"/>
      <c r="J102" s="227"/>
      <c r="K102" s="227"/>
    </row>
    <row r="103" spans="1:11" s="149" customFormat="1" x14ac:dyDescent="0.25">
      <c r="A103" s="257" t="s">
        <v>566</v>
      </c>
      <c r="B103" s="258" t="s">
        <v>246</v>
      </c>
      <c r="C103" s="214"/>
      <c r="D103" s="148"/>
      <c r="E103" s="222"/>
      <c r="F103" s="222"/>
      <c r="G103" s="222"/>
      <c r="H103" s="222"/>
      <c r="I103" s="222"/>
      <c r="J103" s="227"/>
      <c r="K103" s="227"/>
    </row>
    <row r="104" spans="1:11" s="149" customFormat="1" x14ac:dyDescent="0.25">
      <c r="A104" s="257" t="s">
        <v>567</v>
      </c>
      <c r="B104" s="258" t="s">
        <v>873</v>
      </c>
      <c r="C104" s="214"/>
      <c r="D104" s="148"/>
      <c r="E104" s="222"/>
      <c r="F104" s="222"/>
      <c r="G104" s="222"/>
      <c r="H104" s="222"/>
      <c r="I104" s="222"/>
      <c r="J104" s="227"/>
      <c r="K104" s="227"/>
    </row>
    <row r="105" spans="1:11" s="149" customFormat="1" x14ac:dyDescent="0.25">
      <c r="A105" s="257" t="s">
        <v>579</v>
      </c>
      <c r="B105" s="258" t="s">
        <v>134</v>
      </c>
      <c r="C105" s="214"/>
      <c r="D105" s="148"/>
      <c r="E105" s="222"/>
      <c r="F105" s="222"/>
      <c r="G105" s="222"/>
      <c r="H105" s="222"/>
      <c r="I105" s="222"/>
      <c r="J105" s="227"/>
      <c r="K105" s="227"/>
    </row>
    <row r="106" spans="1:11" s="149" customFormat="1" ht="15.75" thickBot="1" x14ac:dyDescent="0.3">
      <c r="A106" s="257" t="s">
        <v>580</v>
      </c>
      <c r="B106" s="330"/>
      <c r="C106" s="330"/>
      <c r="D106" s="148"/>
      <c r="E106" s="234"/>
      <c r="F106" s="234"/>
      <c r="G106" s="234"/>
      <c r="H106" s="234"/>
      <c r="I106" s="234"/>
      <c r="J106" s="239"/>
      <c r="K106" s="239"/>
    </row>
    <row r="107" spans="1:11" s="158" customFormat="1" ht="24.75" customHeight="1" thickBot="1" x14ac:dyDescent="0.25">
      <c r="B107" s="151"/>
      <c r="C107" s="154" t="s">
        <v>99</v>
      </c>
      <c r="D107" s="153"/>
      <c r="E107" s="159">
        <f>E75+E79+E94</f>
        <v>0</v>
      </c>
      <c r="F107" s="159">
        <f t="shared" ref="F107:J107" si="7">F75+F79+F94</f>
        <v>0</v>
      </c>
      <c r="G107" s="159">
        <f t="shared" si="7"/>
        <v>0</v>
      </c>
      <c r="H107" s="159">
        <f t="shared" si="7"/>
        <v>0</v>
      </c>
      <c r="I107" s="159">
        <f t="shared" si="7"/>
        <v>0</v>
      </c>
      <c r="J107" s="159">
        <f t="shared" si="7"/>
        <v>0</v>
      </c>
      <c r="K107" s="159">
        <f>K75+K79+K94</f>
        <v>0</v>
      </c>
    </row>
  </sheetData>
  <sheetProtection algorithmName="SHA-512" hashValue="esFBYgGz8qdptFqylVLTmWZIGnGwpjEipv+u3bGk4uRWMSsdOzWhBAtEFOZWMc8FFdOnyrot12k0g+VFVG/k9w==" saltValue="+eGDyq67IjlYbvvrWuWHKA==" spinCount="100000" sheet="1" selectLockedCells="1"/>
  <mergeCells count="28">
    <mergeCell ref="I77:I78"/>
    <mergeCell ref="K77:K78"/>
    <mergeCell ref="B106:C106"/>
    <mergeCell ref="J77:J78"/>
    <mergeCell ref="B78:C78"/>
    <mergeCell ref="B91:C91"/>
    <mergeCell ref="B92:C92"/>
    <mergeCell ref="K1:K2"/>
    <mergeCell ref="F44:G44"/>
    <mergeCell ref="H44:H45"/>
    <mergeCell ref="I44:I45"/>
    <mergeCell ref="J44:J45"/>
    <mergeCell ref="K44:K45"/>
    <mergeCell ref="I1:I2"/>
    <mergeCell ref="J1:J2"/>
    <mergeCell ref="B3:C3"/>
    <mergeCell ref="B40:C40"/>
    <mergeCell ref="B41:C41"/>
    <mergeCell ref="E1:E2"/>
    <mergeCell ref="E44:E45"/>
    <mergeCell ref="E77:E78"/>
    <mergeCell ref="A42:B42"/>
    <mergeCell ref="H1:H2"/>
    <mergeCell ref="F1:G1"/>
    <mergeCell ref="B73:C73"/>
    <mergeCell ref="B74:C74"/>
    <mergeCell ref="F77:G77"/>
    <mergeCell ref="H77:H78"/>
  </mergeCells>
  <phoneticPr fontId="2" type="noConversion"/>
  <pageMargins left="0.19685039370078741" right="0.11811023622047245" top="0.78740157480314965" bottom="0.78740157480314965" header="0.19685039370078741" footer="0.19685039370078741"/>
  <pageSetup paperSize="9" scale="67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rowBreaks count="2" manualBreakCount="2">
    <brk id="42" max="16383" man="1"/>
    <brk id="75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>
    <pageSetUpPr fitToPage="1"/>
  </sheetPr>
  <dimension ref="A1:K45"/>
  <sheetViews>
    <sheetView zoomScale="85" workbookViewId="0">
      <selection activeCell="I7" sqref="I7"/>
    </sheetView>
  </sheetViews>
  <sheetFormatPr defaultColWidth="11.42578125" defaultRowHeight="15" x14ac:dyDescent="0.25"/>
  <cols>
    <col min="1" max="1" width="11.7109375" style="44" customWidth="1"/>
    <col min="2" max="2" width="35" style="44" customWidth="1"/>
    <col min="3" max="3" width="39.7109375" style="44" customWidth="1"/>
    <col min="4" max="4" width="2.7109375" style="44" customWidth="1"/>
    <col min="5" max="5" width="19.85546875" style="44" customWidth="1"/>
    <col min="6" max="7" width="16.7109375" style="44" customWidth="1"/>
    <col min="8" max="8" width="18.7109375" style="44" customWidth="1"/>
    <col min="9" max="11" width="23.28515625" style="44" customWidth="1"/>
    <col min="12" max="16384" width="11.42578125" style="44"/>
  </cols>
  <sheetData>
    <row r="1" spans="1:11" ht="30.75" customHeight="1" thickBot="1" x14ac:dyDescent="0.3">
      <c r="A1" s="75"/>
      <c r="B1" s="58"/>
      <c r="C1" s="58"/>
      <c r="D1" s="58"/>
      <c r="E1" s="326" t="s">
        <v>985</v>
      </c>
      <c r="F1" s="315" t="s">
        <v>752</v>
      </c>
      <c r="G1" s="315"/>
      <c r="H1" s="315" t="s">
        <v>753</v>
      </c>
      <c r="I1" s="313" t="str">
        <f>PORTADA!B15&amp;" "&amp;PORTADA!C15</f>
        <v xml:space="preserve">PAÍS COPRODUCTOR 1 </v>
      </c>
      <c r="J1" s="313" t="str">
        <f>PORTADA!B16&amp;" "&amp;PORTADA!C16</f>
        <v xml:space="preserve">PAÍS COPRODUCTOR 2 </v>
      </c>
      <c r="K1" s="313" t="str">
        <f>PORTADA!B17&amp;" "&amp;PORTADA!C17</f>
        <v xml:space="preserve">PAÍS COPRODUCTOR 3 </v>
      </c>
    </row>
    <row r="2" spans="1:11" ht="19.5" customHeight="1" thickBot="1" x14ac:dyDescent="0.3">
      <c r="B2" s="72"/>
      <c r="C2" s="60" t="s">
        <v>786</v>
      </c>
      <c r="D2" s="61"/>
      <c r="E2" s="327"/>
      <c r="F2" s="59" t="s">
        <v>248</v>
      </c>
      <c r="G2" s="59" t="s">
        <v>249</v>
      </c>
      <c r="H2" s="326"/>
      <c r="I2" s="314"/>
      <c r="J2" s="314"/>
      <c r="K2" s="314"/>
    </row>
    <row r="3" spans="1:11" x14ac:dyDescent="0.25">
      <c r="A3" s="215" t="s">
        <v>279</v>
      </c>
      <c r="B3" s="211" t="s">
        <v>787</v>
      </c>
      <c r="C3" s="246"/>
      <c r="D3" s="66"/>
      <c r="E3" s="119">
        <f>SUM(E5:E20)</f>
        <v>0</v>
      </c>
      <c r="F3" s="119">
        <f t="shared" ref="F3:J3" si="0">SUM(F5:F20)</f>
        <v>0</v>
      </c>
      <c r="G3" s="119">
        <f t="shared" si="0"/>
        <v>0</v>
      </c>
      <c r="H3" s="119">
        <f t="shared" si="0"/>
        <v>0</v>
      </c>
      <c r="I3" s="119">
        <f t="shared" si="0"/>
        <v>0</v>
      </c>
      <c r="J3" s="122">
        <f t="shared" si="0"/>
        <v>0</v>
      </c>
      <c r="K3" s="122">
        <f>SUM(K5:K20)</f>
        <v>0</v>
      </c>
    </row>
    <row r="4" spans="1:11" ht="5.25" customHeight="1" x14ac:dyDescent="0.25">
      <c r="A4" s="165"/>
      <c r="B4" s="165"/>
      <c r="C4" s="211"/>
      <c r="D4" s="65"/>
      <c r="E4" s="86"/>
      <c r="F4" s="86"/>
      <c r="G4" s="86"/>
      <c r="H4" s="86"/>
      <c r="I4" s="86"/>
      <c r="J4" s="91"/>
      <c r="K4" s="91"/>
    </row>
    <row r="5" spans="1:11" x14ac:dyDescent="0.25">
      <c r="A5" s="215" t="s">
        <v>582</v>
      </c>
      <c r="B5" s="241" t="s">
        <v>795</v>
      </c>
      <c r="C5" s="214"/>
      <c r="D5" s="65"/>
      <c r="E5" s="216"/>
      <c r="F5" s="216"/>
      <c r="G5" s="216"/>
      <c r="H5" s="216"/>
      <c r="I5" s="216"/>
      <c r="J5" s="221"/>
      <c r="K5" s="221"/>
    </row>
    <row r="6" spans="1:11" x14ac:dyDescent="0.25">
      <c r="A6" s="215" t="s">
        <v>583</v>
      </c>
      <c r="B6" s="241" t="s">
        <v>796</v>
      </c>
      <c r="C6" s="214"/>
      <c r="D6" s="71"/>
      <c r="E6" s="222"/>
      <c r="F6" s="222"/>
      <c r="G6" s="222"/>
      <c r="H6" s="222"/>
      <c r="I6" s="222"/>
      <c r="J6" s="227"/>
      <c r="K6" s="227"/>
    </row>
    <row r="7" spans="1:11" x14ac:dyDescent="0.25">
      <c r="A7" s="215" t="s">
        <v>584</v>
      </c>
      <c r="B7" s="241" t="s">
        <v>797</v>
      </c>
      <c r="C7" s="214"/>
      <c r="D7" s="71"/>
      <c r="E7" s="222"/>
      <c r="F7" s="222"/>
      <c r="G7" s="222"/>
      <c r="H7" s="222"/>
      <c r="I7" s="222"/>
      <c r="J7" s="227"/>
      <c r="K7" s="227"/>
    </row>
    <row r="8" spans="1:11" x14ac:dyDescent="0.25">
      <c r="A8" s="215" t="s">
        <v>585</v>
      </c>
      <c r="B8" s="241" t="s">
        <v>798</v>
      </c>
      <c r="C8" s="214"/>
      <c r="D8" s="71"/>
      <c r="E8" s="222"/>
      <c r="F8" s="222"/>
      <c r="G8" s="222"/>
      <c r="H8" s="222"/>
      <c r="I8" s="222"/>
      <c r="J8" s="227"/>
      <c r="K8" s="227"/>
    </row>
    <row r="9" spans="1:11" x14ac:dyDescent="0.25">
      <c r="A9" s="215" t="s">
        <v>280</v>
      </c>
      <c r="B9" s="241" t="s">
        <v>799</v>
      </c>
      <c r="C9" s="214"/>
      <c r="D9" s="71"/>
      <c r="E9" s="222"/>
      <c r="F9" s="222"/>
      <c r="G9" s="222"/>
      <c r="H9" s="222"/>
      <c r="I9" s="222"/>
      <c r="J9" s="227"/>
      <c r="K9" s="227"/>
    </row>
    <row r="10" spans="1:11" x14ac:dyDescent="0.25">
      <c r="A10" s="215" t="s">
        <v>281</v>
      </c>
      <c r="B10" s="241" t="s">
        <v>788</v>
      </c>
      <c r="C10" s="214"/>
      <c r="D10" s="71"/>
      <c r="E10" s="222"/>
      <c r="F10" s="222"/>
      <c r="G10" s="222"/>
      <c r="H10" s="222"/>
      <c r="I10" s="222"/>
      <c r="J10" s="227"/>
      <c r="K10" s="227"/>
    </row>
    <row r="11" spans="1:11" x14ac:dyDescent="0.25">
      <c r="A11" s="215" t="s">
        <v>282</v>
      </c>
      <c r="B11" s="241" t="s">
        <v>800</v>
      </c>
      <c r="C11" s="214"/>
      <c r="D11" s="71"/>
      <c r="E11" s="222"/>
      <c r="F11" s="222"/>
      <c r="G11" s="222"/>
      <c r="H11" s="222"/>
      <c r="I11" s="222"/>
      <c r="J11" s="227"/>
      <c r="K11" s="227"/>
    </row>
    <row r="12" spans="1:11" x14ac:dyDescent="0.25">
      <c r="A12" s="215" t="s">
        <v>283</v>
      </c>
      <c r="B12" s="241" t="s">
        <v>801</v>
      </c>
      <c r="C12" s="214"/>
      <c r="D12" s="71"/>
      <c r="E12" s="222"/>
      <c r="F12" s="222"/>
      <c r="G12" s="222"/>
      <c r="H12" s="222"/>
      <c r="I12" s="222"/>
      <c r="J12" s="227"/>
      <c r="K12" s="227"/>
    </row>
    <row r="13" spans="1:11" x14ac:dyDescent="0.25">
      <c r="A13" s="215" t="s">
        <v>284</v>
      </c>
      <c r="B13" s="241" t="s">
        <v>802</v>
      </c>
      <c r="C13" s="214"/>
      <c r="D13" s="71"/>
      <c r="E13" s="222"/>
      <c r="F13" s="222"/>
      <c r="G13" s="222"/>
      <c r="H13" s="222"/>
      <c r="I13" s="222"/>
      <c r="J13" s="227"/>
      <c r="K13" s="227"/>
    </row>
    <row r="14" spans="1:11" x14ac:dyDescent="0.25">
      <c r="A14" s="215" t="s">
        <v>285</v>
      </c>
      <c r="B14" s="241" t="s">
        <v>803</v>
      </c>
      <c r="C14" s="214"/>
      <c r="D14" s="71"/>
      <c r="E14" s="222"/>
      <c r="F14" s="222"/>
      <c r="G14" s="222"/>
      <c r="H14" s="222"/>
      <c r="I14" s="222"/>
      <c r="J14" s="227"/>
      <c r="K14" s="227"/>
    </row>
    <row r="15" spans="1:11" x14ac:dyDescent="0.25">
      <c r="A15" s="215" t="s">
        <v>286</v>
      </c>
      <c r="B15" s="211" t="s">
        <v>726</v>
      </c>
      <c r="C15" s="214"/>
      <c r="D15" s="71"/>
      <c r="E15" s="222"/>
      <c r="F15" s="222"/>
      <c r="G15" s="222"/>
      <c r="H15" s="222"/>
      <c r="I15" s="222"/>
      <c r="J15" s="227"/>
      <c r="K15" s="227"/>
    </row>
    <row r="16" spans="1:11" x14ac:dyDescent="0.25">
      <c r="A16" s="215" t="s">
        <v>287</v>
      </c>
      <c r="B16" s="241" t="s">
        <v>804</v>
      </c>
      <c r="C16" s="214"/>
      <c r="D16" s="155"/>
      <c r="E16" s="222"/>
      <c r="F16" s="222"/>
      <c r="G16" s="222"/>
      <c r="H16" s="222"/>
      <c r="I16" s="222"/>
      <c r="J16" s="227"/>
      <c r="K16" s="227"/>
    </row>
    <row r="17" spans="1:11" x14ac:dyDescent="0.25">
      <c r="A17" s="215" t="s">
        <v>288</v>
      </c>
      <c r="B17" s="241" t="s">
        <v>805</v>
      </c>
      <c r="C17" s="214"/>
      <c r="D17" s="71"/>
      <c r="E17" s="222"/>
      <c r="F17" s="222"/>
      <c r="G17" s="222"/>
      <c r="H17" s="222"/>
      <c r="I17" s="222"/>
      <c r="J17" s="227"/>
      <c r="K17" s="227"/>
    </row>
    <row r="18" spans="1:11" x14ac:dyDescent="0.25">
      <c r="A18" s="215" t="s">
        <v>586</v>
      </c>
      <c r="B18" s="241" t="s">
        <v>806</v>
      </c>
      <c r="C18" s="214"/>
      <c r="D18" s="71"/>
      <c r="E18" s="222"/>
      <c r="F18" s="222"/>
      <c r="G18" s="222"/>
      <c r="H18" s="222"/>
      <c r="I18" s="222"/>
      <c r="J18" s="227"/>
      <c r="K18" s="227"/>
    </row>
    <row r="19" spans="1:11" x14ac:dyDescent="0.25">
      <c r="A19" s="215" t="s">
        <v>591</v>
      </c>
      <c r="B19" s="330"/>
      <c r="C19" s="330"/>
      <c r="D19" s="71"/>
      <c r="E19" s="222"/>
      <c r="F19" s="222"/>
      <c r="G19" s="222"/>
      <c r="H19" s="222"/>
      <c r="I19" s="222"/>
      <c r="J19" s="227"/>
      <c r="K19" s="227"/>
    </row>
    <row r="20" spans="1:11" x14ac:dyDescent="0.25">
      <c r="A20" s="215" t="s">
        <v>913</v>
      </c>
      <c r="B20" s="331"/>
      <c r="C20" s="331"/>
      <c r="D20" s="45"/>
      <c r="E20" s="222"/>
      <c r="F20" s="222"/>
      <c r="G20" s="222"/>
      <c r="H20" s="222"/>
      <c r="I20" s="227"/>
      <c r="J20" s="227"/>
      <c r="K20" s="227"/>
    </row>
    <row r="21" spans="1:11" ht="15.75" customHeight="1" x14ac:dyDescent="0.25">
      <c r="A21" s="118"/>
      <c r="B21" s="65"/>
      <c r="C21" s="69"/>
      <c r="D21" s="69"/>
      <c r="E21" s="86"/>
      <c r="F21" s="86"/>
      <c r="G21" s="86"/>
      <c r="H21" s="86"/>
      <c r="I21" s="91"/>
      <c r="J21" s="91"/>
      <c r="K21" s="91"/>
    </row>
    <row r="22" spans="1:11" ht="15.75" customHeight="1" x14ac:dyDescent="0.25">
      <c r="A22" s="215" t="s">
        <v>289</v>
      </c>
      <c r="B22" s="211" t="s">
        <v>807</v>
      </c>
      <c r="C22" s="211"/>
      <c r="D22" s="69"/>
      <c r="E22" s="156">
        <f>SUM(E24:E38)</f>
        <v>0</v>
      </c>
      <c r="F22" s="156">
        <f t="shared" ref="F22:J22" si="1">SUM(F24:F38)</f>
        <v>0</v>
      </c>
      <c r="G22" s="156">
        <f t="shared" si="1"/>
        <v>0</v>
      </c>
      <c r="H22" s="156">
        <f t="shared" si="1"/>
        <v>0</v>
      </c>
      <c r="I22" s="157">
        <f t="shared" si="1"/>
        <v>0</v>
      </c>
      <c r="J22" s="157">
        <f t="shared" si="1"/>
        <v>0</v>
      </c>
      <c r="K22" s="157">
        <f>SUM(K24:K38)</f>
        <v>0</v>
      </c>
    </row>
    <row r="23" spans="1:11" ht="6" customHeight="1" x14ac:dyDescent="0.25">
      <c r="A23" s="215"/>
      <c r="B23" s="211"/>
      <c r="C23" s="211"/>
      <c r="D23" s="69"/>
      <c r="E23" s="86"/>
      <c r="F23" s="86"/>
      <c r="G23" s="86"/>
      <c r="H23" s="86"/>
      <c r="I23" s="91"/>
      <c r="J23" s="91"/>
      <c r="K23" s="91"/>
    </row>
    <row r="24" spans="1:11" x14ac:dyDescent="0.25">
      <c r="A24" s="215" t="s">
        <v>290</v>
      </c>
      <c r="B24" s="241" t="s">
        <v>808</v>
      </c>
      <c r="C24" s="214"/>
      <c r="D24" s="71"/>
      <c r="E24" s="216"/>
      <c r="F24" s="216"/>
      <c r="G24" s="216"/>
      <c r="H24" s="216"/>
      <c r="I24" s="221"/>
      <c r="J24" s="221"/>
      <c r="K24" s="221"/>
    </row>
    <row r="25" spans="1:11" x14ac:dyDescent="0.25">
      <c r="A25" s="215" t="s">
        <v>291</v>
      </c>
      <c r="B25" s="241" t="s">
        <v>809</v>
      </c>
      <c r="C25" s="214"/>
      <c r="D25" s="71"/>
      <c r="E25" s="222"/>
      <c r="F25" s="222"/>
      <c r="G25" s="222"/>
      <c r="H25" s="222"/>
      <c r="I25" s="227"/>
      <c r="J25" s="227"/>
      <c r="K25" s="227"/>
    </row>
    <row r="26" spans="1:11" x14ac:dyDescent="0.25">
      <c r="A26" s="215" t="s">
        <v>292</v>
      </c>
      <c r="B26" s="269" t="s">
        <v>900</v>
      </c>
      <c r="C26" s="214"/>
      <c r="D26" s="71"/>
      <c r="E26" s="222"/>
      <c r="F26" s="222"/>
      <c r="G26" s="222"/>
      <c r="H26" s="222"/>
      <c r="I26" s="227"/>
      <c r="J26" s="227"/>
      <c r="K26" s="227"/>
    </row>
    <row r="27" spans="1:11" x14ac:dyDescent="0.25">
      <c r="A27" s="215" t="s">
        <v>293</v>
      </c>
      <c r="B27" s="241" t="s">
        <v>810</v>
      </c>
      <c r="C27" s="214"/>
      <c r="D27" s="71"/>
      <c r="E27" s="222"/>
      <c r="F27" s="222"/>
      <c r="G27" s="222"/>
      <c r="H27" s="222"/>
      <c r="I27" s="227"/>
      <c r="J27" s="227"/>
      <c r="K27" s="227"/>
    </row>
    <row r="28" spans="1:11" x14ac:dyDescent="0.25">
      <c r="A28" s="215" t="s">
        <v>294</v>
      </c>
      <c r="B28" s="241" t="s">
        <v>874</v>
      </c>
      <c r="C28" s="214"/>
      <c r="D28" s="71"/>
      <c r="E28" s="222"/>
      <c r="F28" s="222"/>
      <c r="G28" s="222"/>
      <c r="H28" s="222"/>
      <c r="I28" s="227"/>
      <c r="J28" s="227"/>
      <c r="K28" s="227"/>
    </row>
    <row r="29" spans="1:11" x14ac:dyDescent="0.25">
      <c r="A29" s="215" t="s">
        <v>587</v>
      </c>
      <c r="B29" s="241" t="s">
        <v>789</v>
      </c>
      <c r="C29" s="214"/>
      <c r="D29" s="71"/>
      <c r="E29" s="222"/>
      <c r="F29" s="222"/>
      <c r="G29" s="222"/>
      <c r="H29" s="222"/>
      <c r="I29" s="227"/>
      <c r="J29" s="227"/>
      <c r="K29" s="227"/>
    </row>
    <row r="30" spans="1:11" x14ac:dyDescent="0.25">
      <c r="A30" s="215" t="s">
        <v>588</v>
      </c>
      <c r="B30" s="241" t="s">
        <v>790</v>
      </c>
      <c r="C30" s="214"/>
      <c r="D30" s="71"/>
      <c r="E30" s="222"/>
      <c r="F30" s="222"/>
      <c r="G30" s="222"/>
      <c r="H30" s="222"/>
      <c r="I30" s="227"/>
      <c r="J30" s="227"/>
      <c r="K30" s="227"/>
    </row>
    <row r="31" spans="1:11" x14ac:dyDescent="0.25">
      <c r="A31" s="215" t="s">
        <v>589</v>
      </c>
      <c r="B31" s="241" t="s">
        <v>791</v>
      </c>
      <c r="C31" s="214"/>
      <c r="D31" s="71"/>
      <c r="E31" s="222"/>
      <c r="F31" s="222"/>
      <c r="G31" s="222"/>
      <c r="H31" s="222"/>
      <c r="I31" s="227"/>
      <c r="J31" s="227"/>
      <c r="K31" s="227"/>
    </row>
    <row r="32" spans="1:11" x14ac:dyDescent="0.25">
      <c r="A32" s="215" t="s">
        <v>590</v>
      </c>
      <c r="B32" s="241" t="s">
        <v>792</v>
      </c>
      <c r="C32" s="214"/>
      <c r="D32" s="71"/>
      <c r="E32" s="222"/>
      <c r="F32" s="222"/>
      <c r="G32" s="222"/>
      <c r="H32" s="222"/>
      <c r="I32" s="227"/>
      <c r="J32" s="227"/>
      <c r="K32" s="227"/>
    </row>
    <row r="33" spans="1:11" x14ac:dyDescent="0.25">
      <c r="A33" s="215" t="s">
        <v>592</v>
      </c>
      <c r="B33" s="241" t="s">
        <v>793</v>
      </c>
      <c r="C33" s="214"/>
      <c r="D33" s="71"/>
      <c r="E33" s="227"/>
      <c r="F33" s="227"/>
      <c r="G33" s="227"/>
      <c r="H33" s="227"/>
      <c r="I33" s="227"/>
      <c r="J33" s="227"/>
      <c r="K33" s="227"/>
    </row>
    <row r="34" spans="1:11" x14ac:dyDescent="0.25">
      <c r="A34" s="215" t="s">
        <v>598</v>
      </c>
      <c r="B34" s="241" t="s">
        <v>168</v>
      </c>
      <c r="C34" s="214"/>
      <c r="D34" s="71"/>
      <c r="E34" s="227"/>
      <c r="F34" s="227"/>
      <c r="G34" s="227"/>
      <c r="H34" s="227"/>
      <c r="I34" s="227"/>
      <c r="J34" s="227"/>
      <c r="K34" s="227"/>
    </row>
    <row r="35" spans="1:11" x14ac:dyDescent="0.25">
      <c r="A35" s="215" t="s">
        <v>599</v>
      </c>
      <c r="B35" s="241" t="s">
        <v>207</v>
      </c>
      <c r="C35" s="214"/>
      <c r="D35" s="71"/>
      <c r="E35" s="227"/>
      <c r="F35" s="227"/>
      <c r="G35" s="227"/>
      <c r="H35" s="227"/>
      <c r="I35" s="227"/>
      <c r="J35" s="227"/>
      <c r="K35" s="227"/>
    </row>
    <row r="36" spans="1:11" x14ac:dyDescent="0.25">
      <c r="A36" s="215" t="s">
        <v>600</v>
      </c>
      <c r="B36" s="241" t="s">
        <v>794</v>
      </c>
      <c r="C36" s="214"/>
      <c r="D36" s="71"/>
      <c r="E36" s="227"/>
      <c r="F36" s="227"/>
      <c r="G36" s="227"/>
      <c r="H36" s="227"/>
      <c r="I36" s="227"/>
      <c r="J36" s="227"/>
      <c r="K36" s="227"/>
    </row>
    <row r="37" spans="1:11" x14ac:dyDescent="0.25">
      <c r="A37" s="215" t="s">
        <v>604</v>
      </c>
      <c r="B37" s="330"/>
      <c r="C37" s="330"/>
      <c r="D37" s="71"/>
      <c r="E37" s="227"/>
      <c r="F37" s="227"/>
      <c r="G37" s="227"/>
      <c r="H37" s="227"/>
      <c r="I37" s="227"/>
      <c r="J37" s="227"/>
      <c r="K37" s="227"/>
    </row>
    <row r="38" spans="1:11" ht="15.75" thickBot="1" x14ac:dyDescent="0.3">
      <c r="A38" s="215" t="s">
        <v>605</v>
      </c>
      <c r="B38" s="331"/>
      <c r="C38" s="331"/>
      <c r="D38" s="71"/>
      <c r="E38" s="239"/>
      <c r="F38" s="239"/>
      <c r="G38" s="239"/>
      <c r="H38" s="239"/>
      <c r="I38" s="239"/>
      <c r="J38" s="239"/>
      <c r="K38" s="239"/>
    </row>
    <row r="39" spans="1:11" s="134" customFormat="1" ht="24" customHeight="1" thickBot="1" x14ac:dyDescent="0.25">
      <c r="B39" s="104"/>
      <c r="C39" s="64" t="s">
        <v>965</v>
      </c>
      <c r="D39" s="74"/>
      <c r="E39" s="133">
        <f>E3+E22</f>
        <v>0</v>
      </c>
      <c r="F39" s="133">
        <f t="shared" ref="F39:J39" si="2">F3+F22</f>
        <v>0</v>
      </c>
      <c r="G39" s="133">
        <f t="shared" si="2"/>
        <v>0</v>
      </c>
      <c r="H39" s="133">
        <f t="shared" si="2"/>
        <v>0</v>
      </c>
      <c r="I39" s="133">
        <f t="shared" si="2"/>
        <v>0</v>
      </c>
      <c r="J39" s="133">
        <f t="shared" si="2"/>
        <v>0</v>
      </c>
      <c r="K39" s="133">
        <f>K3+K22</f>
        <v>0</v>
      </c>
    </row>
    <row r="41" spans="1:11" x14ac:dyDescent="0.25">
      <c r="I41" s="73"/>
    </row>
    <row r="42" spans="1:11" x14ac:dyDescent="0.25">
      <c r="A42" s="316"/>
      <c r="B42" s="317"/>
      <c r="C42" s="76"/>
      <c r="D42" s="76"/>
      <c r="E42" s="77"/>
      <c r="F42" s="77"/>
      <c r="G42" s="77"/>
      <c r="H42" s="77"/>
      <c r="I42" s="77"/>
    </row>
    <row r="43" spans="1:11" x14ac:dyDescent="0.25">
      <c r="A43" s="316"/>
      <c r="B43" s="317"/>
      <c r="C43" s="76"/>
      <c r="D43" s="76"/>
      <c r="E43" s="77"/>
      <c r="F43" s="77"/>
      <c r="G43" s="77"/>
      <c r="H43" s="77"/>
      <c r="I43" s="77"/>
    </row>
    <row r="44" spans="1:11" x14ac:dyDescent="0.25">
      <c r="A44" s="316"/>
      <c r="B44" s="317"/>
      <c r="C44" s="76"/>
      <c r="D44" s="76"/>
      <c r="E44" s="77"/>
      <c r="F44" s="77"/>
      <c r="G44" s="77"/>
      <c r="H44" s="77"/>
      <c r="I44" s="77"/>
    </row>
    <row r="45" spans="1:11" x14ac:dyDescent="0.25">
      <c r="E45" s="78"/>
      <c r="F45" s="78"/>
      <c r="G45" s="78"/>
      <c r="H45" s="78"/>
      <c r="I45" s="78"/>
    </row>
  </sheetData>
  <sheetProtection algorithmName="SHA-512" hashValue="tmIre5Mlq91T089PbAVL9zKXAzFq0/NN2qACCCXYUFb4PnXDZICdTKoRNlZnnNGjwlLAS6NDmbOjzIffSyDv6A==" saltValue="Lap0xvYdysxbkNJIhLCqqw==" spinCount="100000" sheet="1" selectLockedCells="1"/>
  <mergeCells count="13">
    <mergeCell ref="J1:J2"/>
    <mergeCell ref="H1:H2"/>
    <mergeCell ref="K1:K2"/>
    <mergeCell ref="A44:B44"/>
    <mergeCell ref="A42:B42"/>
    <mergeCell ref="A43:B43"/>
    <mergeCell ref="F1:G1"/>
    <mergeCell ref="I1:I2"/>
    <mergeCell ref="E1:E2"/>
    <mergeCell ref="B19:C19"/>
    <mergeCell ref="B20:C20"/>
    <mergeCell ref="B37:C37"/>
    <mergeCell ref="B38:C38"/>
  </mergeCells>
  <phoneticPr fontId="2" type="noConversion"/>
  <pageMargins left="0.4" right="0.44" top="0.78740157480314965" bottom="0.78740157480314965" header="0.2" footer="0.2"/>
  <pageSetup paperSize="9" scale="69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9">
    <pageSetUpPr fitToPage="1"/>
  </sheetPr>
  <dimension ref="A1:N45"/>
  <sheetViews>
    <sheetView zoomScale="85" workbookViewId="0">
      <selection activeCell="F13" sqref="F13"/>
    </sheetView>
  </sheetViews>
  <sheetFormatPr defaultColWidth="11.42578125" defaultRowHeight="15" x14ac:dyDescent="0.25"/>
  <cols>
    <col min="1" max="1" width="11.7109375" style="44" customWidth="1"/>
    <col min="2" max="2" width="26.28515625" style="44" customWidth="1"/>
    <col min="3" max="3" width="36.7109375" style="44" customWidth="1"/>
    <col min="4" max="4" width="4.5703125" style="44" customWidth="1"/>
    <col min="5" max="5" width="20.28515625" style="44" customWidth="1"/>
    <col min="6" max="7" width="16.7109375" style="44" customWidth="1"/>
    <col min="8" max="8" width="19.42578125" style="44" customWidth="1"/>
    <col min="9" max="11" width="21" style="44" customWidth="1"/>
    <col min="12" max="16384" width="11.42578125" style="44"/>
  </cols>
  <sheetData>
    <row r="1" spans="1:11" ht="30.75" customHeight="1" thickBot="1" x14ac:dyDescent="0.3">
      <c r="A1" s="75"/>
      <c r="B1" s="58"/>
      <c r="C1" s="58"/>
      <c r="D1" s="58"/>
      <c r="E1" s="326" t="s">
        <v>985</v>
      </c>
      <c r="F1" s="315" t="s">
        <v>752</v>
      </c>
      <c r="G1" s="315"/>
      <c r="H1" s="315" t="s">
        <v>753</v>
      </c>
      <c r="I1" s="313" t="str">
        <f>PORTADA!B15&amp;" "&amp;PORTADA!C15</f>
        <v xml:space="preserve">PAÍS COPRODUCTOR 1 </v>
      </c>
      <c r="J1" s="313" t="str">
        <f>PORTADA!B16&amp;" "&amp;PORTADA!C16</f>
        <v xml:space="preserve">PAÍS COPRODUCTOR 2 </v>
      </c>
      <c r="K1" s="313" t="str">
        <f>PORTADA!B17&amp;" "&amp;PORTADA!C17</f>
        <v xml:space="preserve">PAÍS COPRODUCTOR 3 </v>
      </c>
    </row>
    <row r="2" spans="1:11" ht="18.75" customHeight="1" thickBot="1" x14ac:dyDescent="0.3">
      <c r="C2" s="337" t="s">
        <v>811</v>
      </c>
      <c r="D2" s="337"/>
      <c r="E2" s="327"/>
      <c r="F2" s="59" t="s">
        <v>248</v>
      </c>
      <c r="G2" s="59" t="s">
        <v>249</v>
      </c>
      <c r="H2" s="326"/>
      <c r="I2" s="314"/>
      <c r="J2" s="314"/>
      <c r="K2" s="314"/>
    </row>
    <row r="3" spans="1:11" x14ac:dyDescent="0.25">
      <c r="A3" s="215" t="s">
        <v>295</v>
      </c>
      <c r="B3" s="211" t="s">
        <v>812</v>
      </c>
      <c r="C3" s="246"/>
      <c r="D3" s="66"/>
      <c r="E3" s="267">
        <f>SUM(E5:E20)</f>
        <v>0</v>
      </c>
      <c r="F3" s="267">
        <f t="shared" ref="F3:J3" si="0">SUM(F5:F20)</f>
        <v>0</v>
      </c>
      <c r="G3" s="267">
        <f t="shared" si="0"/>
        <v>0</v>
      </c>
      <c r="H3" s="267">
        <f t="shared" si="0"/>
        <v>0</v>
      </c>
      <c r="I3" s="267">
        <f t="shared" si="0"/>
        <v>0</v>
      </c>
      <c r="J3" s="268">
        <f t="shared" si="0"/>
        <v>0</v>
      </c>
      <c r="K3" s="268">
        <f>SUM(K5:K20)</f>
        <v>0</v>
      </c>
    </row>
    <row r="4" spans="1:11" ht="6" customHeight="1" x14ac:dyDescent="0.25">
      <c r="A4" s="165"/>
      <c r="B4" s="165"/>
      <c r="C4" s="211"/>
      <c r="D4" s="65"/>
      <c r="E4" s="262"/>
      <c r="F4" s="262"/>
      <c r="G4" s="262"/>
      <c r="H4" s="262"/>
      <c r="I4" s="262"/>
      <c r="J4" s="265"/>
      <c r="K4" s="265"/>
    </row>
    <row r="5" spans="1:11" x14ac:dyDescent="0.25">
      <c r="A5" s="215" t="s">
        <v>593</v>
      </c>
      <c r="B5" s="215" t="s">
        <v>815</v>
      </c>
      <c r="C5" s="214"/>
      <c r="D5" s="65"/>
      <c r="E5" s="216"/>
      <c r="F5" s="216"/>
      <c r="G5" s="216"/>
      <c r="H5" s="216"/>
      <c r="I5" s="216"/>
      <c r="J5" s="221"/>
      <c r="K5" s="221"/>
    </row>
    <row r="6" spans="1:11" x14ac:dyDescent="0.25">
      <c r="A6" s="215" t="s">
        <v>594</v>
      </c>
      <c r="B6" s="215" t="s">
        <v>816</v>
      </c>
      <c r="C6" s="214"/>
      <c r="D6" s="68"/>
      <c r="E6" s="222"/>
      <c r="F6" s="222"/>
      <c r="G6" s="222"/>
      <c r="H6" s="222"/>
      <c r="I6" s="222"/>
      <c r="J6" s="227"/>
      <c r="K6" s="227"/>
    </row>
    <row r="7" spans="1:11" x14ac:dyDescent="0.25">
      <c r="A7" s="215" t="s">
        <v>595</v>
      </c>
      <c r="B7" s="215" t="s">
        <v>817</v>
      </c>
      <c r="C7" s="214"/>
      <c r="D7" s="68"/>
      <c r="E7" s="222"/>
      <c r="F7" s="222"/>
      <c r="G7" s="222"/>
      <c r="H7" s="222"/>
      <c r="I7" s="222"/>
      <c r="J7" s="227"/>
      <c r="K7" s="227"/>
    </row>
    <row r="8" spans="1:11" x14ac:dyDescent="0.25">
      <c r="A8" s="215" t="s">
        <v>596</v>
      </c>
      <c r="B8" s="215" t="s">
        <v>818</v>
      </c>
      <c r="C8" s="214"/>
      <c r="D8" s="68"/>
      <c r="E8" s="222"/>
      <c r="F8" s="222"/>
      <c r="G8" s="222"/>
      <c r="H8" s="222"/>
      <c r="I8" s="222"/>
      <c r="J8" s="227"/>
      <c r="K8" s="227"/>
    </row>
    <row r="9" spans="1:11" x14ac:dyDescent="0.25">
      <c r="A9" s="215" t="s">
        <v>296</v>
      </c>
      <c r="B9" s="215" t="s">
        <v>819</v>
      </c>
      <c r="C9" s="214"/>
      <c r="D9" s="45"/>
      <c r="E9" s="222"/>
      <c r="F9" s="222"/>
      <c r="G9" s="222"/>
      <c r="H9" s="222"/>
      <c r="I9" s="222"/>
      <c r="J9" s="227"/>
      <c r="K9" s="227"/>
    </row>
    <row r="10" spans="1:11" x14ac:dyDescent="0.25">
      <c r="A10" s="215" t="s">
        <v>297</v>
      </c>
      <c r="B10" s="215" t="s">
        <v>820</v>
      </c>
      <c r="C10" s="214"/>
      <c r="D10" s="45"/>
      <c r="E10" s="222"/>
      <c r="F10" s="222"/>
      <c r="G10" s="222"/>
      <c r="H10" s="222"/>
      <c r="I10" s="222"/>
      <c r="J10" s="227"/>
      <c r="K10" s="227"/>
    </row>
    <row r="11" spans="1:11" x14ac:dyDescent="0.25">
      <c r="A11" s="215" t="s">
        <v>298</v>
      </c>
      <c r="B11" s="215" t="s">
        <v>820</v>
      </c>
      <c r="C11" s="214"/>
      <c r="D11" s="45"/>
      <c r="E11" s="222"/>
      <c r="F11" s="222"/>
      <c r="G11" s="222"/>
      <c r="H11" s="222"/>
      <c r="I11" s="222"/>
      <c r="J11" s="227"/>
      <c r="K11" s="227"/>
    </row>
    <row r="12" spans="1:11" x14ac:dyDescent="0.25">
      <c r="A12" s="215" t="s">
        <v>299</v>
      </c>
      <c r="B12" s="215" t="s">
        <v>820</v>
      </c>
      <c r="C12" s="214"/>
      <c r="D12" s="45"/>
      <c r="E12" s="222"/>
      <c r="F12" s="222"/>
      <c r="G12" s="222"/>
      <c r="H12" s="222"/>
      <c r="I12" s="222"/>
      <c r="J12" s="227"/>
      <c r="K12" s="227"/>
    </row>
    <row r="13" spans="1:11" x14ac:dyDescent="0.25">
      <c r="A13" s="215" t="s">
        <v>300</v>
      </c>
      <c r="B13" s="215" t="s">
        <v>820</v>
      </c>
      <c r="C13" s="214"/>
      <c r="D13" s="45"/>
      <c r="E13" s="222"/>
      <c r="F13" s="222"/>
      <c r="G13" s="222"/>
      <c r="H13" s="222"/>
      <c r="I13" s="222"/>
      <c r="J13" s="227"/>
      <c r="K13" s="227"/>
    </row>
    <row r="14" spans="1:11" x14ac:dyDescent="0.25">
      <c r="A14" s="215" t="s">
        <v>301</v>
      </c>
      <c r="B14" s="215" t="s">
        <v>820</v>
      </c>
      <c r="C14" s="214"/>
      <c r="D14" s="45"/>
      <c r="E14" s="222"/>
      <c r="F14" s="222"/>
      <c r="G14" s="222"/>
      <c r="H14" s="222"/>
      <c r="I14" s="222"/>
      <c r="J14" s="227"/>
      <c r="K14" s="227"/>
    </row>
    <row r="15" spans="1:11" x14ac:dyDescent="0.25">
      <c r="A15" s="215" t="s">
        <v>302</v>
      </c>
      <c r="B15" s="215" t="s">
        <v>820</v>
      </c>
      <c r="C15" s="214"/>
      <c r="D15" s="45"/>
      <c r="E15" s="222"/>
      <c r="F15" s="222"/>
      <c r="G15" s="222"/>
      <c r="H15" s="222"/>
      <c r="I15" s="222"/>
      <c r="J15" s="227"/>
      <c r="K15" s="227"/>
    </row>
    <row r="16" spans="1:11" x14ac:dyDescent="0.25">
      <c r="A16" s="215" t="s">
        <v>303</v>
      </c>
      <c r="B16" s="215" t="s">
        <v>820</v>
      </c>
      <c r="C16" s="214"/>
      <c r="D16" s="45"/>
      <c r="E16" s="222"/>
      <c r="F16" s="222"/>
      <c r="G16" s="222"/>
      <c r="H16" s="222"/>
      <c r="I16" s="222"/>
      <c r="J16" s="227"/>
      <c r="K16" s="227"/>
    </row>
    <row r="17" spans="1:11" x14ac:dyDescent="0.25">
      <c r="A17" s="215" t="s">
        <v>597</v>
      </c>
      <c r="B17" s="215" t="s">
        <v>820</v>
      </c>
      <c r="C17" s="214"/>
      <c r="D17" s="45"/>
      <c r="E17" s="222"/>
      <c r="F17" s="222"/>
      <c r="G17" s="222"/>
      <c r="H17" s="222"/>
      <c r="I17" s="222"/>
      <c r="J17" s="227"/>
      <c r="K17" s="227"/>
    </row>
    <row r="18" spans="1:11" x14ac:dyDescent="0.25">
      <c r="A18" s="215" t="s">
        <v>304</v>
      </c>
      <c r="B18" s="215" t="s">
        <v>820</v>
      </c>
      <c r="C18" s="214"/>
      <c r="D18" s="45"/>
      <c r="E18" s="222"/>
      <c r="F18" s="222"/>
      <c r="G18" s="222"/>
      <c r="H18" s="222"/>
      <c r="I18" s="222"/>
      <c r="J18" s="227"/>
      <c r="K18" s="227"/>
    </row>
    <row r="19" spans="1:11" x14ac:dyDescent="0.25">
      <c r="A19" s="215" t="s">
        <v>305</v>
      </c>
      <c r="B19" s="215" t="s">
        <v>820</v>
      </c>
      <c r="C19" s="214"/>
      <c r="D19" s="45"/>
      <c r="E19" s="222"/>
      <c r="F19" s="222"/>
      <c r="G19" s="222"/>
      <c r="H19" s="222"/>
      <c r="I19" s="222"/>
      <c r="J19" s="227"/>
      <c r="K19" s="227"/>
    </row>
    <row r="20" spans="1:11" x14ac:dyDescent="0.25">
      <c r="A20" s="215" t="s">
        <v>306</v>
      </c>
      <c r="B20" s="215" t="s">
        <v>820</v>
      </c>
      <c r="C20" s="214"/>
      <c r="D20" s="71"/>
      <c r="E20" s="228"/>
      <c r="F20" s="228"/>
      <c r="G20" s="228"/>
      <c r="H20" s="228"/>
      <c r="I20" s="228"/>
      <c r="J20" s="233"/>
      <c r="K20" s="233"/>
    </row>
    <row r="21" spans="1:11" x14ac:dyDescent="0.25">
      <c r="A21" s="165"/>
      <c r="B21" s="165"/>
      <c r="C21" s="165"/>
      <c r="D21" s="71"/>
      <c r="E21" s="262"/>
      <c r="F21" s="262"/>
      <c r="G21" s="262"/>
      <c r="H21" s="262"/>
      <c r="I21" s="262"/>
      <c r="J21" s="265"/>
      <c r="K21" s="265"/>
    </row>
    <row r="22" spans="1:11" ht="14.25" customHeight="1" x14ac:dyDescent="0.25">
      <c r="A22" s="215" t="s">
        <v>307</v>
      </c>
      <c r="B22" s="211" t="s">
        <v>821</v>
      </c>
      <c r="C22" s="211"/>
      <c r="D22" s="69"/>
      <c r="E22" s="262">
        <f>SUM(E24:E37)</f>
        <v>0</v>
      </c>
      <c r="F22" s="262">
        <f t="shared" ref="F22:J22" si="1">SUM(F24:F37)</f>
        <v>0</v>
      </c>
      <c r="G22" s="262">
        <f t="shared" si="1"/>
        <v>0</v>
      </c>
      <c r="H22" s="262">
        <f t="shared" si="1"/>
        <v>0</v>
      </c>
      <c r="I22" s="262">
        <f t="shared" si="1"/>
        <v>0</v>
      </c>
      <c r="J22" s="265">
        <f t="shared" si="1"/>
        <v>0</v>
      </c>
      <c r="K22" s="265">
        <f>SUM(K24:K37)</f>
        <v>0</v>
      </c>
    </row>
    <row r="23" spans="1:11" ht="6" customHeight="1" x14ac:dyDescent="0.25">
      <c r="A23" s="165"/>
      <c r="B23" s="165"/>
      <c r="C23" s="165"/>
      <c r="D23" s="71"/>
      <c r="E23" s="262"/>
      <c r="F23" s="262"/>
      <c r="G23" s="262"/>
      <c r="H23" s="262"/>
      <c r="I23" s="262"/>
      <c r="J23" s="265"/>
      <c r="K23" s="265"/>
    </row>
    <row r="24" spans="1:11" x14ac:dyDescent="0.25">
      <c r="A24" s="215" t="s">
        <v>308</v>
      </c>
      <c r="B24" s="241" t="s">
        <v>822</v>
      </c>
      <c r="C24" s="214"/>
      <c r="D24" s="69"/>
      <c r="E24" s="216"/>
      <c r="F24" s="216"/>
      <c r="G24" s="216"/>
      <c r="H24" s="216"/>
      <c r="I24" s="221"/>
      <c r="J24" s="221"/>
      <c r="K24" s="221"/>
    </row>
    <row r="25" spans="1:11" x14ac:dyDescent="0.25">
      <c r="A25" s="215" t="s">
        <v>309</v>
      </c>
      <c r="B25" s="241" t="s">
        <v>813</v>
      </c>
      <c r="C25" s="214"/>
      <c r="D25" s="71"/>
      <c r="E25" s="222"/>
      <c r="F25" s="222"/>
      <c r="G25" s="222"/>
      <c r="H25" s="222"/>
      <c r="I25" s="227"/>
      <c r="J25" s="227"/>
      <c r="K25" s="227"/>
    </row>
    <row r="26" spans="1:11" x14ac:dyDescent="0.25">
      <c r="A26" s="215" t="s">
        <v>310</v>
      </c>
      <c r="B26" s="241" t="s">
        <v>823</v>
      </c>
      <c r="C26" s="214"/>
      <c r="D26" s="71"/>
      <c r="E26" s="222"/>
      <c r="F26" s="222"/>
      <c r="G26" s="222"/>
      <c r="H26" s="222"/>
      <c r="I26" s="227"/>
      <c r="J26" s="227"/>
      <c r="K26" s="227"/>
    </row>
    <row r="27" spans="1:11" x14ac:dyDescent="0.25">
      <c r="A27" s="215" t="s">
        <v>311</v>
      </c>
      <c r="B27" s="241" t="s">
        <v>824</v>
      </c>
      <c r="C27" s="214"/>
      <c r="D27" s="71"/>
      <c r="E27" s="222"/>
      <c r="F27" s="222"/>
      <c r="G27" s="222"/>
      <c r="H27" s="222"/>
      <c r="I27" s="227"/>
      <c r="J27" s="227"/>
      <c r="K27" s="227"/>
    </row>
    <row r="28" spans="1:11" ht="30" x14ac:dyDescent="0.25">
      <c r="A28" s="215" t="s">
        <v>312</v>
      </c>
      <c r="B28" s="241" t="s">
        <v>825</v>
      </c>
      <c r="C28" s="214"/>
      <c r="D28" s="71"/>
      <c r="E28" s="222"/>
      <c r="F28" s="222"/>
      <c r="G28" s="222"/>
      <c r="H28" s="222"/>
      <c r="I28" s="227"/>
      <c r="J28" s="227"/>
      <c r="K28" s="227"/>
    </row>
    <row r="29" spans="1:11" ht="16.5" customHeight="1" x14ac:dyDescent="0.25">
      <c r="A29" s="215" t="s">
        <v>313</v>
      </c>
      <c r="B29" s="241" t="s">
        <v>168</v>
      </c>
      <c r="C29" s="214"/>
      <c r="D29" s="71"/>
      <c r="E29" s="222"/>
      <c r="F29" s="222"/>
      <c r="G29" s="222"/>
      <c r="H29" s="222"/>
      <c r="I29" s="227"/>
      <c r="J29" s="227"/>
      <c r="K29" s="227"/>
    </row>
    <row r="30" spans="1:11" x14ac:dyDescent="0.25">
      <c r="A30" s="215" t="s">
        <v>314</v>
      </c>
      <c r="B30" s="241" t="s">
        <v>814</v>
      </c>
      <c r="C30" s="214"/>
      <c r="D30" s="71"/>
      <c r="E30" s="222"/>
      <c r="F30" s="222"/>
      <c r="G30" s="222"/>
      <c r="H30" s="222"/>
      <c r="I30" s="227"/>
      <c r="J30" s="227"/>
      <c r="K30" s="227"/>
    </row>
    <row r="31" spans="1:11" x14ac:dyDescent="0.25">
      <c r="A31" s="215" t="s">
        <v>315</v>
      </c>
      <c r="B31" s="241" t="s">
        <v>826</v>
      </c>
      <c r="C31" s="214"/>
      <c r="D31" s="71"/>
      <c r="E31" s="222"/>
      <c r="F31" s="222"/>
      <c r="G31" s="222"/>
      <c r="H31" s="222"/>
      <c r="I31" s="227"/>
      <c r="J31" s="227"/>
      <c r="K31" s="227"/>
    </row>
    <row r="32" spans="1:11" ht="30" x14ac:dyDescent="0.25">
      <c r="A32" s="215" t="s">
        <v>316</v>
      </c>
      <c r="B32" s="241" t="s">
        <v>875</v>
      </c>
      <c r="C32" s="214"/>
      <c r="D32" s="71"/>
      <c r="E32" s="222"/>
      <c r="F32" s="222"/>
      <c r="G32" s="222"/>
      <c r="H32" s="222"/>
      <c r="I32" s="227"/>
      <c r="J32" s="227"/>
      <c r="K32" s="227"/>
    </row>
    <row r="33" spans="1:14" x14ac:dyDescent="0.25">
      <c r="A33" s="215" t="s">
        <v>317</v>
      </c>
      <c r="B33" s="241" t="s">
        <v>827</v>
      </c>
      <c r="C33" s="214"/>
      <c r="D33" s="71"/>
      <c r="E33" s="222"/>
      <c r="F33" s="222"/>
      <c r="G33" s="222"/>
      <c r="H33" s="222"/>
      <c r="I33" s="227"/>
      <c r="J33" s="227"/>
      <c r="K33" s="227"/>
    </row>
    <row r="34" spans="1:14" x14ac:dyDescent="0.25">
      <c r="A34" s="215" t="s">
        <v>601</v>
      </c>
      <c r="B34" s="241" t="s">
        <v>138</v>
      </c>
      <c r="C34" s="214"/>
      <c r="D34" s="71"/>
      <c r="E34" s="222"/>
      <c r="F34" s="222"/>
      <c r="G34" s="222"/>
      <c r="H34" s="222"/>
      <c r="I34" s="227"/>
      <c r="J34" s="227"/>
      <c r="K34" s="227"/>
    </row>
    <row r="35" spans="1:14" x14ac:dyDescent="0.25">
      <c r="A35" s="215" t="s">
        <v>602</v>
      </c>
      <c r="B35" s="241" t="s">
        <v>240</v>
      </c>
      <c r="C35" s="214"/>
      <c r="D35" s="71"/>
      <c r="E35" s="222"/>
      <c r="F35" s="222"/>
      <c r="G35" s="222"/>
      <c r="H35" s="222"/>
      <c r="I35" s="227"/>
      <c r="J35" s="227"/>
      <c r="K35" s="227"/>
    </row>
    <row r="36" spans="1:14" x14ac:dyDescent="0.25">
      <c r="A36" s="215" t="s">
        <v>603</v>
      </c>
      <c r="B36" s="330"/>
      <c r="C36" s="330"/>
      <c r="D36" s="71"/>
      <c r="E36" s="222"/>
      <c r="F36" s="222"/>
      <c r="G36" s="222"/>
      <c r="H36" s="222"/>
      <c r="I36" s="227"/>
      <c r="J36" s="227"/>
      <c r="K36" s="227"/>
    </row>
    <row r="37" spans="1:14" ht="15.75" thickBot="1" x14ac:dyDescent="0.3">
      <c r="A37" s="215" t="s">
        <v>914</v>
      </c>
      <c r="B37" s="331"/>
      <c r="C37" s="331"/>
      <c r="D37" s="71"/>
      <c r="E37" s="234"/>
      <c r="F37" s="234"/>
      <c r="G37" s="234"/>
      <c r="H37" s="234"/>
      <c r="I37" s="239"/>
      <c r="J37" s="239"/>
      <c r="K37" s="239"/>
    </row>
    <row r="38" spans="1:14" s="134" customFormat="1" ht="27.75" customHeight="1" thickBot="1" x14ac:dyDescent="0.25">
      <c r="B38" s="104"/>
      <c r="C38" s="64" t="s">
        <v>751</v>
      </c>
      <c r="D38" s="74"/>
      <c r="E38" s="142">
        <f>E3+E22</f>
        <v>0</v>
      </c>
      <c r="F38" s="143">
        <f t="shared" ref="F38:J38" si="2">F3+F22</f>
        <v>0</v>
      </c>
      <c r="G38" s="143">
        <f t="shared" si="2"/>
        <v>0</v>
      </c>
      <c r="H38" s="143">
        <f t="shared" si="2"/>
        <v>0</v>
      </c>
      <c r="I38" s="144">
        <f t="shared" si="2"/>
        <v>0</v>
      </c>
      <c r="J38" s="144">
        <f t="shared" si="2"/>
        <v>0</v>
      </c>
      <c r="K38" s="144">
        <f>K3+K22</f>
        <v>0</v>
      </c>
    </row>
    <row r="39" spans="1:14" x14ac:dyDescent="0.25">
      <c r="C39" s="78"/>
    </row>
    <row r="40" spans="1:14" x14ac:dyDescent="0.25">
      <c r="C40" s="78"/>
    </row>
    <row r="41" spans="1:14" ht="12.75" customHeight="1" x14ac:dyDescent="0.25">
      <c r="A41" s="316"/>
      <c r="B41" s="317"/>
      <c r="C41" s="76"/>
      <c r="D41" s="76"/>
      <c r="E41" s="77"/>
      <c r="F41" s="77"/>
      <c r="G41" s="77"/>
      <c r="H41" s="77"/>
      <c r="I41" s="77"/>
      <c r="J41" s="78"/>
      <c r="K41" s="78"/>
      <c r="L41" s="78"/>
      <c r="M41" s="78"/>
      <c r="N41" s="78"/>
    </row>
    <row r="42" spans="1:14" ht="12.75" customHeight="1" x14ac:dyDescent="0.25">
      <c r="A42" s="316"/>
      <c r="B42" s="317"/>
      <c r="C42" s="76"/>
      <c r="D42" s="76"/>
      <c r="E42" s="77"/>
      <c r="F42" s="77"/>
      <c r="G42" s="77"/>
      <c r="H42" s="77"/>
      <c r="I42" s="77"/>
      <c r="J42" s="78"/>
      <c r="K42" s="78"/>
      <c r="L42" s="78"/>
      <c r="M42" s="78"/>
      <c r="N42" s="78"/>
    </row>
    <row r="43" spans="1:14" ht="12.75" customHeight="1" x14ac:dyDescent="0.25">
      <c r="A43" s="316"/>
      <c r="B43" s="317"/>
      <c r="C43" s="76"/>
      <c r="D43" s="76"/>
      <c r="E43" s="77"/>
      <c r="F43" s="77"/>
      <c r="G43" s="77"/>
      <c r="H43" s="77"/>
      <c r="I43" s="77"/>
      <c r="J43" s="78"/>
      <c r="K43" s="78"/>
      <c r="L43" s="78"/>
      <c r="M43" s="78"/>
      <c r="N43" s="78"/>
    </row>
    <row r="44" spans="1:14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</row>
    <row r="45" spans="1:14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</row>
  </sheetData>
  <sheetProtection algorithmName="SHA-512" hashValue="dbUI3LUjbYbLZ0WohQMLpLs9t4941j6GtLLAXMvF4AGjU1s4rKLMl25CYjNiRlOXLEYs0u29QJkfabiKG1fQQA==" saltValue="2ONSEQTgZ2Hi0f9F/R/gfg==" spinCount="100000" sheet="1" selectLockedCells="1"/>
  <mergeCells count="12">
    <mergeCell ref="K1:K2"/>
    <mergeCell ref="I1:I2"/>
    <mergeCell ref="J1:J2"/>
    <mergeCell ref="F1:G1"/>
    <mergeCell ref="A43:B43"/>
    <mergeCell ref="H1:H2"/>
    <mergeCell ref="C2:D2"/>
    <mergeCell ref="A41:B41"/>
    <mergeCell ref="A42:B42"/>
    <mergeCell ref="B36:C36"/>
    <mergeCell ref="B37:C37"/>
    <mergeCell ref="E1:E2"/>
  </mergeCells>
  <phoneticPr fontId="2" type="noConversion"/>
  <pageMargins left="0.48" right="0.35" top="0.78740157480314965" bottom="0.78740157480314965" header="0.19" footer="0.21"/>
  <pageSetup paperSize="9" scale="71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16</vt:i4>
      </vt:variant>
      <vt:variant>
        <vt:lpstr>Intervals amb nom</vt:lpstr>
      </vt:variant>
      <vt:variant>
        <vt:i4>20</vt:i4>
      </vt:variant>
    </vt:vector>
  </HeadingPairs>
  <TitlesOfParts>
    <vt:vector size="36" baseType="lpstr">
      <vt:lpstr>PORTADA</vt:lpstr>
      <vt:lpstr>Resum</vt:lpstr>
      <vt:lpstr>CAP.1</vt:lpstr>
      <vt:lpstr>CAP.2</vt:lpstr>
      <vt:lpstr>CAP.3</vt:lpstr>
      <vt:lpstr>CAP.4</vt:lpstr>
      <vt:lpstr>CAP.5</vt:lpstr>
      <vt:lpstr>CAP.6</vt:lpstr>
      <vt:lpstr>CAP.7</vt:lpstr>
      <vt:lpstr>CAP.8</vt:lpstr>
      <vt:lpstr>CAP.9</vt:lpstr>
      <vt:lpstr>CAP.10</vt:lpstr>
      <vt:lpstr>CAP.11</vt:lpstr>
      <vt:lpstr>CAP.12</vt:lpstr>
      <vt:lpstr>RESCOMP</vt:lpstr>
      <vt:lpstr>RESUM %</vt:lpstr>
      <vt:lpstr>CAP.5!_11Àrea_d_impressió</vt:lpstr>
      <vt:lpstr>CAP.6!_14Àrea_d_impressió</vt:lpstr>
      <vt:lpstr>CAP.7!_15Àrea_d_impressió</vt:lpstr>
      <vt:lpstr>CAP.8!_16Àrea_d_impressió</vt:lpstr>
      <vt:lpstr>CAP.9!_17Àrea_d_impressió</vt:lpstr>
      <vt:lpstr>Resum!_18Àrea_d_impressió</vt:lpstr>
      <vt:lpstr>CAP.1!_1Àrea_d_impressió</vt:lpstr>
      <vt:lpstr>CAP.10!_2Àrea_d_impressió</vt:lpstr>
      <vt:lpstr>CAP.11!_3Àrea_d_impressió</vt:lpstr>
      <vt:lpstr>CAP.12!_4Àrea_d_impressió</vt:lpstr>
      <vt:lpstr>CAP.2!_5Àrea_d_impressió</vt:lpstr>
      <vt:lpstr>CAP.3!_6Àrea_d_impressió</vt:lpstr>
      <vt:lpstr>CAP.4!_7Àrea_d_impressió</vt:lpstr>
      <vt:lpstr>CAP.10!Àrea_d'impressió</vt:lpstr>
      <vt:lpstr>CAP.11!Àrea_d'impressió</vt:lpstr>
      <vt:lpstr>CAP.12!Àrea_d'impressió</vt:lpstr>
      <vt:lpstr>CAP.4!Àrea_d'impressió</vt:lpstr>
      <vt:lpstr>CAP.5!Àrea_d'impressió</vt:lpstr>
      <vt:lpstr>CAP.7!Àrea_d'impressió</vt:lpstr>
      <vt:lpstr>PORTADA!Àrea_d'impressió</vt:lpstr>
    </vt:vector>
  </TitlesOfParts>
  <Company>Departament de Cultura i Mitjans de Comunicació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K395-V01-11</dc:title>
  <dc:subject>Fitxa pressupost o cost del llargmetratge / curtmetratge d'animació</dc:subject>
  <dc:creator>mrclpp</dc:creator>
  <cp:keywords>Fitxa; annex; pressupost; cost; llargmetratge; curtmetratge; animació;</cp:keywords>
  <cp:lastModifiedBy>Plaza Martinez, Ainara</cp:lastModifiedBy>
  <cp:lastPrinted>2018-07-31T12:13:51Z</cp:lastPrinted>
  <dcterms:created xsi:type="dcterms:W3CDTF">2009-01-29T11:46:14Z</dcterms:created>
  <dcterms:modified xsi:type="dcterms:W3CDTF">2025-05-26T12:11:40Z</dcterms:modified>
</cp:coreProperties>
</file>