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monjo\Desktop\"/>
    </mc:Choice>
  </mc:AlternateContent>
  <xr:revisionPtr revIDLastSave="0" documentId="13_ncr:1_{369F55A3-4F89-45AD-A8F7-E667D2623BB0}" xr6:coauthVersionLast="44" xr6:coauthVersionMax="47" xr10:uidLastSave="{00000000-0000-0000-0000-000000000000}"/>
  <bookViews>
    <workbookView xWindow="28680" yWindow="-120" windowWidth="29040" windowHeight="15840" tabRatio="761" xr2:uid="{6A307BBE-5743-4FF8-B0BF-7C4660DBD2BF}"/>
  </bookViews>
  <sheets>
    <sheet name="Instruccions" sheetId="8" r:id="rId1"/>
    <sheet name="ACE057_F1_PUNTUACIÓexpedient" sheetId="15" state="hidden" r:id="rId2"/>
    <sheet name="ACE57_CÀLCUL_Criteri_territori" sheetId="25" state="hidden" r:id="rId3"/>
    <sheet name="ACE057_resumPROJECTE_Inn" sheetId="24" state="hidden" r:id="rId4"/>
    <sheet name="DESPESES.SUB_Sol.licitant" sheetId="17" r:id="rId5"/>
    <sheet name="DESPESES.SUB_Participant 01" sheetId="18" r:id="rId6"/>
    <sheet name="DESPESES.SUB_Participant 02" sheetId="26" r:id="rId7"/>
    <sheet name="DESPESES.SUB_Participant 03" sheetId="27" r:id="rId8"/>
    <sheet name="DESPESES.SUB_Participant 04" sheetId="28" r:id="rId9"/>
    <sheet name="DESPESES.SUB_Participant 05" sheetId="29" r:id="rId10"/>
    <sheet name="Valors possibles" sheetId="16" state="hidden" r:id="rId11"/>
  </sheets>
  <externalReferences>
    <externalReference r:id="rId12"/>
    <externalReference r:id="rId13"/>
  </externalReferences>
  <definedNames>
    <definedName name="_1a" localSheetId="3">'[1]Valors possibles'!$B$4:$B$6</definedName>
    <definedName name="_1a">ACE057_F1_PUNTUACIÓexpedient!$E$22</definedName>
    <definedName name="_1b" localSheetId="3">'[1]Valors possibles'!$C$4:$C$9</definedName>
    <definedName name="_1b">ACE057_F1_PUNTUACIÓexpedient!$E$23</definedName>
    <definedName name="_2a">ACE057_F1_PUNTUACIÓexpedient!$E$25</definedName>
    <definedName name="_2b">ACE057_F1_PUNTUACIÓexpedient!$E$26</definedName>
    <definedName name="_2c">ACE057_F1_PUNTUACIÓexpedient!$E$27</definedName>
    <definedName name="_2d">ACE057_F1_PUNTUACIÓexpedient!$E$29</definedName>
    <definedName name="_3a">ACE057_F1_PUNTUACIÓexpedient!$E$31</definedName>
    <definedName name="_3b">ACE057_F1_PUNTUACIÓexpedient!$E$32</definedName>
    <definedName name="_4a">ACE057_F1_PUNTUACIÓexpedient!$E$34</definedName>
    <definedName name="_4b">ACE057_F1_PUNTUACIÓexpedient!$E$35</definedName>
    <definedName name="_5a">ACE057_F1_PUNTUACIÓexpedient!$E$37</definedName>
    <definedName name="_5b">ACE057_F1_PUNTUACIÓexpedient!$E$38</definedName>
    <definedName name="_5d">ACE057_F1_PUNTUACIÓexpedient!$E$38</definedName>
    <definedName name="_6a">ACE057_F1_PUNTUACIÓexpedient!$E$40</definedName>
    <definedName name="_xlnm.Print_Area" localSheetId="1">ACE057_F1_PUNTUACIÓexpedient!$B$1:$G$40</definedName>
    <definedName name="_xlnm.Print_Area" localSheetId="3">ACE057_resumPROJECTE_Inn!$B$1:$H$34</definedName>
    <definedName name="_xlnm.Print_Area" localSheetId="2">ACE57_CÀLCUL_Criteri_territori!$B$1:$L$26</definedName>
    <definedName name="_xlnm.Print_Area" localSheetId="5">'DESPESES.SUB_Participant 01'!$B$1:$H$52</definedName>
    <definedName name="_xlnm.Print_Area" localSheetId="6">'DESPESES.SUB_Participant 02'!$B$1:$H$52</definedName>
    <definedName name="_xlnm.Print_Area" localSheetId="7">'DESPESES.SUB_Participant 03'!$B$1:$H$52</definedName>
    <definedName name="_xlnm.Print_Area" localSheetId="8">'DESPESES.SUB_Participant 04'!$B$1:$H$52</definedName>
    <definedName name="_xlnm.Print_Area" localSheetId="9">'DESPESES.SUB_Participant 05'!$B$1:$H$52</definedName>
    <definedName name="_xlnm.Print_Area" localSheetId="4">'DESPESES.SUB_Sol.licitant'!$B$1:$H$56</definedName>
    <definedName name="_xlnm.Print_Area" localSheetId="0">Instruccions!$B$1:$F$5</definedName>
    <definedName name="Capacitats">#REF!</definedName>
    <definedName name="Comarques">'[2]Valors possibles'!$U$2:$U$43</definedName>
    <definedName name="Noms">#REF!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2" i="15" l="1"/>
  <c r="C12" i="24" l="1"/>
  <c r="F46" i="17" l="1"/>
  <c r="F42" i="18"/>
  <c r="F43" i="18"/>
  <c r="C43" i="24"/>
  <c r="C51" i="24"/>
  <c r="C59" i="24"/>
  <c r="B34" i="24"/>
  <c r="B42" i="24"/>
  <c r="B50" i="24"/>
  <c r="B58" i="24"/>
  <c r="C35" i="24"/>
  <c r="C27" i="24"/>
  <c r="B18" i="24"/>
  <c r="B26" i="24"/>
  <c r="C10" i="24"/>
  <c r="F20" i="24" s="1"/>
  <c r="F21" i="24" l="1"/>
  <c r="F45" i="24"/>
  <c r="F29" i="24"/>
  <c r="F60" i="24"/>
  <c r="F36" i="24"/>
  <c r="F52" i="24"/>
  <c r="F61" i="24"/>
  <c r="F37" i="24"/>
  <c r="F53" i="24"/>
  <c r="F44" i="24"/>
  <c r="F28" i="24"/>
  <c r="C28" i="25" l="1"/>
  <c r="C27" i="25"/>
  <c r="G52" i="29"/>
  <c r="E61" i="24" s="1"/>
  <c r="G61" i="24" s="1"/>
  <c r="F51" i="29"/>
  <c r="F50" i="29"/>
  <c r="F49" i="29"/>
  <c r="F48" i="29"/>
  <c r="F47" i="29"/>
  <c r="F46" i="29"/>
  <c r="F45" i="29"/>
  <c r="F44" i="29"/>
  <c r="F43" i="29"/>
  <c r="F42" i="29"/>
  <c r="F52" i="29" s="1"/>
  <c r="F38" i="29"/>
  <c r="E38" i="29"/>
  <c r="D13" i="29"/>
  <c r="B3" i="25"/>
  <c r="C25" i="25"/>
  <c r="C24" i="25"/>
  <c r="C21" i="25"/>
  <c r="C22" i="25"/>
  <c r="G52" i="28"/>
  <c r="E53" i="24" s="1"/>
  <c r="G53" i="24" s="1"/>
  <c r="F51" i="28"/>
  <c r="F50" i="28"/>
  <c r="F49" i="28"/>
  <c r="F48" i="28"/>
  <c r="F47" i="28"/>
  <c r="F46" i="28"/>
  <c r="F45" i="28"/>
  <c r="F44" i="28"/>
  <c r="F43" i="28"/>
  <c r="F42" i="28"/>
  <c r="F52" i="28" s="1"/>
  <c r="F38" i="28"/>
  <c r="E38" i="28"/>
  <c r="D13" i="28"/>
  <c r="G52" i="27"/>
  <c r="E45" i="24" s="1"/>
  <c r="G45" i="24" s="1"/>
  <c r="F51" i="27"/>
  <c r="F50" i="27"/>
  <c r="F49" i="27"/>
  <c r="F48" i="27"/>
  <c r="F47" i="27"/>
  <c r="F46" i="27"/>
  <c r="F45" i="27"/>
  <c r="F44" i="27"/>
  <c r="F43" i="27"/>
  <c r="F42" i="27"/>
  <c r="F52" i="27" s="1"/>
  <c r="F38" i="27"/>
  <c r="E38" i="27"/>
  <c r="D13" i="27"/>
  <c r="C19" i="25"/>
  <c r="C18" i="25"/>
  <c r="C16" i="25"/>
  <c r="H15" i="25" s="1"/>
  <c r="C15" i="25"/>
  <c r="G52" i="26"/>
  <c r="E37" i="24" s="1"/>
  <c r="G37" i="24" s="1"/>
  <c r="F51" i="26"/>
  <c r="F50" i="26"/>
  <c r="F49" i="26"/>
  <c r="F48" i="26"/>
  <c r="F47" i="26"/>
  <c r="F46" i="26"/>
  <c r="F45" i="26"/>
  <c r="F44" i="26"/>
  <c r="F43" i="26"/>
  <c r="F42" i="26"/>
  <c r="F38" i="26"/>
  <c r="E38" i="26"/>
  <c r="D13" i="26"/>
  <c r="H18" i="29" l="1"/>
  <c r="D60" i="24"/>
  <c r="F52" i="26"/>
  <c r="H18" i="27"/>
  <c r="D44" i="24"/>
  <c r="H19" i="27"/>
  <c r="D45" i="24"/>
  <c r="H21" i="27"/>
  <c r="E46" i="24" s="1"/>
  <c r="E44" i="24"/>
  <c r="G44" i="24" s="1"/>
  <c r="G46" i="24" s="1"/>
  <c r="H46" i="24" s="1"/>
  <c r="E60" i="24"/>
  <c r="G60" i="24" s="1"/>
  <c r="G62" i="24" s="1"/>
  <c r="H62" i="24" s="1"/>
  <c r="H21" i="29"/>
  <c r="E62" i="24" s="1"/>
  <c r="H19" i="28"/>
  <c r="D53" i="24"/>
  <c r="H19" i="29"/>
  <c r="D61" i="24"/>
  <c r="E36" i="24"/>
  <c r="G36" i="24" s="1"/>
  <c r="G38" i="24" s="1"/>
  <c r="H38" i="24" s="1"/>
  <c r="H21" i="26"/>
  <c r="E38" i="24" s="1"/>
  <c r="D36" i="24"/>
  <c r="H18" i="26"/>
  <c r="H18" i="28"/>
  <c r="D52" i="24"/>
  <c r="H21" i="28"/>
  <c r="E54" i="24" s="1"/>
  <c r="E52" i="24"/>
  <c r="G52" i="24" s="1"/>
  <c r="G54" i="24" s="1"/>
  <c r="H54" i="24" s="1"/>
  <c r="G52" i="18"/>
  <c r="E29" i="24" s="1"/>
  <c r="G29" i="24" s="1"/>
  <c r="F51" i="18"/>
  <c r="F50" i="18"/>
  <c r="F49" i="18"/>
  <c r="F48" i="18"/>
  <c r="F47" i="18"/>
  <c r="F46" i="18"/>
  <c r="F45" i="18"/>
  <c r="F44" i="18"/>
  <c r="F38" i="18"/>
  <c r="E38" i="18"/>
  <c r="G56" i="17"/>
  <c r="E21" i="24" s="1"/>
  <c r="G21" i="24" s="1"/>
  <c r="F42" i="17"/>
  <c r="E42" i="17"/>
  <c r="H22" i="17" s="1"/>
  <c r="H20" i="28" l="1"/>
  <c r="D54" i="24" s="1"/>
  <c r="H20" i="27"/>
  <c r="D46" i="24" s="1"/>
  <c r="D37" i="24"/>
  <c r="H19" i="26"/>
  <c r="H20" i="26" s="1"/>
  <c r="D38" i="24" s="1"/>
  <c r="H20" i="29"/>
  <c r="D62" i="24" s="1"/>
  <c r="E20" i="24"/>
  <c r="G20" i="24" s="1"/>
  <c r="G22" i="24" s="1"/>
  <c r="H22" i="24" s="1"/>
  <c r="H25" i="17"/>
  <c r="E22" i="24" s="1"/>
  <c r="D29" i="24"/>
  <c r="E28" i="24"/>
  <c r="G28" i="24" s="1"/>
  <c r="G30" i="24" s="1"/>
  <c r="H30" i="24" s="1"/>
  <c r="H21" i="18"/>
  <c r="H18" i="18"/>
  <c r="D28" i="24"/>
  <c r="D20" i="24"/>
  <c r="F52" i="18"/>
  <c r="H19" i="18" s="1"/>
  <c r="H20" i="18" s="1"/>
  <c r="E30" i="24" l="1"/>
  <c r="H10" i="24" s="1"/>
  <c r="D30" i="24"/>
  <c r="H12" i="24"/>
  <c r="B4" i="24" l="1"/>
  <c r="B6" i="15"/>
  <c r="B6" i="25" s="1"/>
  <c r="B4" i="15"/>
  <c r="B4" i="25"/>
  <c r="H27" i="25"/>
  <c r="H18" i="25"/>
  <c r="J8" i="25" s="1"/>
  <c r="H21" i="25"/>
  <c r="H24" i="25"/>
  <c r="B6" i="24"/>
  <c r="J10" i="25" l="1"/>
  <c r="E10" i="25" s="1"/>
  <c r="F27" i="15" s="1"/>
  <c r="D28" i="15" l="1"/>
  <c r="F28" i="15" s="1"/>
  <c r="D29" i="15"/>
  <c r="D25" i="15"/>
  <c r="F48" i="17" l="1"/>
  <c r="F49" i="17"/>
  <c r="F50" i="17"/>
  <c r="F51" i="17"/>
  <c r="F52" i="17"/>
  <c r="F53" i="17"/>
  <c r="F54" i="17"/>
  <c r="F55" i="17"/>
  <c r="F47" i="17"/>
  <c r="F56" i="17" s="1"/>
  <c r="H23" i="17" s="1"/>
  <c r="H24" i="17" s="1"/>
  <c r="D22" i="24" l="1"/>
  <c r="H8" i="24" s="1"/>
  <c r="H18" i="17"/>
  <c r="D21" i="24"/>
  <c r="B3" i="24"/>
  <c r="D13" i="18" l="1"/>
  <c r="A41" i="15" l="1"/>
  <c r="D40" i="15"/>
  <c r="F40" i="15" s="1"/>
  <c r="D38" i="15"/>
  <c r="F38" i="15" s="1"/>
  <c r="D37" i="15"/>
  <c r="F37" i="15" s="1"/>
  <c r="D35" i="15"/>
  <c r="F35" i="15" s="1"/>
  <c r="D34" i="15"/>
  <c r="F34" i="15" s="1"/>
  <c r="D32" i="15"/>
  <c r="F32" i="15" s="1"/>
  <c r="D31" i="15"/>
  <c r="F31" i="15" s="1"/>
  <c r="F29" i="15"/>
  <c r="D27" i="15"/>
  <c r="D26" i="15"/>
  <c r="F26" i="15" s="1"/>
  <c r="F25" i="15"/>
  <c r="D23" i="15"/>
  <c r="F23" i="15" s="1"/>
  <c r="F22" i="15"/>
  <c r="F17" i="15" l="1"/>
  <c r="C8" i="24" s="1"/>
</calcChain>
</file>

<file path=xl/sharedStrings.xml><?xml version="1.0" encoding="utf-8"?>
<sst xmlns="http://schemas.openxmlformats.org/spreadsheetml/2006/main" count="430" uniqueCount="264">
  <si>
    <t xml:space="preserve">TOTAL despeses de contractació de serveis a tercers i despeses externes </t>
  </si>
  <si>
    <t xml:space="preserve">TOTAL hores de dedicació del personal del clúster sol·licitant </t>
  </si>
  <si>
    <t>Descripció despesa</t>
  </si>
  <si>
    <t>Proveïdor</t>
  </si>
  <si>
    <t>Nom de la persona</t>
  </si>
  <si>
    <t>DESGLOSSAMENT DE LES HORES DE DEDICACIÓ PER A LA GESTIÓ DEL PROJECTE DEL PERSONAL DEL CLÚSTER SOL·LICITANT</t>
  </si>
  <si>
    <t>Càrrec que ocupa al clúster</t>
  </si>
  <si>
    <t>Cost/Hora (€)</t>
  </si>
  <si>
    <t>Escriure nom del clúster</t>
  </si>
  <si>
    <t>Clúster sol·licitant:</t>
  </si>
  <si>
    <t>Títol projecte:</t>
  </si>
  <si>
    <t>Escriure títol del projecte</t>
  </si>
  <si>
    <t>Cost Subvencionable previst (€)</t>
  </si>
  <si>
    <t xml:space="preserve">Hores de dedicació per a la gestió del projecte del personal del clúster sol·licitant (€) </t>
  </si>
  <si>
    <t xml:space="preserve">Hores de dedicació </t>
  </si>
  <si>
    <t>Participant 01:</t>
  </si>
  <si>
    <r>
      <t xml:space="preserve">DESGLOSSAMENT PRESSUPOST SUBVENCIONABLE DEL </t>
    </r>
    <r>
      <rPr>
        <b/>
        <u/>
        <sz val="18"/>
        <color theme="1"/>
        <rFont val="Calibri"/>
        <family val="2"/>
        <scheme val="minor"/>
      </rPr>
      <t>PARTICIPANT 01</t>
    </r>
  </si>
  <si>
    <r>
      <t xml:space="preserve">PRESSUPOST SUBVENCIONABLE DEL PROJECTE DEL </t>
    </r>
    <r>
      <rPr>
        <b/>
        <u/>
        <sz val="18"/>
        <color theme="1"/>
        <rFont val="Calibri"/>
        <family val="2"/>
        <scheme val="minor"/>
      </rPr>
      <t>SOL·LICITANT</t>
    </r>
  </si>
  <si>
    <r>
      <t xml:space="preserve">DESGLOSSAMENT PRESSUPOST SUBVENCIONABLE DEL </t>
    </r>
    <r>
      <rPr>
        <b/>
        <u/>
        <sz val="18"/>
        <color theme="1"/>
        <rFont val="Calibri"/>
        <family val="2"/>
        <scheme val="minor"/>
      </rPr>
      <t>SOL·LICITANT</t>
    </r>
  </si>
  <si>
    <t>DESGLOSSAMENT DE LES DESPESES DE CONTRACTACIÓ DE SERVEIS A TERCERS I DESPESES EXTERNES DEL CLÚSTER SOL·LICITANT</t>
  </si>
  <si>
    <t xml:space="preserve">Mida Participant 01: </t>
  </si>
  <si>
    <t>Cost Subvencionable acceptat (€)</t>
  </si>
  <si>
    <t>INSTRUCCIONS PER OMPLIR L'ANNEX DEL PRESSUPOST DE LA SOL.LICITUD</t>
  </si>
  <si>
    <t>L'arxiu està bloquejat excepte els camps que cal que el sol.licitant empleni.</t>
  </si>
  <si>
    <t>La informació que s'introdueixi en aquest formulari ha de ser coherent amb la que consta a la sol.licitud i a la memòria tècnica que es presenta conjuntament.</t>
  </si>
  <si>
    <t xml:space="preserve">Cal omplir un full de despeses pel clúster sol.licitant i per cada una de les entitats participants en el projecte. </t>
  </si>
  <si>
    <t>Petita empresa</t>
  </si>
  <si>
    <t>Mitjana Empresa</t>
  </si>
  <si>
    <t>Clúster</t>
  </si>
  <si>
    <t>Gran Empresa</t>
  </si>
  <si>
    <t>Participant 05:</t>
  </si>
  <si>
    <t xml:space="preserve">Mida Participant 05: </t>
  </si>
  <si>
    <r>
      <t xml:space="preserve">DESGLOSSAMENT PRESSUPOST SUBVENCIONABLE DEL </t>
    </r>
    <r>
      <rPr>
        <b/>
        <u/>
        <sz val="18"/>
        <color theme="1"/>
        <rFont val="Calibri"/>
        <family val="2"/>
        <scheme val="minor"/>
      </rPr>
      <t>PARTICIPANT 05</t>
    </r>
  </si>
  <si>
    <t>Participant 04:</t>
  </si>
  <si>
    <t xml:space="preserve">Mida Participant 04: </t>
  </si>
  <si>
    <r>
      <t xml:space="preserve">DESGLOSSAMENT PRESSUPOST SUBVENCIONABLE DEL </t>
    </r>
    <r>
      <rPr>
        <b/>
        <u/>
        <sz val="18"/>
        <color theme="1"/>
        <rFont val="Calibri"/>
        <family val="2"/>
        <scheme val="minor"/>
      </rPr>
      <t>PARTICIPANT 04</t>
    </r>
  </si>
  <si>
    <t>Participant 03:</t>
  </si>
  <si>
    <t xml:space="preserve">Mida Participant 03: </t>
  </si>
  <si>
    <r>
      <t xml:space="preserve">DESGLOSSAMENT PRESSUPOST SUBVENCIONABLE DEL </t>
    </r>
    <r>
      <rPr>
        <b/>
        <u/>
        <sz val="18"/>
        <color theme="1"/>
        <rFont val="Calibri"/>
        <family val="2"/>
        <scheme val="minor"/>
      </rPr>
      <t>PARTICIPANT 03</t>
    </r>
  </si>
  <si>
    <t>Participant 02:</t>
  </si>
  <si>
    <t xml:space="preserve">Mida Participant 02: </t>
  </si>
  <si>
    <r>
      <t xml:space="preserve">DESGLOSSAMENT PRESSUPOST SUBVENCIONABLE DEL </t>
    </r>
    <r>
      <rPr>
        <b/>
        <u/>
        <sz val="18"/>
        <color theme="1"/>
        <rFont val="Calibri"/>
        <family val="2"/>
        <scheme val="minor"/>
      </rPr>
      <t>PARTICIPANT 02</t>
    </r>
  </si>
  <si>
    <t>És important introduir la mida de les empreses o entitats per cada un dels participants al projecte.</t>
  </si>
  <si>
    <t>A la memòria tècnica caldrà raonar el perquè d'aquesta classificació, i sempre podrà ser reclassificada en el moment de l'avaluació per part del/la tècnic/a avaluador/a.</t>
  </si>
  <si>
    <t xml:space="preserve">Per les despeses de personal, cal determinar les hores de dedicació de cada persona per cada activitat. Per tant, per cada persona que participi en el projecte caldrà afegir tantes línies com activitats hi participi. </t>
  </si>
  <si>
    <t>Per les despeses de contractacions de serveis i externes, també cal desagregar les despeses per activitats. Si es considera que un mateix servei o contractació externa s'utilitzarà en més d'una activitat, s'ha d'estimar el cost proporcional per cadascuna d'elles.</t>
  </si>
  <si>
    <t>FASE 1</t>
  </si>
  <si>
    <t>Avaluador</t>
  </si>
  <si>
    <t>Data avaluació</t>
  </si>
  <si>
    <t>Descripció Projecte</t>
  </si>
  <si>
    <t>PUNTUACIO FINAL DE L'EXPEDIENT</t>
  </si>
  <si>
    <t>AQUESTA INFORMACIÓ S'HA 
D'INTRODUIR A TAIS</t>
  </si>
  <si>
    <t>VALOR TOTAL</t>
  </si>
  <si>
    <t>CRITERI</t>
  </si>
  <si>
    <t>PONDERACIÓ</t>
  </si>
  <si>
    <t>VALOR SUBCRITERI</t>
  </si>
  <si>
    <t>Valor (1 - 5) VALOR ATORGAT AL CRITERI EN L'AVALUACIO</t>
  </si>
  <si>
    <t>VALOR FINAL CRITERIS</t>
  </si>
  <si>
    <r>
      <t xml:space="preserve">JUSTIFICACIÓ PUNTUACIÓ
</t>
    </r>
    <r>
      <rPr>
        <sz val="10"/>
        <color theme="1"/>
        <rFont val="Calibri Light"/>
        <family val="2"/>
      </rPr>
      <t>(introduir justificació graella valoració)</t>
    </r>
  </si>
  <si>
    <t>1.- Projecte alineat amb l'estratègia d'innovació del clúster amb identificació dels reptes d'innovació del negoci/sector.</t>
  </si>
  <si>
    <r>
      <t xml:space="preserve">1.a </t>
    </r>
    <r>
      <rPr>
        <sz val="11"/>
        <color theme="1"/>
        <rFont val="Calibri Light"/>
        <family val="2"/>
      </rPr>
      <t xml:space="preserve">El clúster disposa d'una </t>
    </r>
    <r>
      <rPr>
        <b/>
        <sz val="11"/>
        <color theme="1"/>
        <rFont val="Calibri Light"/>
        <family val="2"/>
      </rPr>
      <t>estratègia d'innovació.</t>
    </r>
  </si>
  <si>
    <r>
      <rPr>
        <b/>
        <sz val="11"/>
        <color theme="1"/>
        <rFont val="Calibri Light"/>
        <family val="2"/>
      </rPr>
      <t>1.b</t>
    </r>
    <r>
      <rPr>
        <sz val="11"/>
        <color theme="1"/>
        <rFont val="Calibri Light"/>
        <family val="2"/>
      </rPr>
      <t xml:space="preserve"> Definició dels </t>
    </r>
    <r>
      <rPr>
        <b/>
        <sz val="11"/>
        <color theme="1"/>
        <rFont val="Calibri Light"/>
        <family val="2"/>
      </rPr>
      <t xml:space="preserve">reptes estratègics d'innovació </t>
    </r>
    <r>
      <rPr>
        <sz val="11"/>
        <color theme="1"/>
        <rFont val="Calibri Light"/>
        <family val="2"/>
      </rPr>
      <t>del sector/negoci.</t>
    </r>
  </si>
  <si>
    <t>2.- Grau de novetat del projecte, risc tecnològic i implicació d'empreses.</t>
  </si>
  <si>
    <r>
      <rPr>
        <b/>
        <sz val="11"/>
        <color theme="1"/>
        <rFont val="Calibri Light"/>
        <family val="2"/>
      </rPr>
      <t>2.a</t>
    </r>
    <r>
      <rPr>
        <sz val="11"/>
        <color theme="1"/>
        <rFont val="Calibri Light"/>
        <family val="2"/>
      </rPr>
      <t xml:space="preserve"> </t>
    </r>
    <r>
      <rPr>
        <b/>
        <sz val="11"/>
        <color theme="1"/>
        <rFont val="Calibri Light"/>
        <family val="2"/>
      </rPr>
      <t xml:space="preserve">Grau de novetat </t>
    </r>
    <r>
      <rPr>
        <sz val="11"/>
        <color theme="1"/>
        <rFont val="Calibri Light"/>
        <family val="2"/>
      </rPr>
      <t>respecte els projectes habituals en el clúster.</t>
    </r>
  </si>
  <si>
    <t>3.- Implementació del projecte.</t>
  </si>
  <si>
    <r>
      <rPr>
        <b/>
        <sz val="11"/>
        <rFont val="Calibri Light"/>
        <family val="2"/>
      </rPr>
      <t xml:space="preserve">3.a Gestió del projecte: </t>
    </r>
    <r>
      <rPr>
        <sz val="11"/>
        <rFont val="Calibri Light"/>
        <family val="2"/>
      </rPr>
      <t xml:space="preserve">
</t>
    </r>
    <r>
      <rPr>
        <sz val="10"/>
        <rFont val="Calibri Light"/>
        <family val="2"/>
      </rPr>
      <t xml:space="preserve"> </t>
    </r>
    <r>
      <rPr>
        <b/>
        <sz val="10"/>
        <rFont val="Calibri Light"/>
        <family val="2"/>
      </rPr>
      <t xml:space="preserve"> 1. </t>
    </r>
    <r>
      <rPr>
        <sz val="10"/>
        <rFont val="Calibri Light"/>
        <family val="2"/>
      </rPr>
      <t xml:space="preserve">Detall del </t>
    </r>
    <r>
      <rPr>
        <b/>
        <sz val="10"/>
        <rFont val="Calibri Light"/>
        <family val="2"/>
      </rPr>
      <t>cost del projecte</t>
    </r>
    <r>
      <rPr>
        <sz val="10"/>
        <rFont val="Calibri Light"/>
        <family val="2"/>
      </rPr>
      <t xml:space="preserve"> on es puguin veure les diverses despeses a realitzar i la seva idoneïtat,
</t>
    </r>
    <r>
      <rPr>
        <b/>
        <sz val="10"/>
        <rFont val="Calibri Light"/>
        <family val="2"/>
      </rPr>
      <t xml:space="preserve">  2. cronograma</t>
    </r>
    <r>
      <rPr>
        <sz val="10"/>
        <rFont val="Calibri Light"/>
        <family val="2"/>
      </rPr>
      <t xml:space="preserve"> d’execució, 
  </t>
    </r>
    <r>
      <rPr>
        <b/>
        <sz val="10"/>
        <rFont val="Calibri Light"/>
        <family val="2"/>
      </rPr>
      <t xml:space="preserve">3. </t>
    </r>
    <r>
      <rPr>
        <sz val="10"/>
        <rFont val="Calibri Light"/>
        <family val="2"/>
      </rPr>
      <t xml:space="preserve">detall dels </t>
    </r>
    <r>
      <rPr>
        <b/>
        <sz val="10"/>
        <rFont val="Calibri Light"/>
        <family val="2"/>
      </rPr>
      <t xml:space="preserve">recursos necessaris </t>
    </r>
    <r>
      <rPr>
        <sz val="10"/>
        <rFont val="Calibri Light"/>
        <family val="2"/>
      </rPr>
      <t xml:space="preserve">i 
 </t>
    </r>
    <r>
      <rPr>
        <b/>
        <sz val="10"/>
        <rFont val="Calibri Light"/>
        <family val="2"/>
      </rPr>
      <t xml:space="preserve"> 4.</t>
    </r>
    <r>
      <rPr>
        <sz val="10"/>
        <rFont val="Calibri Light"/>
        <family val="2"/>
      </rPr>
      <t xml:space="preserve"> existència d'</t>
    </r>
    <r>
      <rPr>
        <b/>
        <sz val="10"/>
        <rFont val="Calibri Light"/>
        <family val="2"/>
      </rPr>
      <t xml:space="preserve">indicadors de seguiment </t>
    </r>
    <r>
      <rPr>
        <sz val="10"/>
        <rFont val="Calibri Light"/>
        <family val="2"/>
      </rPr>
      <t>del projecte.</t>
    </r>
  </si>
  <si>
    <r>
      <rPr>
        <b/>
        <sz val="11"/>
        <rFont val="Calibri Light"/>
        <family val="2"/>
      </rPr>
      <t xml:space="preserve">3.b Coherència del projecte: 
 </t>
    </r>
    <r>
      <rPr>
        <b/>
        <sz val="10"/>
        <rFont val="Calibri Light"/>
        <family val="2"/>
      </rPr>
      <t xml:space="preserve"> 1.</t>
    </r>
    <r>
      <rPr>
        <sz val="10"/>
        <rFont val="Calibri Light"/>
        <family val="2"/>
      </rPr>
      <t xml:space="preserve"> </t>
    </r>
    <r>
      <rPr>
        <b/>
        <sz val="10"/>
        <rFont val="Calibri Light"/>
        <family val="2"/>
      </rPr>
      <t>Demostració</t>
    </r>
    <r>
      <rPr>
        <sz val="10"/>
        <rFont val="Calibri Light"/>
        <family val="2"/>
      </rPr>
      <t xml:space="preserve">, dins de la memòria del projecte,  que el projecte plantejat </t>
    </r>
    <r>
      <rPr>
        <b/>
        <sz val="10"/>
        <rFont val="Calibri Light"/>
        <family val="2"/>
      </rPr>
      <t>pot posar-se en marxa</t>
    </r>
    <r>
      <rPr>
        <sz val="10"/>
        <rFont val="Calibri Light"/>
        <family val="2"/>
      </rPr>
      <t xml:space="preserve">,
</t>
    </r>
    <r>
      <rPr>
        <b/>
        <sz val="10"/>
        <rFont val="Calibri Light"/>
        <family val="2"/>
      </rPr>
      <t xml:space="preserve">  2.</t>
    </r>
    <r>
      <rPr>
        <sz val="10"/>
        <rFont val="Calibri Light"/>
        <family val="2"/>
      </rPr>
      <t xml:space="preserve"> És </t>
    </r>
    <r>
      <rPr>
        <b/>
        <sz val="10"/>
        <rFont val="Calibri Light"/>
        <family val="2"/>
      </rPr>
      <t>coherent</t>
    </r>
    <r>
      <rPr>
        <sz val="10"/>
        <rFont val="Calibri Light"/>
        <family val="2"/>
      </rPr>
      <t xml:space="preserve"> amb les necessitats del negoci en el qual impacta,</t>
    </r>
    <r>
      <rPr>
        <b/>
        <sz val="10"/>
        <rFont val="Calibri Light"/>
        <family val="2"/>
      </rPr>
      <t xml:space="preserve">
  3.</t>
    </r>
    <r>
      <rPr>
        <sz val="10"/>
        <rFont val="Calibri Light"/>
        <family val="2"/>
      </rPr>
      <t xml:space="preserve"> Els</t>
    </r>
    <r>
      <rPr>
        <b/>
        <sz val="10"/>
        <rFont val="Calibri Light"/>
        <family val="2"/>
      </rPr>
      <t xml:space="preserve"> col·laboradors externs estan definits,</t>
    </r>
    <r>
      <rPr>
        <sz val="10"/>
        <rFont val="Calibri Light"/>
        <family val="2"/>
      </rPr>
      <t xml:space="preserve"> tenen capacitat per a l'execució de les seves tasques dins el projecte</t>
    </r>
    <r>
      <rPr>
        <b/>
        <sz val="10"/>
        <rFont val="Calibri Light"/>
        <family val="2"/>
      </rPr>
      <t xml:space="preserve">
  4.</t>
    </r>
    <r>
      <rPr>
        <sz val="10"/>
        <rFont val="Calibri Light"/>
        <family val="2"/>
      </rPr>
      <t xml:space="preserve"> Consta d'una </t>
    </r>
    <r>
      <rPr>
        <b/>
        <sz val="10"/>
        <rFont val="Calibri Light"/>
        <family val="2"/>
      </rPr>
      <t>proposta econòmica</t>
    </r>
    <r>
      <rPr>
        <sz val="10"/>
        <rFont val="Calibri Light"/>
        <family val="2"/>
      </rPr>
      <t xml:space="preserve"> (pressupost) dels </t>
    </r>
    <r>
      <rPr>
        <b/>
        <sz val="10"/>
        <rFont val="Calibri Light"/>
        <family val="2"/>
      </rPr>
      <t>col·laboradors externs.</t>
    </r>
  </si>
  <si>
    <t>4.- Potencialitat de les actuacions per obtenir resultats pràctics en termes de projectes d'innovació.</t>
  </si>
  <si>
    <r>
      <t xml:space="preserve">4.a </t>
    </r>
    <r>
      <rPr>
        <sz val="11"/>
        <rFont val="Calibri Light"/>
        <family val="2"/>
      </rPr>
      <t xml:space="preserve">Potencialitat de les actuacions </t>
    </r>
    <r>
      <rPr>
        <b/>
        <sz val="11"/>
        <rFont val="Calibri Light"/>
        <family val="2"/>
      </rPr>
      <t>per generar cartera de projectes d'innovació del clúster.</t>
    </r>
  </si>
  <si>
    <r>
      <rPr>
        <b/>
        <sz val="11"/>
        <rFont val="Calibri Light"/>
        <family val="2"/>
      </rPr>
      <t>4.b. Implicació d'agents d'innovació</t>
    </r>
    <r>
      <rPr>
        <sz val="11"/>
        <rFont val="Calibri Light"/>
        <family val="2"/>
      </rPr>
      <t xml:space="preserve"> (centres tecnològics, centres de recerca, universitats) en el projecte</t>
    </r>
  </si>
  <si>
    <t>5.- Grau d'incorporació i aplicació de tecnologies disruptives</t>
  </si>
  <si>
    <r>
      <rPr>
        <b/>
        <sz val="11"/>
        <rFont val="Calibri Light"/>
        <family val="2"/>
      </rPr>
      <t xml:space="preserve">5.a </t>
    </r>
    <r>
      <rPr>
        <sz val="11"/>
        <rFont val="Calibri Light"/>
        <family val="2"/>
      </rPr>
      <t xml:space="preserve">Existeix una </t>
    </r>
    <r>
      <rPr>
        <b/>
        <sz val="11"/>
        <rFont val="Calibri Light"/>
        <family val="2"/>
      </rPr>
      <t>definició clara de les tecnologies disruptives</t>
    </r>
    <r>
      <rPr>
        <sz val="11"/>
        <rFont val="Calibri Light"/>
        <family val="2"/>
      </rPr>
      <t xml:space="preserve"> presents en el projecte</t>
    </r>
  </si>
  <si>
    <r>
      <rPr>
        <b/>
        <sz val="11"/>
        <rFont val="Calibri Light"/>
        <family val="2"/>
      </rPr>
      <t>5.b</t>
    </r>
    <r>
      <rPr>
        <sz val="11"/>
        <rFont val="Calibri Light"/>
        <family val="2"/>
      </rPr>
      <t xml:space="preserve"> </t>
    </r>
    <r>
      <rPr>
        <b/>
        <sz val="11"/>
        <rFont val="Calibri Light"/>
        <family val="2"/>
      </rPr>
      <t>Grau d'incorporació de les tecnologies disruptives</t>
    </r>
    <r>
      <rPr>
        <sz val="11"/>
        <rFont val="Calibri Light"/>
        <family val="2"/>
      </rPr>
      <t xml:space="preserve"> en el projecte i resultats esperats</t>
    </r>
  </si>
  <si>
    <t xml:space="preserve">6.- Trajectòria del clúster. </t>
  </si>
  <si>
    <r>
      <rPr>
        <b/>
        <sz val="11"/>
        <color theme="1"/>
        <rFont val="Calibri Light"/>
        <family val="2"/>
      </rPr>
      <t xml:space="preserve">6.a Valoració de l’evolució de les activitats del clúster en els darrers tres anys: </t>
    </r>
    <r>
      <rPr>
        <sz val="11"/>
        <color theme="1"/>
        <rFont val="Calibri Light"/>
        <family val="2"/>
      </rPr>
      <t xml:space="preserve">
</t>
    </r>
    <r>
      <rPr>
        <sz val="10"/>
        <color theme="1"/>
        <rFont val="Calibri Light"/>
        <family val="2"/>
      </rPr>
      <t xml:space="preserve">- </t>
    </r>
    <r>
      <rPr>
        <b/>
        <sz val="10"/>
        <color theme="1"/>
        <rFont val="Calibri Light"/>
        <family val="2"/>
      </rPr>
      <t>cartera de projectes executats i en cur</t>
    </r>
    <r>
      <rPr>
        <sz val="10"/>
        <color theme="1"/>
        <rFont val="Calibri Light"/>
        <family val="2"/>
      </rPr>
      <t xml:space="preserve">s on el clúster és coordinador o participant de convocatòries: internacionals, nacionals, locals. 
- </t>
    </r>
    <r>
      <rPr>
        <b/>
        <sz val="10"/>
        <color theme="1"/>
        <rFont val="Calibri Light"/>
        <family val="2"/>
      </rPr>
      <t>cartera de projectes interclústers</t>
    </r>
    <r>
      <rPr>
        <sz val="10"/>
        <color theme="1"/>
        <rFont val="Calibri Light"/>
        <family val="2"/>
      </rPr>
      <t xml:space="preserve">  on el clúster és coordinador o participant
- </t>
    </r>
    <r>
      <rPr>
        <b/>
        <sz val="10"/>
        <color theme="1"/>
        <rFont val="Calibri Light"/>
        <family val="2"/>
      </rPr>
      <t>evolució de socis del clúster</t>
    </r>
    <r>
      <rPr>
        <sz val="10"/>
        <color theme="1"/>
        <rFont val="Calibri Light"/>
        <family val="2"/>
      </rPr>
      <t xml:space="preserve">. 
- </t>
    </r>
    <r>
      <rPr>
        <b/>
        <sz val="10"/>
        <color theme="1"/>
        <rFont val="Calibri Light"/>
        <family val="2"/>
      </rPr>
      <t xml:space="preserve">quadre resum resultats pla d'activitats </t>
    </r>
    <r>
      <rPr>
        <sz val="10"/>
        <color theme="1"/>
        <rFont val="Calibri Light"/>
        <family val="2"/>
      </rPr>
      <t>de l'any anterior (indicant nom d'activitat i núm. de participants)</t>
    </r>
  </si>
  <si>
    <t>AVALUADORS</t>
  </si>
  <si>
    <t>Anna Monjo</t>
  </si>
  <si>
    <t>Encarni Avilés</t>
  </si>
  <si>
    <t>1a</t>
  </si>
  <si>
    <t>1b</t>
  </si>
  <si>
    <t>2a</t>
  </si>
  <si>
    <t>2b</t>
  </si>
  <si>
    <t>2c</t>
  </si>
  <si>
    <t>2d</t>
  </si>
  <si>
    <t>3a</t>
  </si>
  <si>
    <t>3b</t>
  </si>
  <si>
    <t>4a</t>
  </si>
  <si>
    <t>4b</t>
  </si>
  <si>
    <t>5a</t>
  </si>
  <si>
    <t>5b</t>
  </si>
  <si>
    <t>6a</t>
  </si>
  <si>
    <t>Maria Janssen</t>
  </si>
  <si>
    <t>Pau Virtudes</t>
  </si>
  <si>
    <t>Hores de dedicació</t>
  </si>
  <si>
    <t>RESUM DESPESES PROJECTE</t>
  </si>
  <si>
    <t>SOL·LICITANT</t>
  </si>
  <si>
    <t>Cost Sol·licitat</t>
  </si>
  <si>
    <t>Cost acceptat</t>
  </si>
  <si>
    <t>Ajut Proposat</t>
  </si>
  <si>
    <t xml:space="preserve">Despeses de contractació de serveis a tercers i despeses externes </t>
  </si>
  <si>
    <t>Hores de dedicació del personal</t>
  </si>
  <si>
    <t>TOTAL DESPESES CLÚSTER SOL·LICITANT</t>
  </si>
  <si>
    <t>TOTAL IMPORT A JUSTIFICAR</t>
  </si>
  <si>
    <t>TOTAL AJUT PROPOSAT</t>
  </si>
  <si>
    <t>TOTAL COST SOL.LICITAT</t>
  </si>
  <si>
    <t>Bestreta</t>
  </si>
  <si>
    <t>PARTICIPANT 01</t>
  </si>
  <si>
    <t>PARTICIPANT 05</t>
  </si>
  <si>
    <t>PARTICIPANT 04</t>
  </si>
  <si>
    <t>PARTICIPANT 03</t>
  </si>
  <si>
    <t>PARTICIPANT 02</t>
  </si>
  <si>
    <t>Les columnes de "Cost subvencionable acceptat" es calcularan per part d'ACCIÓ en funció de l'acceptació de les despeses i la valoració de l'expedient.</t>
  </si>
  <si>
    <t>Comentaris</t>
  </si>
  <si>
    <t>Per les despeses de contractació de serveis a tercers i despeses externes, el formulari permet afegir tantes files com sigui necessari.</t>
  </si>
  <si>
    <t>Convocatòria 2022</t>
  </si>
  <si>
    <t>Sergi Torrent</t>
  </si>
  <si>
    <t>Albert Lorente</t>
  </si>
  <si>
    <t>Gemma Compte</t>
  </si>
  <si>
    <r>
      <rPr>
        <b/>
        <sz val="11"/>
        <color theme="1"/>
        <rFont val="Calibri Light"/>
        <family val="2"/>
      </rPr>
      <t xml:space="preserve">2.b </t>
    </r>
    <r>
      <rPr>
        <sz val="11"/>
        <color theme="1"/>
        <rFont val="Calibri Light"/>
        <family val="2"/>
      </rPr>
      <t>Existència d'</t>
    </r>
    <r>
      <rPr>
        <b/>
        <sz val="11"/>
        <color theme="1"/>
        <rFont val="Calibri Light"/>
        <family val="2"/>
      </rPr>
      <t>empreses participants en el projecte</t>
    </r>
    <r>
      <rPr>
        <sz val="11"/>
        <color theme="1"/>
        <rFont val="Calibri Light"/>
        <family val="2"/>
      </rPr>
      <t xml:space="preserve">, demostrada mitjançant fitxa de participant a la sol·licitud </t>
    </r>
  </si>
  <si>
    <r>
      <rPr>
        <b/>
        <sz val="11"/>
        <color theme="1"/>
        <rFont val="Calibri Light"/>
        <family val="2"/>
      </rPr>
      <t>2.c</t>
    </r>
    <r>
      <rPr>
        <sz val="11"/>
        <color theme="1"/>
        <rFont val="Calibri Light"/>
        <family val="2"/>
      </rPr>
      <t xml:space="preserve"> </t>
    </r>
    <r>
      <rPr>
        <b/>
        <sz val="11"/>
        <color theme="1"/>
        <rFont val="Calibri Light"/>
        <family val="2"/>
      </rPr>
      <t>Impacte reequilibri territorial.</t>
    </r>
  </si>
  <si>
    <r>
      <rPr>
        <b/>
        <sz val="11"/>
        <color theme="1"/>
        <rFont val="Calibri Light"/>
        <family val="2"/>
      </rPr>
      <t>2.d.</t>
    </r>
    <r>
      <rPr>
        <sz val="11"/>
        <color theme="1"/>
        <rFont val="Calibri Light"/>
        <family val="2"/>
      </rPr>
      <t xml:space="preserve"> </t>
    </r>
    <r>
      <rPr>
        <b/>
        <sz val="11"/>
        <color theme="1"/>
        <rFont val="Calibri Light"/>
        <family val="2"/>
      </rPr>
      <t>Capacitat dels participants</t>
    </r>
    <r>
      <rPr>
        <sz val="11"/>
        <color theme="1"/>
        <rFont val="Calibri Light"/>
        <family val="2"/>
      </rPr>
      <t xml:space="preserve"> per a executar les tasques que li corresponen relacionades amb el projecte, a nivell de recursos humans, materials i financers</t>
    </r>
  </si>
  <si>
    <r>
      <rPr>
        <b/>
        <sz val="11"/>
        <color theme="1"/>
        <rFont val="Calibri Light"/>
        <family val="2"/>
      </rPr>
      <t>2.e</t>
    </r>
    <r>
      <rPr>
        <sz val="11"/>
        <color theme="1"/>
        <rFont val="Calibri Light"/>
        <family val="2"/>
      </rPr>
      <t xml:space="preserve"> </t>
    </r>
    <r>
      <rPr>
        <b/>
        <sz val="11"/>
        <color theme="1"/>
        <rFont val="Calibri Light"/>
        <family val="2"/>
      </rPr>
      <t>Risc tecnològic del projecte.</t>
    </r>
  </si>
  <si>
    <t>2e</t>
  </si>
  <si>
    <t>COMARQUES</t>
  </si>
  <si>
    <t>VALORS REEQUILIBRI</t>
  </si>
  <si>
    <t>Alt Camp</t>
  </si>
  <si>
    <t>Alt Empordà</t>
  </si>
  <si>
    <t>Alt Penedès</t>
  </si>
  <si>
    <t>Alt Urgell</t>
  </si>
  <si>
    <t>Alta Ribagorça</t>
  </si>
  <si>
    <t>Anoia</t>
  </si>
  <si>
    <t>Aran</t>
  </si>
  <si>
    <t>Bages</t>
  </si>
  <si>
    <t>Baix Camp</t>
  </si>
  <si>
    <t>Baix Ebre</t>
  </si>
  <si>
    <t>Baix Empordà</t>
  </si>
  <si>
    <t>Baix Llobregat</t>
  </si>
  <si>
    <t>Baix Penedès</t>
  </si>
  <si>
    <t>Barcelonès</t>
  </si>
  <si>
    <t>Berguedà</t>
  </si>
  <si>
    <t>Cerdanya</t>
  </si>
  <si>
    <t>Conca de Barberà</t>
  </si>
  <si>
    <t>Garraf</t>
  </si>
  <si>
    <t>Garrigues</t>
  </si>
  <si>
    <t>Garrotxa</t>
  </si>
  <si>
    <t>Gironès</t>
  </si>
  <si>
    <t>La Selva</t>
  </si>
  <si>
    <t>Maresme</t>
  </si>
  <si>
    <t>Moianès</t>
  </si>
  <si>
    <t>Montsià</t>
  </si>
  <si>
    <t>Noguera</t>
  </si>
  <si>
    <t>Osona</t>
  </si>
  <si>
    <t>Pallars Jussà</t>
  </si>
  <si>
    <t>Pallars Sobirà</t>
  </si>
  <si>
    <t>Pla d’Urgell</t>
  </si>
  <si>
    <t>Pla de l’Estany</t>
  </si>
  <si>
    <t>Priorat</t>
  </si>
  <si>
    <t>Ribera d’Ebre</t>
  </si>
  <si>
    <t>Ripollès</t>
  </si>
  <si>
    <t>Segarra</t>
  </si>
  <si>
    <t>Segrià</t>
  </si>
  <si>
    <t>Solsonès</t>
  </si>
  <si>
    <t>Tarragonès</t>
  </si>
  <si>
    <t>Terra Alta</t>
  </si>
  <si>
    <t>Urgell</t>
  </si>
  <si>
    <t>Vallès Occidental</t>
  </si>
  <si>
    <t>Vallès Oriental</t>
  </si>
  <si>
    <t>PUNTUACIÓ DEL SUBCRITERI</t>
  </si>
  <si>
    <t>Nº TOTAL PARTICIPANTS</t>
  </si>
  <si>
    <t>VALOR DEL PARTICIPANT</t>
  </si>
  <si>
    <t>Valor reequilibri</t>
  </si>
  <si>
    <t>VALOR A INTRODUÏR A TAIS COM RESULTAT SUBCRITERI 2.C.</t>
  </si>
  <si>
    <t>ACE057/22/XXX</t>
  </si>
  <si>
    <t>DOCUMENT D'AVALUACIÓ ACE057</t>
  </si>
  <si>
    <t>Comarca participant 01:</t>
  </si>
  <si>
    <t>Comarca participant 02:</t>
  </si>
  <si>
    <t>Comarca participant 03:</t>
  </si>
  <si>
    <t>Comarca participant 04:</t>
  </si>
  <si>
    <t>Comarca participant 05:</t>
  </si>
  <si>
    <t>Escriure nom del participant 01</t>
  </si>
  <si>
    <t>Escriure nom del participant 02</t>
  </si>
  <si>
    <t>Escriure nom del participant 03</t>
  </si>
  <si>
    <t>Escriure nom del participant 04</t>
  </si>
  <si>
    <t>Escriure nom del participant 05</t>
  </si>
  <si>
    <t>CRITERIS DE VALORACIÓ</t>
  </si>
  <si>
    <t>Introduïr data avaluació</t>
  </si>
  <si>
    <t>Ajuts a Iniciatives de Reforç de la Competitivitat 2022. PROJECTES D'INNOVACIÓ</t>
  </si>
  <si>
    <t>PROJECTES D' INNOVACIÓ</t>
  </si>
  <si>
    <t>PROJECTES D'INNOVACIÓ - CÀLCUL CRITERI 2.c. Impacte reequilibri territorial</t>
  </si>
  <si>
    <t>PROJECTES D'INNOVACIÓ - RESUM</t>
  </si>
  <si>
    <t>Tipologia de projecte:</t>
  </si>
  <si>
    <t>Projectes d'innovació en matèria d'organització i processos</t>
  </si>
  <si>
    <t>Estudis de viabilitat tècnica de projectes de desenvolupament o innovació</t>
  </si>
  <si>
    <t>TOTAL COST SUBVENCIONABLE PREVIST (€)</t>
  </si>
  <si>
    <t>TOTAL COST SUBVENCIONABLE ACCEPTAT (€)</t>
  </si>
  <si>
    <t>Despeses de col·laboracions externes (€)</t>
  </si>
  <si>
    <t>Convocatòria 2022 - Despeses subvencionables</t>
  </si>
  <si>
    <r>
      <t xml:space="preserve">PRESSUPOST SUBVENCIONABLE PREVIST </t>
    </r>
    <r>
      <rPr>
        <b/>
        <u val="double"/>
        <sz val="20"/>
        <color theme="1"/>
        <rFont val="Calibri"/>
        <family val="2"/>
        <scheme val="minor"/>
      </rPr>
      <t xml:space="preserve">TOTAL DEL PROJECTE </t>
    </r>
  </si>
  <si>
    <r>
      <t xml:space="preserve">PRESSUPOST SUBVENCIONABLE DEL PROJECTE DEL </t>
    </r>
    <r>
      <rPr>
        <b/>
        <u/>
        <sz val="18"/>
        <color theme="1"/>
        <rFont val="Calibri"/>
        <family val="2"/>
        <scheme val="minor"/>
      </rPr>
      <t>PARTICIPANT 01</t>
    </r>
  </si>
  <si>
    <t>Seleccionar comarca participant 01</t>
  </si>
  <si>
    <r>
      <t xml:space="preserve">PRESSUPOST SUBVENCIONABLE DEL PROJECTE DEL </t>
    </r>
    <r>
      <rPr>
        <b/>
        <u/>
        <sz val="18"/>
        <color theme="1"/>
        <rFont val="Calibri"/>
        <family val="2"/>
        <scheme val="minor"/>
      </rPr>
      <t>PARTICIPANT 02</t>
    </r>
  </si>
  <si>
    <t>DESGLOSSAMENT DE LES DESPESES DE CONTRACTACIÓ DE SERVEIS A TERCERS I DESPESES EXTERNES DEL PARTICIPANT 01</t>
  </si>
  <si>
    <t>DESGLOSSAMENT DE LES HORES DE DEDICACIÓ PER A LA GESTIÓ DEL PROJECTE DEL PERSONAL DEL PARTICIPANT 01</t>
  </si>
  <si>
    <t>TOTAL hores de dedicació del personal del participant 01</t>
  </si>
  <si>
    <t>TOTAL hores de dedicació del personal del participant 02</t>
  </si>
  <si>
    <t>DESGLOSSAMENT DE LES HORES DE DEDICACIÓ PER A LA GESTIÓ DEL PROJECTE DEL PERSONAL DEL PARTICIPANT 02</t>
  </si>
  <si>
    <t>DESGLOSSAMENT DE LES DESPESES DE CONTRACTACIÓ DE SERVEIS A TERCERS I DESPESES EXTERNES DEL PARTICIPANT 02</t>
  </si>
  <si>
    <t>Seleccionar mida del participant 02</t>
  </si>
  <si>
    <t>Seleccionar comarca participant 02</t>
  </si>
  <si>
    <r>
      <t xml:space="preserve">PRESSUPOST SUBVENCIONABLE DEL PROJECTE DEL </t>
    </r>
    <r>
      <rPr>
        <b/>
        <u/>
        <sz val="18"/>
        <color theme="1"/>
        <rFont val="Calibri"/>
        <family val="2"/>
        <scheme val="minor"/>
      </rPr>
      <t>PARTICIPANT 03</t>
    </r>
  </si>
  <si>
    <t>DESGLOSSAMENT DE LES DESPESES DE CONTRACTACIÓ DE SERVEIS A TERCERS I DESPESES EXTERNES DEL PARTICIPANT 03</t>
  </si>
  <si>
    <t>DESGLOSSAMENT DE LES HORES DE DEDICACIÓ PER A LA GESTIÓ DEL PROJECTE DEL PERSONAL DEL PARTICIPANT 03</t>
  </si>
  <si>
    <t>TOTAL hores de dedicació del personal del participant 03</t>
  </si>
  <si>
    <t>Seleccionar mida del participant 03</t>
  </si>
  <si>
    <t>Seleccionar comarca participant 03</t>
  </si>
  <si>
    <t>Seleccionar mida del participant 04</t>
  </si>
  <si>
    <t>Seleccionar comarca participant 04</t>
  </si>
  <si>
    <r>
      <t xml:space="preserve">PRESSUPOST SUBVENCIONABLE DEL PROJECTE DEL </t>
    </r>
    <r>
      <rPr>
        <b/>
        <u/>
        <sz val="18"/>
        <color theme="1"/>
        <rFont val="Calibri"/>
        <family val="2"/>
        <scheme val="minor"/>
      </rPr>
      <t>PARTICIPANT 04</t>
    </r>
  </si>
  <si>
    <t>DESGLOSSAMENT DE LES DESPESES DE CONTRACTACIÓ DE SERVEIS A TERCERS I DESPESES EXTERNES DEL PARTICIPANT 04</t>
  </si>
  <si>
    <t>DESGLOSSAMENT DE LES HORES DE DEDICACIÓ PER A LA GESTIÓ DEL PROJECTE DEL PERSONAL DEL PARTICIPANT 04</t>
  </si>
  <si>
    <t>TOTAL hores de dedicació del personal del participant 04</t>
  </si>
  <si>
    <t>Seleccionar mida del participant 05</t>
  </si>
  <si>
    <t>Seleccionar comarca participant 05</t>
  </si>
  <si>
    <r>
      <t xml:space="preserve">PRESSUPOST SUBVENCIONABLE DEL PROJECTE DEL </t>
    </r>
    <r>
      <rPr>
        <b/>
        <u/>
        <sz val="18"/>
        <color theme="1"/>
        <rFont val="Calibri"/>
        <family val="2"/>
        <scheme val="minor"/>
      </rPr>
      <t>PARTICIPANT 05</t>
    </r>
  </si>
  <si>
    <t>DESGLOSSAMENT DE LES DESPESES DE CONTRACTACIÓ DE SERVEIS A TERCERS I DESPESES EXTERNES DEL PARTICIPANT 05</t>
  </si>
  <si>
    <t>DESGLOSSAMENT DE LES HORES DE DEDICACIÓ PER A LA GESTIÓ DEL PROJECTE DEL PERSONAL DEL PARTICIPANT 05</t>
  </si>
  <si>
    <t>TOTAL hores de dedicació del personal del participant 05</t>
  </si>
  <si>
    <t>TIPOLOGIA DE PROJECTE</t>
  </si>
  <si>
    <t>MIDA SOL·LICITANT i PARTICIPANT</t>
  </si>
  <si>
    <t>% ajut</t>
  </si>
  <si>
    <t>INTENSITAT DESPESES</t>
  </si>
  <si>
    <t>BESTRETA</t>
  </si>
  <si>
    <t>Seleccionar mida participant 01</t>
  </si>
  <si>
    <t>Seleccionar tipologia de projecte</t>
  </si>
  <si>
    <t>Al full de despeses subvencionables del sol·licitant s'ha d'especificar la tipologia de projecte: 
      - Estudis de viabilitat tècnica de projectes de desenvolupament o innovació
      - Projectes d'innovació en matèria d'organització i processos</t>
  </si>
  <si>
    <t>Als fulls de despeses subvencionables dels participants s'ha d'especificar:
      - Mida del participant 
      - Comarca on està ubicat el participant</t>
  </si>
  <si>
    <t>Seleccionar tendència tecnologica del projecte</t>
  </si>
  <si>
    <t>Principal tendència tecnologica en la que es basa el projecte</t>
  </si>
  <si>
    <t>TENDÈNCIES TECNOLOGICA</t>
  </si>
  <si>
    <t>Big Data</t>
  </si>
  <si>
    <t>Intel·ligència artificial</t>
  </si>
  <si>
    <t>Blockchain</t>
  </si>
  <si>
    <t>Núvol</t>
  </si>
  <si>
    <t>Ciberseguretat</t>
  </si>
  <si>
    <t>Connectivitat</t>
  </si>
  <si>
    <t>Fotònica</t>
  </si>
  <si>
    <t>Supercomputació</t>
  </si>
  <si>
    <t>Tecnologies del cicle de l'aigua</t>
  </si>
  <si>
    <t>Hidrogen</t>
  </si>
  <si>
    <t>Bateries</t>
  </si>
  <si>
    <t>Gestió del CO2</t>
  </si>
  <si>
    <t>Reciclatge</t>
  </si>
  <si>
    <t>Foodtech</t>
  </si>
  <si>
    <t>Robòtica</t>
  </si>
  <si>
    <t>Impressió 3D</t>
  </si>
  <si>
    <t>Semiconductors</t>
  </si>
  <si>
    <t xml:space="preserve">Vehicle elèctric </t>
  </si>
  <si>
    <t>Bioenginyeria</t>
  </si>
  <si>
    <t>Salut digital</t>
  </si>
  <si>
    <t>TECNOLOGIA DEL PROJECTE</t>
  </si>
  <si>
    <t>Petit</t>
  </si>
  <si>
    <t>Mitjà</t>
  </si>
  <si>
    <t>Gran</t>
  </si>
  <si>
    <t>Càrrec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</si>
</sst>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4" formatCode="_-* #,##0.00\ &quot;€&quot;_-;\-* #,##0.00\ &quot;€&quot;_-;_-* &quot;-&quot;??\ &quot;€&quot;_-;_-@_-"/>
    <numFmt numFmtId="164" formatCode="#,##0.00\ &quot;€&quot;"/>
    <numFmt numFmtId="165" formatCode="#,##0.00_ ;\-#,##0.00\ "/>
    <numFmt numFmtId="166" formatCode="0.0"/>
  </numFmts>
  <fonts count="53"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20"/>
      <color theme="9" tint="-0.249977111117893"/>
      <name val="Calibri"/>
      <family val="2"/>
      <scheme val="minor"/>
    </font>
    <font>
      <i/>
      <sz val="12"/>
      <color theme="1"/>
      <name val="Calibri"/>
      <family val="2"/>
      <scheme val="minor"/>
    </font>
    <font>
      <b/>
      <sz val="18"/>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b/>
      <i/>
      <sz val="16"/>
      <color theme="1"/>
      <name val="Calibri"/>
      <family val="2"/>
      <scheme val="minor"/>
    </font>
    <font>
      <sz val="14"/>
      <color theme="1"/>
      <name val="Calibri"/>
      <family val="2"/>
      <scheme val="minor"/>
    </font>
    <font>
      <b/>
      <sz val="16"/>
      <color theme="1"/>
      <name val="Calibri"/>
      <family val="2"/>
      <scheme val="minor"/>
    </font>
    <font>
      <b/>
      <sz val="20"/>
      <color theme="5" tint="-0.249977111117893"/>
      <name val="Calibri"/>
      <family val="2"/>
      <scheme val="minor"/>
    </font>
    <font>
      <b/>
      <u/>
      <sz val="18"/>
      <color theme="1"/>
      <name val="Calibri"/>
      <family val="2"/>
      <scheme val="minor"/>
    </font>
    <font>
      <b/>
      <sz val="10"/>
      <color theme="1"/>
      <name val="Calibri"/>
      <family val="2"/>
      <scheme val="minor"/>
    </font>
    <font>
      <sz val="10"/>
      <color theme="1"/>
      <name val="Calibri"/>
      <family val="2"/>
      <scheme val="minor"/>
    </font>
    <font>
      <b/>
      <sz val="18"/>
      <color rgb="FFC00000"/>
      <name val="Calibri"/>
      <family val="2"/>
      <scheme val="minor"/>
    </font>
    <font>
      <sz val="9"/>
      <color theme="1"/>
      <name val="Calibri"/>
      <family val="2"/>
      <scheme val="minor"/>
    </font>
    <font>
      <b/>
      <sz val="24"/>
      <color theme="5" tint="-0.249977111117893"/>
      <name val="Calibri"/>
      <family val="2"/>
      <scheme val="minor"/>
    </font>
    <font>
      <b/>
      <sz val="14"/>
      <color theme="1"/>
      <name val="Calibri"/>
      <family val="2"/>
      <scheme val="minor"/>
    </font>
    <font>
      <i/>
      <sz val="11"/>
      <color theme="1"/>
      <name val="Calibri"/>
      <family val="2"/>
      <scheme val="minor"/>
    </font>
    <font>
      <b/>
      <sz val="12"/>
      <color theme="8" tint="-0.249977111117893"/>
      <name val="Calibri"/>
      <family val="2"/>
      <scheme val="minor"/>
    </font>
    <font>
      <b/>
      <sz val="12"/>
      <color theme="1"/>
      <name val="Calibri Light"/>
      <family val="2"/>
    </font>
    <font>
      <b/>
      <sz val="10"/>
      <color theme="1"/>
      <name val="Calibri Light"/>
      <family val="2"/>
    </font>
    <font>
      <sz val="10"/>
      <color theme="1"/>
      <name val="Calibri Light"/>
      <family val="2"/>
    </font>
    <font>
      <b/>
      <sz val="11"/>
      <color theme="1"/>
      <name val="Calibri Light"/>
      <family val="2"/>
    </font>
    <font>
      <sz val="11"/>
      <color theme="1"/>
      <name val="Calibri Light"/>
      <family val="2"/>
    </font>
    <font>
      <i/>
      <sz val="10"/>
      <color theme="1"/>
      <name val="Calibri Light"/>
      <family val="2"/>
    </font>
    <font>
      <sz val="12"/>
      <color theme="1"/>
      <name val="Calibri Light"/>
      <family val="2"/>
    </font>
    <font>
      <sz val="11"/>
      <name val="Calibri Light"/>
      <family val="2"/>
    </font>
    <font>
      <b/>
      <sz val="11"/>
      <name val="Calibri Light"/>
      <family val="2"/>
    </font>
    <font>
      <sz val="10"/>
      <name val="Calibri Light"/>
      <family val="2"/>
    </font>
    <font>
      <b/>
      <sz val="10"/>
      <name val="Calibri Light"/>
      <family val="2"/>
    </font>
    <font>
      <i/>
      <sz val="11"/>
      <color theme="1"/>
      <name val="Calibri Light"/>
      <family val="2"/>
    </font>
    <font>
      <i/>
      <sz val="10"/>
      <color theme="1"/>
      <name val="Calibri"/>
      <family val="2"/>
      <scheme val="minor"/>
    </font>
    <font>
      <b/>
      <i/>
      <sz val="12"/>
      <color rgb="FFC00000"/>
      <name val="Calibri"/>
      <family val="2"/>
      <scheme val="minor"/>
    </font>
    <font>
      <b/>
      <i/>
      <sz val="12"/>
      <color theme="1" tint="0.499984740745262"/>
      <name val="Calibri"/>
      <family val="2"/>
      <scheme val="minor"/>
    </font>
    <font>
      <b/>
      <sz val="24"/>
      <color theme="0"/>
      <name val="Calibri"/>
      <family val="2"/>
      <scheme val="minor"/>
    </font>
    <font>
      <b/>
      <sz val="11"/>
      <name val="Calibri"/>
      <family val="2"/>
    </font>
    <font>
      <b/>
      <sz val="24"/>
      <color theme="4" tint="-0.249977111117893"/>
      <name val="Calibri"/>
      <family val="2"/>
      <scheme val="minor"/>
    </font>
    <font>
      <b/>
      <i/>
      <sz val="14"/>
      <color theme="1"/>
      <name val="Calibri"/>
      <family val="2"/>
      <scheme val="minor"/>
    </font>
    <font>
      <sz val="10"/>
      <name val="Arial"/>
      <family val="2"/>
    </font>
    <font>
      <sz val="10"/>
      <name val="Calibri"/>
      <family val="2"/>
      <scheme val="minor"/>
    </font>
    <font>
      <b/>
      <sz val="16"/>
      <name val="Calibri"/>
      <family val="2"/>
      <scheme val="minor"/>
    </font>
    <font>
      <b/>
      <sz val="8"/>
      <color rgb="FFC00000"/>
      <name val="Calibri"/>
      <family val="2"/>
      <scheme val="minor"/>
    </font>
    <font>
      <b/>
      <i/>
      <sz val="11"/>
      <color theme="1"/>
      <name val="Calibri"/>
      <family val="2"/>
      <scheme val="minor"/>
    </font>
    <font>
      <b/>
      <i/>
      <sz val="14"/>
      <color theme="0"/>
      <name val="Calibri"/>
      <family val="2"/>
      <scheme val="minor"/>
    </font>
    <font>
      <b/>
      <sz val="18"/>
      <color theme="5" tint="-0.249977111117893"/>
      <name val="Calibri"/>
      <family val="2"/>
      <scheme val="minor"/>
    </font>
    <font>
      <b/>
      <sz val="20"/>
      <color theme="1"/>
      <name val="Calibri"/>
      <family val="2"/>
      <scheme val="minor"/>
    </font>
    <font>
      <b/>
      <u val="double"/>
      <sz val="20"/>
      <color theme="1"/>
      <name val="Calibri"/>
      <family val="2"/>
      <scheme val="minor"/>
    </font>
    <font>
      <b/>
      <u/>
      <sz val="11"/>
      <color theme="1"/>
      <name val="Calibri"/>
      <family val="2"/>
      <scheme val="minor"/>
    </font>
    <font>
      <sz val="11"/>
      <color rgb="FF000000"/>
      <name val="Times New Roman"/>
      <family val="1"/>
    </font>
  </fonts>
  <fills count="2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theme="0"/>
        <bgColor rgb="FF000000"/>
      </patternFill>
    </fill>
    <fill>
      <patternFill patternType="solid">
        <fgColor theme="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rgb="FFFF9999"/>
        <bgColor indexed="64"/>
      </patternFill>
    </fill>
    <fill>
      <patternFill patternType="solid">
        <fgColor rgb="FFFFD5D5"/>
        <bgColor indexed="64"/>
      </patternFill>
    </fill>
    <fill>
      <patternFill patternType="solid">
        <fgColor theme="6"/>
        <bgColor indexed="64"/>
      </patternFill>
    </fill>
    <fill>
      <patternFill patternType="solid">
        <fgColor theme="9" tint="0.59999389629810485"/>
        <bgColor indexed="64"/>
      </patternFill>
    </fill>
    <fill>
      <patternFill patternType="solid">
        <fgColor theme="5"/>
        <bgColor indexed="64"/>
      </patternFill>
    </fill>
    <fill>
      <patternFill patternType="solid">
        <fgColor theme="7"/>
        <bgColor indexed="64"/>
      </patternFill>
    </fill>
    <fill>
      <patternFill patternType="solid">
        <fgColor theme="6" tint="0.39997558519241921"/>
        <bgColor indexed="64"/>
      </patternFill>
    </fill>
    <fill>
      <patternFill patternType="solid">
        <fgColor theme="8" tint="0.79998168889431442"/>
        <bgColor indexed="64"/>
      </patternFill>
    </fill>
  </fills>
  <borders count="65">
    <border>
      <left/>
      <right/>
      <top/>
      <bottom/>
      <diagonal/>
    </border>
    <border>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thick">
        <color theme="5" tint="-0.24994659260841701"/>
      </left>
      <right/>
      <top style="thick">
        <color theme="5" tint="-0.24994659260841701"/>
      </top>
      <bottom style="thin">
        <color theme="5" tint="-0.24994659260841701"/>
      </bottom>
      <diagonal/>
    </border>
    <border>
      <left/>
      <right/>
      <top style="thick">
        <color theme="5" tint="-0.24994659260841701"/>
      </top>
      <bottom style="thin">
        <color theme="5" tint="-0.24994659260841701"/>
      </bottom>
      <diagonal/>
    </border>
    <border>
      <left/>
      <right style="thick">
        <color theme="5" tint="-0.24994659260841701"/>
      </right>
      <top style="thick">
        <color theme="5" tint="-0.24994659260841701"/>
      </top>
      <bottom style="thin">
        <color theme="5" tint="-0.24994659260841701"/>
      </bottom>
      <diagonal/>
    </border>
    <border>
      <left style="thick">
        <color theme="5" tint="-0.24994659260841701"/>
      </left>
      <right/>
      <top style="thin">
        <color theme="5" tint="-0.24994659260841701"/>
      </top>
      <bottom style="thin">
        <color theme="5" tint="-0.24994659260841701"/>
      </bottom>
      <diagonal/>
    </border>
    <border>
      <left/>
      <right/>
      <top style="thin">
        <color theme="5" tint="-0.24994659260841701"/>
      </top>
      <bottom style="thin">
        <color theme="5" tint="-0.24994659260841701"/>
      </bottom>
      <diagonal/>
    </border>
    <border>
      <left/>
      <right style="thick">
        <color theme="5" tint="-0.24994659260841701"/>
      </right>
      <top style="thin">
        <color theme="5" tint="-0.24994659260841701"/>
      </top>
      <bottom style="thin">
        <color theme="5" tint="-0.24994659260841701"/>
      </bottom>
      <diagonal/>
    </border>
    <border>
      <left style="medium">
        <color theme="5" tint="-0.499984740745262"/>
      </left>
      <right/>
      <top style="medium">
        <color theme="5" tint="-0.499984740745262"/>
      </top>
      <bottom/>
      <diagonal/>
    </border>
    <border>
      <left/>
      <right/>
      <top style="medium">
        <color theme="5" tint="-0.499984740745262"/>
      </top>
      <bottom/>
      <diagonal/>
    </border>
    <border>
      <left/>
      <right style="medium">
        <color theme="5" tint="-0.499984740745262"/>
      </right>
      <top style="medium">
        <color theme="5" tint="-0.499984740745262"/>
      </top>
      <bottom/>
      <diagonal/>
    </border>
    <border>
      <left style="medium">
        <color theme="5" tint="-0.499984740745262"/>
      </left>
      <right/>
      <top/>
      <bottom/>
      <diagonal/>
    </border>
    <border>
      <left/>
      <right style="medium">
        <color theme="5" tint="-0.499984740745262"/>
      </right>
      <top/>
      <bottom/>
      <diagonal/>
    </border>
    <border>
      <left style="medium">
        <color theme="5" tint="-0.499984740745262"/>
      </left>
      <right/>
      <top/>
      <bottom style="medium">
        <color theme="5" tint="-0.499984740745262"/>
      </bottom>
      <diagonal/>
    </border>
    <border>
      <left/>
      <right/>
      <top/>
      <bottom style="medium">
        <color theme="5" tint="-0.499984740745262"/>
      </bottom>
      <diagonal/>
    </border>
    <border>
      <left/>
      <right style="medium">
        <color theme="5" tint="-0.499984740745262"/>
      </right>
      <top/>
      <bottom style="medium">
        <color theme="5" tint="-0.499984740745262"/>
      </bottom>
      <diagonal/>
    </border>
    <border>
      <left style="thick">
        <color theme="5" tint="-0.24994659260841701"/>
      </left>
      <right/>
      <top style="thin">
        <color theme="5" tint="-0.24994659260841701"/>
      </top>
      <bottom/>
      <diagonal/>
    </border>
    <border>
      <left/>
      <right/>
      <top style="thin">
        <color theme="5" tint="-0.24994659260841701"/>
      </top>
      <bottom/>
      <diagonal/>
    </border>
    <border>
      <left/>
      <right style="thick">
        <color theme="5" tint="-0.24994659260841701"/>
      </right>
      <top style="thin">
        <color theme="5" tint="-0.2499465926084170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bottom/>
      <diagonal/>
    </border>
    <border>
      <left style="medium">
        <color indexed="64"/>
      </left>
      <right/>
      <top/>
      <bottom style="thin">
        <color theme="0" tint="-4.9989318521683403E-2"/>
      </bottom>
      <diagonal/>
    </border>
    <border>
      <left/>
      <right/>
      <top/>
      <bottom style="thin">
        <color theme="0" tint="-4.9989318521683403E-2"/>
      </bottom>
      <diagonal/>
    </border>
    <border>
      <left/>
      <right style="medium">
        <color indexed="64"/>
      </right>
      <top/>
      <bottom style="thin">
        <color theme="0" tint="-4.9989318521683403E-2"/>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medium">
        <color indexed="64"/>
      </left>
      <right/>
      <top style="thin">
        <color theme="0" tint="-4.9989318521683403E-2"/>
      </top>
      <bottom style="thin">
        <color theme="0"/>
      </bottom>
      <diagonal/>
    </border>
    <border>
      <left/>
      <right/>
      <top style="thin">
        <color theme="0" tint="-4.9989318521683403E-2"/>
      </top>
      <bottom style="thin">
        <color theme="0"/>
      </bottom>
      <diagonal/>
    </border>
    <border>
      <left/>
      <right style="medium">
        <color indexed="64"/>
      </right>
      <top style="thin">
        <color theme="0" tint="-4.9989318521683403E-2"/>
      </top>
      <bottom style="thin">
        <color theme="0"/>
      </bottom>
      <diagonal/>
    </border>
    <border>
      <left style="medium">
        <color indexed="64"/>
      </left>
      <right style="medium">
        <color indexed="64"/>
      </right>
      <top/>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1"/>
      </bottom>
      <diagonal/>
    </border>
    <border>
      <left style="medium">
        <color indexed="64"/>
      </left>
      <right/>
      <top/>
      <bottom style="medium">
        <color theme="1"/>
      </bottom>
      <diagonal/>
    </border>
    <border>
      <left/>
      <right/>
      <top/>
      <bottom style="medium">
        <color theme="1"/>
      </bottom>
      <diagonal/>
    </border>
    <border>
      <left/>
      <right style="medium">
        <color indexed="64"/>
      </right>
      <top/>
      <bottom style="medium">
        <color theme="1"/>
      </bottom>
      <diagonal/>
    </border>
    <border>
      <left style="thin">
        <color indexed="64"/>
      </left>
      <right style="thin">
        <color indexed="64"/>
      </right>
      <top style="thin">
        <color indexed="64"/>
      </top>
      <bottom style="thin">
        <color indexed="64"/>
      </bottom>
      <diagonal/>
    </border>
    <border>
      <left/>
      <right/>
      <top style="double">
        <color auto="1"/>
      </top>
      <bottom style="double">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auto="1"/>
      </top>
      <bottom/>
      <diagonal/>
    </border>
    <border>
      <left style="hair">
        <color auto="1"/>
      </left>
      <right/>
      <top style="hair">
        <color auto="1"/>
      </top>
      <bottom/>
      <diagonal/>
    </border>
    <border>
      <left style="hair">
        <color auto="1"/>
      </left>
      <right style="hair">
        <color auto="1"/>
      </right>
      <top style="hair">
        <color auto="1"/>
      </top>
      <bottom/>
      <diagonal/>
    </border>
    <border>
      <left style="thick">
        <color theme="5" tint="-0.24994659260841701"/>
      </left>
      <right/>
      <top style="medium">
        <color theme="5" tint="-0.24994659260841701"/>
      </top>
      <bottom style="thick">
        <color theme="5" tint="-0.24994659260841701"/>
      </bottom>
      <diagonal/>
    </border>
    <border>
      <left/>
      <right/>
      <top style="medium">
        <color theme="5" tint="-0.24994659260841701"/>
      </top>
      <bottom style="thick">
        <color theme="5" tint="-0.24994659260841701"/>
      </bottom>
      <diagonal/>
    </border>
    <border>
      <left/>
      <right style="thick">
        <color theme="5" tint="-0.24994659260841701"/>
      </right>
      <top style="medium">
        <color theme="5" tint="-0.24994659260841701"/>
      </top>
      <bottom style="thick">
        <color theme="5" tint="-0.24994659260841701"/>
      </bottom>
      <diagonal/>
    </border>
    <border>
      <left style="double">
        <color theme="5" tint="-0.499984740745262"/>
      </left>
      <right/>
      <top style="double">
        <color theme="5" tint="-0.499984740745262"/>
      </top>
      <bottom style="double">
        <color theme="5" tint="-0.499984740745262"/>
      </bottom>
      <diagonal/>
    </border>
    <border>
      <left/>
      <right/>
      <top style="double">
        <color theme="5" tint="-0.499984740745262"/>
      </top>
      <bottom style="double">
        <color theme="5" tint="-0.499984740745262"/>
      </bottom>
      <diagonal/>
    </border>
    <border>
      <left/>
      <right style="medium">
        <color theme="5" tint="-0.499984740745262"/>
      </right>
      <top style="double">
        <color theme="5" tint="-0.499984740745262"/>
      </top>
      <bottom style="double">
        <color theme="5" tint="-0.499984740745262"/>
      </bottom>
      <diagonal/>
    </border>
    <border>
      <left style="medium">
        <color theme="5" tint="-0.499984740745262"/>
      </left>
      <right/>
      <top style="double">
        <color theme="5" tint="-0.499984740745262"/>
      </top>
      <bottom style="double">
        <color theme="5" tint="-0.499984740745262"/>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42" fillId="0" borderId="0"/>
  </cellStyleXfs>
  <cellXfs count="367">
    <xf numFmtId="0" fontId="0" fillId="0" borderId="0" xfId="0"/>
    <xf numFmtId="0" fontId="0" fillId="2" borderId="0" xfId="0" applyFill="1"/>
    <xf numFmtId="0" fontId="4" fillId="2" borderId="0" xfId="0" applyFont="1" applyFill="1" applyAlignment="1">
      <alignment horizontal="center" vertical="center"/>
    </xf>
    <xf numFmtId="44" fontId="0" fillId="2" borderId="2" xfId="1" applyFont="1" applyFill="1" applyBorder="1" applyAlignment="1" applyProtection="1">
      <alignment horizontal="center" vertical="center" wrapText="1"/>
      <protection locked="0"/>
    </xf>
    <xf numFmtId="0" fontId="3" fillId="2" borderId="0" xfId="0" applyFont="1" applyFill="1" applyAlignment="1">
      <alignment horizontal="right" vertical="center" wrapText="1" indent="2"/>
    </xf>
    <xf numFmtId="44" fontId="0" fillId="2" borderId="0" xfId="0" applyNumberFormat="1" applyFill="1" applyAlignment="1">
      <alignment vertical="center"/>
    </xf>
    <xf numFmtId="0" fontId="0" fillId="2" borderId="0" xfId="0" applyFill="1" applyAlignment="1">
      <alignment vertical="center"/>
    </xf>
    <xf numFmtId="44" fontId="0" fillId="2" borderId="0" xfId="1" applyFont="1" applyFill="1" applyAlignment="1">
      <alignment vertical="center"/>
    </xf>
    <xf numFmtId="44" fontId="0" fillId="2" borderId="0" xfId="1" applyFont="1" applyFill="1" applyAlignment="1">
      <alignment horizontal="right" vertical="center"/>
    </xf>
    <xf numFmtId="0" fontId="6" fillId="2" borderId="0" xfId="0" applyFont="1" applyFill="1" applyAlignment="1">
      <alignment horizontal="left" vertical="center"/>
    </xf>
    <xf numFmtId="0" fontId="0" fillId="2" borderId="0" xfId="0" applyFill="1" applyBorder="1"/>
    <xf numFmtId="0" fontId="7" fillId="8" borderId="0" xfId="0" applyFont="1" applyFill="1" applyAlignment="1">
      <alignment vertical="center"/>
    </xf>
    <xf numFmtId="0" fontId="2" fillId="8" borderId="0" xfId="0" applyFont="1" applyFill="1" applyAlignment="1">
      <alignment vertical="center"/>
    </xf>
    <xf numFmtId="44" fontId="3" fillId="9" borderId="0" xfId="0" applyNumberFormat="1" applyFont="1" applyFill="1" applyAlignment="1">
      <alignment horizontal="center" vertical="center" wrapText="1"/>
    </xf>
    <xf numFmtId="44" fontId="3" fillId="9" borderId="0" xfId="0" applyNumberFormat="1" applyFont="1" applyFill="1" applyAlignment="1">
      <alignment horizontal="center" vertical="center"/>
    </xf>
    <xf numFmtId="0" fontId="3" fillId="9" borderId="0" xfId="0" applyFont="1" applyFill="1" applyAlignment="1">
      <alignment horizontal="center" vertical="center"/>
    </xf>
    <xf numFmtId="0" fontId="0" fillId="9" borderId="0" xfId="0" applyFill="1" applyAlignment="1">
      <alignment horizontal="center" vertical="center"/>
    </xf>
    <xf numFmtId="0" fontId="17" fillId="2" borderId="0" xfId="0" applyFont="1" applyFill="1"/>
    <xf numFmtId="0" fontId="8" fillId="2" borderId="0" xfId="0" applyFont="1" applyFill="1"/>
    <xf numFmtId="0" fontId="12" fillId="2" borderId="0" xfId="0" applyFont="1" applyFill="1" applyAlignment="1">
      <alignment horizontal="center" vertical="center"/>
    </xf>
    <xf numFmtId="0" fontId="19" fillId="2" borderId="0" xfId="0" applyFont="1" applyFill="1" applyAlignment="1">
      <alignment horizontal="center" vertical="center"/>
    </xf>
    <xf numFmtId="0" fontId="3" fillId="5" borderId="0" xfId="0" applyFont="1" applyFill="1" applyAlignment="1">
      <alignment horizontal="center" vertical="center"/>
    </xf>
    <xf numFmtId="0" fontId="21" fillId="5" borderId="0" xfId="0" applyFont="1" applyFill="1" applyAlignment="1" applyProtection="1">
      <alignment horizontal="center" vertical="center"/>
      <protection locked="0"/>
    </xf>
    <xf numFmtId="0" fontId="15" fillId="6" borderId="0" xfId="0" applyFont="1" applyFill="1" applyAlignment="1">
      <alignment horizontal="center" vertical="center"/>
    </xf>
    <xf numFmtId="14" fontId="21" fillId="6" borderId="0" xfId="0" applyNumberFormat="1" applyFont="1" applyFill="1" applyAlignment="1" applyProtection="1">
      <alignment horizontal="center" vertical="center"/>
      <protection locked="0"/>
    </xf>
    <xf numFmtId="0" fontId="0" fillId="2" borderId="0" xfId="0" applyFill="1" applyAlignment="1">
      <alignment horizontal="left" vertical="center"/>
    </xf>
    <xf numFmtId="0" fontId="9" fillId="2" borderId="0" xfId="0" applyFont="1"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xf>
    <xf numFmtId="0" fontId="9" fillId="2" borderId="0" xfId="0" applyFont="1" applyFill="1"/>
    <xf numFmtId="0" fontId="22" fillId="2" borderId="0" xfId="0" applyFont="1" applyFill="1" applyAlignment="1">
      <alignment horizontal="center" vertical="center"/>
    </xf>
    <xf numFmtId="0" fontId="16" fillId="2" borderId="0" xfId="0" applyFont="1" applyFill="1"/>
    <xf numFmtId="0" fontId="12" fillId="0" borderId="0" xfId="0" applyFont="1" applyAlignment="1">
      <alignment horizontal="center" vertical="center"/>
    </xf>
    <xf numFmtId="0" fontId="9" fillId="2" borderId="0" xfId="0" applyFont="1" applyFill="1" applyAlignment="1">
      <alignment horizontal="center" vertical="center"/>
    </xf>
    <xf numFmtId="0" fontId="20" fillId="2" borderId="0" xfId="0" applyFont="1" applyFill="1" applyAlignment="1">
      <alignment horizontal="center" vertical="center"/>
    </xf>
    <xf numFmtId="0" fontId="3" fillId="2" borderId="23"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27"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23" fillId="10" borderId="28"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23" fillId="2" borderId="0" xfId="0" applyFont="1" applyFill="1" applyAlignment="1">
      <alignment horizontal="center" vertical="center" wrapText="1"/>
    </xf>
    <xf numFmtId="0" fontId="23" fillId="2" borderId="0" xfId="0" applyFont="1" applyFill="1" applyAlignment="1">
      <alignment vertical="center" wrapText="1"/>
    </xf>
    <xf numFmtId="0" fontId="26" fillId="2" borderId="30" xfId="0" applyFont="1" applyFill="1" applyBorder="1" applyAlignment="1">
      <alignment horizontal="left" vertical="center" wrapText="1" indent="1"/>
    </xf>
    <xf numFmtId="9" fontId="28" fillId="2" borderId="31" xfId="0" applyNumberFormat="1" applyFont="1" applyFill="1" applyBorder="1" applyAlignment="1">
      <alignment horizontal="center" vertical="center" wrapText="1"/>
    </xf>
    <xf numFmtId="0" fontId="29" fillId="2" borderId="31" xfId="0" applyFont="1" applyFill="1" applyBorder="1" applyAlignment="1">
      <alignment horizontal="center" vertical="center" wrapText="1"/>
    </xf>
    <xf numFmtId="0" fontId="11" fillId="7" borderId="31" xfId="0" applyFont="1" applyFill="1" applyBorder="1" applyAlignment="1" applyProtection="1">
      <alignment horizontal="center" vertical="center"/>
      <protection locked="0"/>
    </xf>
    <xf numFmtId="0" fontId="18" fillId="10" borderId="32" xfId="0" applyFont="1" applyFill="1" applyBorder="1" applyAlignment="1" applyProtection="1">
      <alignment horizontal="left" vertical="center" wrapText="1"/>
      <protection locked="0"/>
    </xf>
    <xf numFmtId="0" fontId="27" fillId="2" borderId="34" xfId="0" applyFont="1" applyFill="1" applyBorder="1" applyAlignment="1">
      <alignment horizontal="left" vertical="center" wrapText="1" indent="1"/>
    </xf>
    <xf numFmtId="9" fontId="28" fillId="2" borderId="35" xfId="0" applyNumberFormat="1" applyFont="1" applyFill="1" applyBorder="1" applyAlignment="1">
      <alignment horizontal="center" vertical="center" wrapText="1"/>
    </xf>
    <xf numFmtId="0" fontId="29" fillId="2" borderId="35" xfId="0" applyFont="1" applyFill="1" applyBorder="1" applyAlignment="1">
      <alignment horizontal="center" vertical="center" wrapText="1"/>
    </xf>
    <xf numFmtId="0" fontId="11" fillId="7" borderId="35" xfId="0" applyFont="1" applyFill="1" applyBorder="1" applyAlignment="1" applyProtection="1">
      <alignment horizontal="center" vertical="center"/>
      <protection locked="0"/>
    </xf>
    <xf numFmtId="0" fontId="27" fillId="2" borderId="36" xfId="0" applyFont="1" applyFill="1" applyBorder="1" applyAlignment="1">
      <alignment horizontal="left" vertical="center" wrapText="1" indent="1"/>
    </xf>
    <xf numFmtId="9" fontId="28" fillId="2" borderId="0" xfId="0" applyNumberFormat="1" applyFont="1" applyFill="1" applyAlignment="1">
      <alignment horizontal="center" vertical="center" wrapText="1"/>
    </xf>
    <xf numFmtId="0" fontId="29" fillId="2" borderId="0" xfId="0" applyFont="1" applyFill="1" applyAlignment="1">
      <alignment horizontal="center" vertical="center" wrapText="1"/>
    </xf>
    <xf numFmtId="0" fontId="11" fillId="7" borderId="0" xfId="0" applyFont="1" applyFill="1" applyAlignment="1" applyProtection="1">
      <alignment horizontal="center" vertical="center"/>
      <protection locked="0"/>
    </xf>
    <xf numFmtId="0" fontId="27" fillId="2" borderId="37" xfId="0" applyFont="1" applyFill="1" applyBorder="1" applyAlignment="1">
      <alignment horizontal="left" vertical="center" wrapText="1" indent="1"/>
    </xf>
    <xf numFmtId="9" fontId="28" fillId="2" borderId="38" xfId="0" applyNumberFormat="1" applyFont="1" applyFill="1" applyBorder="1" applyAlignment="1">
      <alignment horizontal="center" vertical="center" wrapText="1"/>
    </xf>
    <xf numFmtId="0" fontId="29" fillId="2" borderId="38" xfId="0" applyFont="1" applyFill="1" applyBorder="1" applyAlignment="1">
      <alignment horizontal="center" vertical="center" wrapText="1"/>
    </xf>
    <xf numFmtId="0" fontId="11" fillId="7" borderId="38" xfId="0" applyFont="1" applyFill="1" applyBorder="1" applyAlignment="1" applyProtection="1">
      <alignment horizontal="center" vertical="center"/>
      <protection locked="0"/>
    </xf>
    <xf numFmtId="0" fontId="27" fillId="2" borderId="39" xfId="0" applyFont="1" applyFill="1" applyBorder="1" applyAlignment="1">
      <alignment horizontal="left" vertical="center" wrapText="1" indent="1"/>
    </xf>
    <xf numFmtId="9" fontId="28" fillId="2" borderId="40" xfId="0" applyNumberFormat="1" applyFont="1" applyFill="1" applyBorder="1" applyAlignment="1">
      <alignment horizontal="center" vertical="center" wrapText="1"/>
    </xf>
    <xf numFmtId="0" fontId="18" fillId="10" borderId="41" xfId="0" applyFont="1" applyFill="1" applyBorder="1" applyAlignment="1" applyProtection="1">
      <alignment horizontal="left" vertical="center" wrapText="1"/>
      <protection locked="0"/>
    </xf>
    <xf numFmtId="0" fontId="30" fillId="2" borderId="34" xfId="0" applyFont="1" applyFill="1" applyBorder="1" applyAlignment="1">
      <alignment horizontal="left" vertical="center" wrapText="1" indent="1"/>
    </xf>
    <xf numFmtId="0" fontId="18" fillId="10" borderId="33" xfId="0" applyFont="1" applyFill="1" applyBorder="1" applyAlignment="1" applyProtection="1">
      <alignment horizontal="left" vertical="center" wrapText="1"/>
      <protection locked="0"/>
    </xf>
    <xf numFmtId="0" fontId="31" fillId="2" borderId="43" xfId="0" applyFont="1" applyFill="1" applyBorder="1" applyAlignment="1">
      <alignment horizontal="left" vertical="center" wrapText="1" indent="1"/>
    </xf>
    <xf numFmtId="9" fontId="28" fillId="2" borderId="44" xfId="0" applyNumberFormat="1" applyFont="1" applyFill="1" applyBorder="1" applyAlignment="1">
      <alignment horizontal="center" vertical="center" wrapText="1"/>
    </xf>
    <xf numFmtId="0" fontId="29" fillId="2" borderId="44" xfId="0" applyFont="1" applyFill="1" applyBorder="1" applyAlignment="1">
      <alignment horizontal="center" vertical="center" wrapText="1"/>
    </xf>
    <xf numFmtId="0" fontId="11" fillId="7" borderId="44" xfId="0" applyFont="1" applyFill="1" applyBorder="1" applyAlignment="1" applyProtection="1">
      <alignment horizontal="center" vertical="center"/>
      <protection locked="0"/>
    </xf>
    <xf numFmtId="0" fontId="18" fillId="10" borderId="45" xfId="0" applyFont="1" applyFill="1" applyBorder="1" applyAlignment="1" applyProtection="1">
      <alignment horizontal="left" vertical="center" wrapText="1"/>
      <protection locked="0"/>
    </xf>
    <xf numFmtId="0" fontId="30" fillId="2" borderId="30" xfId="0" applyFont="1" applyFill="1" applyBorder="1" applyAlignment="1">
      <alignment horizontal="left" vertical="center" wrapText="1" indent="1"/>
    </xf>
    <xf numFmtId="9" fontId="25" fillId="2" borderId="31" xfId="0" applyNumberFormat="1" applyFont="1" applyFill="1" applyBorder="1" applyAlignment="1">
      <alignment horizontal="center" vertical="center" wrapText="1"/>
    </xf>
    <xf numFmtId="9" fontId="25" fillId="2" borderId="35" xfId="0" applyNumberFormat="1" applyFont="1" applyFill="1" applyBorder="1" applyAlignment="1">
      <alignment horizontal="center" vertical="center" wrapText="1"/>
    </xf>
    <xf numFmtId="0" fontId="27" fillId="2" borderId="48" xfId="0" applyFont="1" applyFill="1" applyBorder="1" applyAlignment="1">
      <alignment horizontal="left" vertical="center" wrapText="1" indent="1"/>
    </xf>
    <xf numFmtId="9" fontId="28" fillId="2" borderId="49" xfId="0" applyNumberFormat="1" applyFont="1" applyFill="1" applyBorder="1" applyAlignment="1">
      <alignment horizontal="center" vertical="center" wrapText="1"/>
    </xf>
    <xf numFmtId="0" fontId="29" fillId="2" borderId="49" xfId="0" applyFont="1" applyFill="1" applyBorder="1" applyAlignment="1">
      <alignment horizontal="center" vertical="center" wrapText="1"/>
    </xf>
    <xf numFmtId="0" fontId="11" fillId="7" borderId="49" xfId="0" applyFont="1" applyFill="1" applyBorder="1" applyAlignment="1" applyProtection="1">
      <alignment horizontal="center" vertical="center"/>
      <protection locked="0"/>
    </xf>
    <xf numFmtId="0" fontId="18" fillId="10" borderId="50" xfId="0" applyFont="1" applyFill="1" applyBorder="1" applyAlignment="1" applyProtection="1">
      <alignment horizontal="left" vertical="center" wrapText="1"/>
      <protection locked="0"/>
    </xf>
    <xf numFmtId="0" fontId="34" fillId="2" borderId="0" xfId="0" applyFont="1" applyFill="1" applyAlignment="1">
      <alignment horizontal="center" vertical="center" wrapText="1"/>
    </xf>
    <xf numFmtId="0" fontId="21" fillId="2" borderId="0" xfId="0" applyFont="1" applyFill="1" applyAlignment="1">
      <alignment horizontal="center"/>
    </xf>
    <xf numFmtId="0" fontId="35" fillId="2" borderId="0" xfId="0" applyFont="1" applyFill="1"/>
    <xf numFmtId="0" fontId="11" fillId="2" borderId="0" xfId="0" applyFont="1" applyFill="1" applyAlignment="1">
      <alignment horizontal="center" vertical="center"/>
    </xf>
    <xf numFmtId="0" fontId="11" fillId="2" borderId="0" xfId="0" applyFont="1" applyFill="1"/>
    <xf numFmtId="0" fontId="20" fillId="2" borderId="0" xfId="0" applyFont="1" applyFill="1"/>
    <xf numFmtId="0" fontId="16" fillId="0" borderId="0" xfId="0" applyFont="1"/>
    <xf numFmtId="0" fontId="8" fillId="0" borderId="0" xfId="0" applyFont="1"/>
    <xf numFmtId="0" fontId="11" fillId="0" borderId="0" xfId="0" applyFont="1" applyAlignment="1">
      <alignment horizontal="center" vertical="center"/>
    </xf>
    <xf numFmtId="0" fontId="20" fillId="0" borderId="0" xfId="0" applyFont="1"/>
    <xf numFmtId="0" fontId="0" fillId="11" borderId="0" xfId="0" applyFill="1"/>
    <xf numFmtId="0" fontId="0" fillId="5" borderId="0" xfId="0" applyFill="1"/>
    <xf numFmtId="0" fontId="5" fillId="2" borderId="0" xfId="0" applyFont="1" applyFill="1" applyAlignment="1">
      <alignment horizontal="left" vertical="center"/>
    </xf>
    <xf numFmtId="0" fontId="0" fillId="0" borderId="1" xfId="0" applyBorder="1" applyAlignment="1" applyProtection="1">
      <alignment horizontal="left" vertical="center" wrapText="1" indent="2"/>
      <protection locked="0"/>
    </xf>
    <xf numFmtId="0" fontId="3" fillId="9" borderId="0" xfId="0" applyFont="1" applyFill="1" applyAlignment="1">
      <alignment horizontal="right" vertical="center" wrapText="1" indent="2"/>
    </xf>
    <xf numFmtId="0" fontId="0" fillId="9" borderId="0" xfId="0" applyFill="1" applyAlignment="1">
      <alignment vertical="center"/>
    </xf>
    <xf numFmtId="44" fontId="9" fillId="9" borderId="0" xfId="1" applyFont="1" applyFill="1" applyAlignment="1">
      <alignment vertical="center"/>
    </xf>
    <xf numFmtId="0" fontId="36" fillId="2" borderId="0" xfId="0" applyFont="1" applyFill="1" applyAlignment="1">
      <alignment horizontal="center" vertical="center" wrapText="1"/>
    </xf>
    <xf numFmtId="0" fontId="37" fillId="2" borderId="0" xfId="0" applyFont="1" applyFill="1" applyAlignment="1">
      <alignment horizontal="center" vertical="center" wrapText="1"/>
    </xf>
    <xf numFmtId="44" fontId="9" fillId="9" borderId="0" xfId="1" applyFont="1" applyFill="1" applyAlignment="1">
      <alignment horizontal="right" vertical="center"/>
    </xf>
    <xf numFmtId="0" fontId="12" fillId="2" borderId="0" xfId="0" applyFont="1" applyFill="1" applyAlignment="1">
      <alignment horizontal="left" vertical="center"/>
    </xf>
    <xf numFmtId="0" fontId="9" fillId="2" borderId="0" xfId="0" applyFont="1" applyFill="1" applyAlignment="1">
      <alignment horizontal="left" vertical="center" indent="1"/>
    </xf>
    <xf numFmtId="0" fontId="40" fillId="2" borderId="0" xfId="0" applyFont="1" applyFill="1" applyAlignment="1">
      <alignment horizontal="center" vertical="center"/>
    </xf>
    <xf numFmtId="0" fontId="0" fillId="9" borderId="51" xfId="0" applyFill="1" applyBorder="1" applyAlignment="1">
      <alignment horizontal="center" vertical="center"/>
    </xf>
    <xf numFmtId="44" fontId="9" fillId="9" borderId="0" xfId="1" applyFont="1" applyFill="1" applyAlignment="1" applyProtection="1">
      <alignment horizontal="right" vertical="center"/>
    </xf>
    <xf numFmtId="0" fontId="8" fillId="2" borderId="0" xfId="0" applyFont="1" applyFill="1" applyAlignment="1"/>
    <xf numFmtId="44" fontId="3" fillId="9" borderId="0" xfId="0" applyNumberFormat="1" applyFont="1" applyFill="1" applyAlignment="1" applyProtection="1">
      <alignment horizontal="center" vertical="center" wrapText="1"/>
    </xf>
    <xf numFmtId="44" fontId="0" fillId="3" borderId="3" xfId="1" applyFont="1" applyFill="1" applyBorder="1" applyAlignment="1" applyProtection="1">
      <alignment horizontal="right" vertical="center" wrapText="1"/>
    </xf>
    <xf numFmtId="44" fontId="0" fillId="3" borderId="2" xfId="1" applyFont="1" applyFill="1" applyBorder="1" applyAlignment="1" applyProtection="1">
      <alignment horizontal="center" vertical="center" wrapText="1"/>
    </xf>
    <xf numFmtId="44" fontId="9" fillId="9" borderId="0" xfId="1" applyFont="1" applyFill="1" applyAlignment="1" applyProtection="1">
      <alignment vertical="center"/>
    </xf>
    <xf numFmtId="0" fontId="0" fillId="3" borderId="2" xfId="1" applyNumberFormat="1" applyFont="1" applyFill="1" applyBorder="1" applyAlignment="1" applyProtection="1">
      <alignment horizontal="center" vertical="center" wrapText="1"/>
    </xf>
    <xf numFmtId="0" fontId="0" fillId="9" borderId="0" xfId="0" applyFill="1" applyAlignment="1" applyProtection="1">
      <alignment vertical="center"/>
    </xf>
    <xf numFmtId="0" fontId="6" fillId="4" borderId="0" xfId="0" applyFont="1" applyFill="1" applyAlignment="1">
      <alignment vertical="center"/>
    </xf>
    <xf numFmtId="0" fontId="3" fillId="9" borderId="0" xfId="0" applyFont="1" applyFill="1" applyAlignment="1">
      <alignment horizontal="left" vertical="center" wrapText="1" indent="2"/>
    </xf>
    <xf numFmtId="0" fontId="0" fillId="2" borderId="55" xfId="0" applyFill="1" applyBorder="1" applyAlignment="1" applyProtection="1">
      <alignment horizontal="left" vertical="center" wrapText="1" indent="2"/>
      <protection locked="0"/>
    </xf>
    <xf numFmtId="0" fontId="0" fillId="2" borderId="56" xfId="1" applyNumberFormat="1" applyFont="1" applyFill="1" applyBorder="1" applyAlignment="1" applyProtection="1">
      <alignment horizontal="center" vertical="center" wrapText="1"/>
      <protection locked="0"/>
    </xf>
    <xf numFmtId="44" fontId="0" fillId="2" borderId="57" xfId="1" applyFont="1" applyFill="1" applyBorder="1" applyAlignment="1" applyProtection="1">
      <alignment horizontal="center" vertical="center" wrapText="1"/>
      <protection locked="0"/>
    </xf>
    <xf numFmtId="0" fontId="0" fillId="2" borderId="3" xfId="1" applyNumberFormat="1" applyFont="1" applyFill="1" applyBorder="1" applyAlignment="1" applyProtection="1">
      <alignment horizontal="center" vertical="center" wrapText="1"/>
      <protection locked="0"/>
    </xf>
    <xf numFmtId="0" fontId="9" fillId="9" borderId="0" xfId="0" applyFont="1" applyFill="1" applyAlignment="1">
      <alignment horizontal="left" vertical="center" wrapText="1" indent="2"/>
    </xf>
    <xf numFmtId="44" fontId="0" fillId="2" borderId="56" xfId="1" applyFont="1" applyFill="1" applyBorder="1" applyAlignment="1" applyProtection="1">
      <alignment horizontal="center" vertical="center" wrapText="1"/>
      <protection locked="0"/>
    </xf>
    <xf numFmtId="44" fontId="0" fillId="2" borderId="56" xfId="1" applyFont="1" applyFill="1" applyBorder="1" applyAlignment="1" applyProtection="1">
      <alignment horizontal="right" vertical="center" wrapText="1"/>
    </xf>
    <xf numFmtId="9" fontId="28" fillId="2" borderId="0" xfId="0" applyNumberFormat="1" applyFont="1" applyFill="1" applyBorder="1" applyAlignment="1">
      <alignment horizontal="center" vertical="center" wrapText="1"/>
    </xf>
    <xf numFmtId="0" fontId="23" fillId="2" borderId="25" xfId="0" applyFont="1" applyFill="1" applyBorder="1" applyAlignment="1">
      <alignment horizontal="center" vertical="center" wrapText="1"/>
    </xf>
    <xf numFmtId="0" fontId="0" fillId="11" borderId="0" xfId="0" applyFill="1" applyAlignment="1">
      <alignment horizontal="center" vertical="center"/>
    </xf>
    <xf numFmtId="0" fontId="0" fillId="11" borderId="51" xfId="0" applyFill="1" applyBorder="1" applyAlignment="1">
      <alignment horizontal="center" vertical="center"/>
    </xf>
    <xf numFmtId="0" fontId="0" fillId="11" borderId="0" xfId="0" applyFill="1" applyBorder="1" applyAlignment="1">
      <alignment horizontal="center" vertical="center"/>
    </xf>
    <xf numFmtId="0" fontId="0" fillId="15" borderId="51" xfId="0" applyFill="1" applyBorder="1" applyAlignment="1">
      <alignment horizontal="center" vertical="center"/>
    </xf>
    <xf numFmtId="0" fontId="0" fillId="15" borderId="54" xfId="0" applyFill="1" applyBorder="1" applyAlignment="1">
      <alignment horizontal="center" vertical="center"/>
    </xf>
    <xf numFmtId="0" fontId="0" fillId="9" borderId="51" xfId="0" applyFill="1" applyBorder="1" applyAlignment="1">
      <alignment vertical="center"/>
    </xf>
    <xf numFmtId="0" fontId="38" fillId="2" borderId="0" xfId="0" applyFont="1" applyFill="1" applyAlignment="1">
      <alignment vertical="center"/>
    </xf>
    <xf numFmtId="0" fontId="43" fillId="2" borderId="0" xfId="3" applyFont="1" applyFill="1"/>
    <xf numFmtId="0" fontId="43" fillId="0" borderId="0" xfId="3" applyFont="1"/>
    <xf numFmtId="0" fontId="5" fillId="2" borderId="0" xfId="0" applyFont="1" applyFill="1" applyAlignment="1">
      <alignment vertical="center"/>
    </xf>
    <xf numFmtId="0" fontId="21" fillId="2" borderId="0" xfId="0" applyFont="1" applyFill="1" applyAlignment="1">
      <alignment vertical="center"/>
    </xf>
    <xf numFmtId="0" fontId="26" fillId="2" borderId="0" xfId="0" applyFont="1" applyFill="1" applyAlignment="1">
      <alignment horizontal="left" vertical="center" indent="1"/>
    </xf>
    <xf numFmtId="0" fontId="0" fillId="2" borderId="0" xfId="3" applyFont="1" applyFill="1"/>
    <xf numFmtId="0" fontId="47" fillId="2" borderId="0" xfId="0" applyFont="1" applyFill="1" applyAlignment="1">
      <alignment vertical="center"/>
    </xf>
    <xf numFmtId="0" fontId="43" fillId="4" borderId="0" xfId="3" applyFont="1" applyFill="1"/>
    <xf numFmtId="0" fontId="0" fillId="4" borderId="0" xfId="0" applyFill="1"/>
    <xf numFmtId="0" fontId="11" fillId="19" borderId="0" xfId="0" applyFont="1" applyFill="1" applyAlignment="1" applyProtection="1">
      <alignment horizontal="center" vertical="center"/>
      <protection locked="0"/>
    </xf>
    <xf numFmtId="0" fontId="0" fillId="20" borderId="0" xfId="0" applyFill="1"/>
    <xf numFmtId="0" fontId="0" fillId="5" borderId="51" xfId="0" applyFill="1" applyBorder="1" applyAlignment="1">
      <alignment vertical="center"/>
    </xf>
    <xf numFmtId="0" fontId="0" fillId="0" borderId="0" xfId="0" applyAlignment="1">
      <alignment vertical="center"/>
    </xf>
    <xf numFmtId="0" fontId="0" fillId="11" borderId="0" xfId="0" applyFill="1" applyAlignment="1">
      <alignment vertical="center"/>
    </xf>
    <xf numFmtId="0" fontId="0" fillId="11" borderId="0" xfId="0" applyFill="1" applyBorder="1" applyAlignment="1">
      <alignment vertical="center"/>
    </xf>
    <xf numFmtId="0" fontId="0" fillId="5" borderId="0" xfId="0" applyFill="1" applyAlignment="1">
      <alignment vertical="center"/>
    </xf>
    <xf numFmtId="0" fontId="16" fillId="20" borderId="0" xfId="0" applyFont="1" applyFill="1" applyBorder="1" applyAlignment="1">
      <alignment vertical="center"/>
    </xf>
    <xf numFmtId="44" fontId="5" fillId="2" borderId="6" xfId="0" applyNumberFormat="1" applyFont="1" applyFill="1" applyBorder="1" applyAlignment="1">
      <alignment vertical="center"/>
    </xf>
    <xf numFmtId="44" fontId="5" fillId="2" borderId="9" xfId="0" applyNumberFormat="1" applyFont="1" applyFill="1" applyBorder="1" applyAlignment="1">
      <alignment vertical="center"/>
    </xf>
    <xf numFmtId="44" fontId="5" fillId="2" borderId="20" xfId="0" applyNumberFormat="1" applyFont="1" applyFill="1" applyBorder="1" applyAlignment="1">
      <alignment vertical="center"/>
    </xf>
    <xf numFmtId="44" fontId="41" fillId="2" borderId="60" xfId="0" applyNumberFormat="1" applyFont="1" applyFill="1" applyBorder="1" applyAlignment="1">
      <alignment vertical="center"/>
    </xf>
    <xf numFmtId="0" fontId="9" fillId="6" borderId="7" xfId="0" applyFont="1" applyFill="1" applyBorder="1" applyAlignment="1">
      <alignment vertical="center"/>
    </xf>
    <xf numFmtId="0" fontId="9" fillId="6" borderId="8" xfId="0" applyFont="1" applyFill="1" applyBorder="1" applyAlignment="1">
      <alignment vertical="center"/>
    </xf>
    <xf numFmtId="0" fontId="16" fillId="20" borderId="51" xfId="0" applyFont="1" applyFill="1" applyBorder="1" applyAlignment="1">
      <alignment horizontal="center" vertical="center"/>
    </xf>
    <xf numFmtId="0" fontId="16" fillId="20" borderId="51" xfId="0" applyFont="1" applyFill="1" applyBorder="1" applyAlignment="1">
      <alignment horizontal="center" vertical="center" wrapText="1"/>
    </xf>
    <xf numFmtId="0" fontId="51" fillId="5" borderId="0" xfId="0" applyFont="1" applyFill="1"/>
    <xf numFmtId="0" fontId="51" fillId="0" borderId="0" xfId="0" applyFont="1"/>
    <xf numFmtId="0" fontId="51" fillId="11" borderId="0" xfId="0" applyFont="1" applyFill="1"/>
    <xf numFmtId="0" fontId="51" fillId="9" borderId="0" xfId="0" applyFont="1" applyFill="1" applyAlignment="1">
      <alignment vertical="center"/>
    </xf>
    <xf numFmtId="0" fontId="51" fillId="9" borderId="0" xfId="0" applyFont="1" applyFill="1" applyAlignment="1">
      <alignment horizontal="center" vertical="center"/>
    </xf>
    <xf numFmtId="0" fontId="51" fillId="20" borderId="0" xfId="0" applyFont="1" applyFill="1"/>
    <xf numFmtId="0" fontId="51" fillId="0" borderId="0" xfId="0" applyFont="1" applyFill="1"/>
    <xf numFmtId="0" fontId="51" fillId="12" borderId="0" xfId="0" applyFont="1" applyFill="1"/>
    <xf numFmtId="0" fontId="0" fillId="20" borderId="51" xfId="0" applyFont="1" applyFill="1" applyBorder="1" applyAlignment="1">
      <alignment vertical="center" wrapText="1"/>
    </xf>
    <xf numFmtId="0" fontId="51" fillId="21" borderId="0" xfId="0" applyFont="1" applyFill="1"/>
    <xf numFmtId="0" fontId="0" fillId="21" borderId="0" xfId="0" applyFill="1"/>
    <xf numFmtId="0" fontId="16" fillId="21" borderId="0" xfId="0" applyFont="1" applyFill="1" applyBorder="1" applyAlignment="1">
      <alignment horizontal="center" vertical="center"/>
    </xf>
    <xf numFmtId="0" fontId="16" fillId="21" borderId="0" xfId="0" applyFont="1" applyFill="1" applyAlignment="1">
      <alignment horizontal="center" vertical="center" wrapText="1"/>
    </xf>
    <xf numFmtId="0" fontId="0" fillId="21" borderId="51" xfId="0" applyFont="1" applyFill="1" applyBorder="1" applyAlignment="1">
      <alignment horizontal="center" vertical="center" wrapText="1"/>
    </xf>
    <xf numFmtId="9" fontId="16" fillId="21" borderId="51" xfId="2" applyFont="1" applyFill="1" applyBorder="1" applyAlignment="1">
      <alignment horizontal="center" vertical="center"/>
    </xf>
    <xf numFmtId="0" fontId="3" fillId="17" borderId="0" xfId="0" applyFont="1" applyFill="1"/>
    <xf numFmtId="0" fontId="0" fillId="17" borderId="0" xfId="0" applyFill="1"/>
    <xf numFmtId="9" fontId="0" fillId="17" borderId="51" xfId="0" applyNumberFormat="1" applyFill="1" applyBorder="1" applyAlignment="1">
      <alignment horizontal="center" vertical="center"/>
    </xf>
    <xf numFmtId="0" fontId="0" fillId="17" borderId="51" xfId="0" applyFill="1" applyBorder="1" applyAlignment="1">
      <alignment horizontal="left" vertical="center"/>
    </xf>
    <xf numFmtId="0" fontId="0" fillId="17" borderId="0" xfId="0" applyFill="1" applyBorder="1" applyAlignment="1">
      <alignment horizontal="left" vertical="center"/>
    </xf>
    <xf numFmtId="9" fontId="0" fillId="17" borderId="0" xfId="0" applyNumberFormat="1" applyFill="1" applyBorder="1" applyAlignment="1">
      <alignment horizontal="center" vertical="center"/>
    </xf>
    <xf numFmtId="44" fontId="41" fillId="2" borderId="59" xfId="0" applyNumberFormat="1" applyFont="1" applyFill="1" applyBorder="1" applyAlignment="1">
      <alignment vertical="center"/>
    </xf>
    <xf numFmtId="44" fontId="5" fillId="2" borderId="19" xfId="0" applyNumberFormat="1" applyFont="1" applyFill="1" applyBorder="1" applyAlignment="1">
      <alignment vertical="center"/>
    </xf>
    <xf numFmtId="44" fontId="5" fillId="2" borderId="8" xfId="0" applyNumberFormat="1" applyFont="1" applyFill="1" applyBorder="1" applyAlignment="1">
      <alignment vertical="center"/>
    </xf>
    <xf numFmtId="44" fontId="5" fillId="2" borderId="5" xfId="0" applyNumberFormat="1" applyFont="1" applyFill="1" applyBorder="1" applyAlignment="1">
      <alignment vertical="center"/>
    </xf>
    <xf numFmtId="0" fontId="0" fillId="2" borderId="5" xfId="0" applyFill="1" applyBorder="1"/>
    <xf numFmtId="0" fontId="0" fillId="2" borderId="8" xfId="0" applyFill="1" applyBorder="1"/>
    <xf numFmtId="0" fontId="0" fillId="2" borderId="19" xfId="0" applyFill="1" applyBorder="1"/>
    <xf numFmtId="44" fontId="10" fillId="6" borderId="64" xfId="0" applyNumberFormat="1" applyFont="1" applyFill="1" applyBorder="1" applyAlignment="1">
      <alignment vertical="center"/>
    </xf>
    <xf numFmtId="44" fontId="10" fillId="6" borderId="62" xfId="0" applyNumberFormat="1" applyFont="1" applyFill="1" applyBorder="1" applyAlignment="1">
      <alignment vertical="center"/>
    </xf>
    <xf numFmtId="0" fontId="52" fillId="0" borderId="0" xfId="0" applyFont="1" applyAlignment="1">
      <alignment horizontal="left" vertical="center"/>
    </xf>
    <xf numFmtId="0" fontId="51" fillId="16" borderId="0" xfId="0" applyFont="1" applyFill="1"/>
    <xf numFmtId="0" fontId="0" fillId="16" borderId="0" xfId="0" applyFill="1"/>
    <xf numFmtId="0" fontId="0" fillId="16" borderId="51" xfId="0" applyFill="1" applyBorder="1"/>
    <xf numFmtId="0" fontId="5" fillId="7" borderId="0" xfId="0" applyFont="1" applyFill="1" applyAlignment="1" applyProtection="1">
      <alignment horizontal="left" vertical="center"/>
    </xf>
    <xf numFmtId="0" fontId="9" fillId="2" borderId="0" xfId="0" applyFont="1" applyFill="1" applyAlignment="1">
      <alignment horizontal="left" vertical="center"/>
    </xf>
    <xf numFmtId="0" fontId="45" fillId="2" borderId="0" xfId="0" applyFont="1" applyFill="1" applyAlignment="1">
      <alignment horizontal="center" vertical="center" wrapText="1"/>
    </xf>
    <xf numFmtId="0" fontId="0" fillId="2" borderId="0" xfId="0" applyFill="1" applyProtection="1"/>
    <xf numFmtId="0" fontId="12" fillId="2" borderId="0" xfId="0" applyFont="1" applyFill="1" applyAlignment="1" applyProtection="1">
      <alignment horizontal="center" vertical="center"/>
    </xf>
    <xf numFmtId="0" fontId="40" fillId="2" borderId="0" xfId="0" applyFont="1" applyFill="1" applyAlignment="1" applyProtection="1">
      <alignment horizontal="center" vertical="center"/>
    </xf>
    <xf numFmtId="0" fontId="0" fillId="0" borderId="0" xfId="0" applyProtection="1"/>
    <xf numFmtId="0" fontId="3" fillId="5" borderId="21" xfId="0" applyFont="1" applyFill="1" applyBorder="1" applyAlignment="1" applyProtection="1">
      <alignment horizontal="left" vertical="center" wrapText="1" indent="3"/>
    </xf>
    <xf numFmtId="44" fontId="12" fillId="14" borderId="23" xfId="0" applyNumberFormat="1" applyFont="1" applyFill="1" applyBorder="1" applyAlignment="1" applyProtection="1">
      <alignment horizontal="center" vertical="center"/>
    </xf>
    <xf numFmtId="0" fontId="0" fillId="2" borderId="0" xfId="0" applyFill="1" applyAlignment="1" applyProtection="1">
      <alignment horizontal="left" indent="3"/>
    </xf>
    <xf numFmtId="0" fontId="0" fillId="2" borderId="0" xfId="0" applyFill="1" applyBorder="1" applyProtection="1"/>
    <xf numFmtId="0" fontId="3" fillId="9" borderId="21" xfId="0" applyFont="1" applyFill="1" applyBorder="1" applyAlignment="1" applyProtection="1">
      <alignment horizontal="left" vertical="center" wrapText="1" indent="3"/>
    </xf>
    <xf numFmtId="0" fontId="0" fillId="2" borderId="0" xfId="0" applyFill="1" applyBorder="1" applyAlignment="1" applyProtection="1">
      <alignment horizontal="left" indent="3"/>
    </xf>
    <xf numFmtId="0" fontId="3" fillId="16" borderId="21" xfId="0" applyFont="1" applyFill="1" applyBorder="1" applyAlignment="1" applyProtection="1">
      <alignment horizontal="left" vertical="center" wrapText="1" indent="3"/>
    </xf>
    <xf numFmtId="44" fontId="12" fillId="2" borderId="23" xfId="0" applyNumberFormat="1" applyFont="1" applyFill="1" applyBorder="1" applyAlignment="1" applyProtection="1">
      <alignment horizontal="center" vertical="center"/>
    </xf>
    <xf numFmtId="0" fontId="22" fillId="2" borderId="0" xfId="0" applyFont="1" applyFill="1" applyAlignment="1" applyProtection="1">
      <alignment horizontal="center" vertical="center"/>
    </xf>
    <xf numFmtId="0" fontId="16" fillId="2" borderId="0" xfId="0" applyFont="1" applyFill="1" applyProtection="1"/>
    <xf numFmtId="0" fontId="3" fillId="2" borderId="35" xfId="0" applyFont="1" applyFill="1" applyBorder="1" applyAlignment="1" applyProtection="1">
      <alignment horizontal="center" vertical="center" wrapText="1"/>
    </xf>
    <xf numFmtId="0" fontId="12" fillId="2" borderId="35" xfId="0" applyFont="1" applyFill="1" applyBorder="1" applyAlignment="1" applyProtection="1">
      <alignment horizontal="center" vertical="center"/>
    </xf>
    <xf numFmtId="0" fontId="9" fillId="2" borderId="0" xfId="0" applyFont="1" applyFill="1" applyAlignment="1" applyProtection="1">
      <alignment horizontal="center" vertical="center"/>
    </xf>
    <xf numFmtId="0" fontId="12" fillId="2" borderId="52" xfId="0" applyFont="1" applyFill="1" applyBorder="1" applyAlignment="1" applyProtection="1">
      <alignment vertical="center"/>
    </xf>
    <xf numFmtId="0" fontId="12" fillId="2" borderId="0" xfId="0" applyFont="1" applyFill="1" applyAlignment="1" applyProtection="1">
      <alignment horizontal="left" vertical="center"/>
    </xf>
    <xf numFmtId="0" fontId="9" fillId="2" borderId="0" xfId="0" applyFont="1" applyFill="1" applyAlignment="1" applyProtection="1">
      <alignment horizontal="left" vertical="center" indent="1"/>
    </xf>
    <xf numFmtId="164" fontId="39" fillId="13" borderId="0" xfId="0" applyNumberFormat="1" applyFont="1" applyFill="1" applyAlignment="1" applyProtection="1">
      <alignment horizontal="center" vertical="center"/>
    </xf>
    <xf numFmtId="0" fontId="39" fillId="13" borderId="0" xfId="0" applyFont="1" applyFill="1" applyAlignment="1" applyProtection="1">
      <alignment horizontal="center" vertical="center"/>
    </xf>
    <xf numFmtId="0" fontId="21" fillId="2" borderId="0" xfId="0" applyFont="1" applyFill="1" applyAlignment="1" applyProtection="1">
      <alignment horizontal="left" vertical="center" indent="1"/>
    </xf>
    <xf numFmtId="44" fontId="0" fillId="2" borderId="51" xfId="0" applyNumberFormat="1" applyFill="1" applyBorder="1" applyAlignment="1" applyProtection="1">
      <alignment vertical="center"/>
    </xf>
    <xf numFmtId="44" fontId="0" fillId="14" borderId="51" xfId="0" applyNumberFormat="1" applyFill="1" applyBorder="1" applyAlignment="1" applyProtection="1">
      <alignment horizontal="center" vertical="center"/>
    </xf>
    <xf numFmtId="9" fontId="0" fillId="14" borderId="51" xfId="2" applyFont="1" applyFill="1" applyBorder="1" applyAlignment="1" applyProtection="1">
      <alignment horizontal="center" vertical="center"/>
    </xf>
    <xf numFmtId="44" fontId="0" fillId="14" borderId="51" xfId="1" applyFont="1" applyFill="1" applyBorder="1" applyAlignment="1" applyProtection="1">
      <alignment horizontal="center" vertical="center"/>
    </xf>
    <xf numFmtId="0" fontId="0" fillId="14" borderId="53" xfId="0" applyFill="1" applyBorder="1" applyAlignment="1" applyProtection="1">
      <alignment vertical="center"/>
    </xf>
    <xf numFmtId="0" fontId="0" fillId="14" borderId="54" xfId="0" applyFill="1" applyBorder="1" applyAlignment="1" applyProtection="1">
      <alignment vertical="center"/>
    </xf>
    <xf numFmtId="44" fontId="3" fillId="2" borderId="51" xfId="0" applyNumberFormat="1" applyFont="1" applyFill="1" applyBorder="1" applyAlignment="1" applyProtection="1">
      <alignment vertical="center"/>
    </xf>
    <xf numFmtId="44" fontId="3" fillId="14" borderId="51" xfId="0" applyNumberFormat="1" applyFont="1" applyFill="1" applyBorder="1" applyAlignment="1" applyProtection="1">
      <alignment horizontal="center" vertical="center"/>
    </xf>
    <xf numFmtId="0" fontId="0" fillId="14" borderId="51" xfId="0" applyFill="1" applyBorder="1" applyAlignment="1" applyProtection="1">
      <alignment horizontal="center" vertical="center"/>
    </xf>
    <xf numFmtId="44" fontId="9" fillId="14" borderId="51" xfId="1" applyFont="1" applyFill="1" applyBorder="1" applyAlignment="1" applyProtection="1">
      <alignment horizontal="center" vertical="center"/>
    </xf>
    <xf numFmtId="44" fontId="3" fillId="14" borderId="51" xfId="1" applyFont="1" applyFill="1" applyBorder="1" applyAlignment="1" applyProtection="1">
      <alignment vertical="center"/>
    </xf>
    <xf numFmtId="44" fontId="0" fillId="14" borderId="51" xfId="1" applyFont="1" applyFill="1" applyBorder="1" applyAlignment="1" applyProtection="1">
      <alignment horizontal="left" vertical="center"/>
    </xf>
    <xf numFmtId="44" fontId="9" fillId="14" borderId="51" xfId="1" applyFont="1" applyFill="1" applyBorder="1" applyAlignment="1" applyProtection="1">
      <alignment vertical="center"/>
    </xf>
    <xf numFmtId="0" fontId="11" fillId="16" borderId="13" xfId="0" applyFont="1" applyFill="1" applyBorder="1" applyAlignment="1" applyProtection="1">
      <alignment horizontal="left" vertical="center"/>
    </xf>
    <xf numFmtId="0" fontId="11" fillId="16" borderId="0" xfId="0" applyFont="1" applyFill="1" applyBorder="1" applyAlignment="1" applyProtection="1">
      <alignment horizontal="left" vertical="center"/>
    </xf>
    <xf numFmtId="0" fontId="11" fillId="24" borderId="13" xfId="0" applyFont="1" applyFill="1" applyBorder="1" applyAlignment="1" applyProtection="1">
      <alignment horizontal="left" vertical="center"/>
    </xf>
    <xf numFmtId="0" fontId="11" fillId="24" borderId="0" xfId="0" applyFont="1" applyFill="1" applyBorder="1" applyAlignment="1" applyProtection="1">
      <alignment horizontal="left" vertical="center"/>
    </xf>
    <xf numFmtId="0" fontId="9" fillId="24" borderId="0" xfId="0" applyFont="1" applyFill="1" applyBorder="1" applyAlignment="1" applyProtection="1">
      <alignment vertical="center"/>
    </xf>
    <xf numFmtId="0" fontId="9" fillId="24" borderId="0" xfId="0" applyFont="1" applyFill="1" applyBorder="1" applyAlignment="1" applyProtection="1">
      <alignment vertical="center" wrapText="1"/>
    </xf>
    <xf numFmtId="0" fontId="9" fillId="24" borderId="14" xfId="0" applyFont="1" applyFill="1" applyBorder="1" applyAlignment="1" applyProtection="1">
      <alignment vertical="center" wrapText="1"/>
    </xf>
    <xf numFmtId="0" fontId="4" fillId="2" borderId="0" xfId="0" applyFont="1" applyFill="1" applyAlignment="1" applyProtection="1">
      <alignment horizontal="center" vertical="center"/>
    </xf>
    <xf numFmtId="0" fontId="5" fillId="2" borderId="0" xfId="0" applyFont="1" applyFill="1" applyAlignment="1" applyProtection="1">
      <alignment horizontal="left" vertical="center"/>
    </xf>
    <xf numFmtId="166" fontId="20" fillId="10" borderId="31" xfId="0" applyNumberFormat="1" applyFont="1" applyFill="1" applyBorder="1" applyAlignment="1">
      <alignment horizontal="center" vertical="center"/>
    </xf>
    <xf numFmtId="166" fontId="20" fillId="10" borderId="35" xfId="0" applyNumberFormat="1" applyFont="1" applyFill="1" applyBorder="1" applyAlignment="1">
      <alignment horizontal="center" vertical="center"/>
    </xf>
    <xf numFmtId="166" fontId="20" fillId="10" borderId="0" xfId="0" applyNumberFormat="1" applyFont="1" applyFill="1" applyAlignment="1">
      <alignment horizontal="center" vertical="center"/>
    </xf>
    <xf numFmtId="166" fontId="20" fillId="10" borderId="38" xfId="0" applyNumberFormat="1" applyFont="1" applyFill="1" applyBorder="1" applyAlignment="1">
      <alignment horizontal="center" vertical="center"/>
    </xf>
    <xf numFmtId="166" fontId="20" fillId="10" borderId="40" xfId="0" applyNumberFormat="1" applyFont="1" applyFill="1" applyBorder="1" applyAlignment="1">
      <alignment horizontal="center" vertical="center"/>
    </xf>
    <xf numFmtId="166" fontId="20" fillId="10" borderId="44" xfId="0" applyNumberFormat="1" applyFont="1" applyFill="1" applyBorder="1" applyAlignment="1">
      <alignment horizontal="center" vertical="center"/>
    </xf>
    <xf numFmtId="166" fontId="20" fillId="10" borderId="49" xfId="0" applyNumberFormat="1" applyFont="1" applyFill="1" applyBorder="1" applyAlignment="1">
      <alignment horizontal="center" vertical="center"/>
    </xf>
    <xf numFmtId="166" fontId="12" fillId="0" borderId="23" xfId="0" applyNumberFormat="1" applyFont="1" applyBorder="1" applyAlignment="1">
      <alignment horizontal="center" vertical="center"/>
    </xf>
    <xf numFmtId="0" fontId="8" fillId="2" borderId="0" xfId="0" applyFont="1" applyFill="1" applyAlignment="1">
      <alignment horizontal="left" wrapText="1"/>
    </xf>
    <xf numFmtId="0" fontId="8" fillId="2" borderId="0" xfId="0" applyFont="1" applyFill="1" applyAlignment="1">
      <alignment horizontal="left" vertical="center" wrapText="1"/>
    </xf>
    <xf numFmtId="0" fontId="13" fillId="2" borderId="0" xfId="0" applyFont="1" applyFill="1" applyAlignment="1">
      <alignment horizontal="left" vertical="center"/>
    </xf>
    <xf numFmtId="0" fontId="8" fillId="2" borderId="0" xfId="0" applyFont="1" applyFill="1" applyAlignment="1">
      <alignment horizontal="left"/>
    </xf>
    <xf numFmtId="0" fontId="9" fillId="2" borderId="25" xfId="0" applyFont="1" applyFill="1" applyBorder="1" applyAlignment="1">
      <alignment horizontal="center" vertical="center"/>
    </xf>
    <xf numFmtId="0" fontId="9" fillId="2" borderId="42" xfId="0" applyFont="1" applyFill="1" applyBorder="1" applyAlignment="1">
      <alignment horizontal="center" vertical="center"/>
    </xf>
    <xf numFmtId="0" fontId="23" fillId="4" borderId="36" xfId="0" applyFont="1" applyFill="1" applyBorder="1" applyAlignment="1">
      <alignment horizontal="left" vertical="center" wrapText="1"/>
    </xf>
    <xf numFmtId="0" fontId="23" fillId="4" borderId="0" xfId="0" applyFont="1" applyFill="1" applyAlignment="1">
      <alignment horizontal="left" vertical="center" wrapText="1"/>
    </xf>
    <xf numFmtId="0" fontId="23" fillId="4" borderId="29" xfId="0" applyFont="1" applyFill="1" applyBorder="1" applyAlignment="1">
      <alignment horizontal="left" vertical="center" wrapText="1"/>
    </xf>
    <xf numFmtId="0" fontId="9" fillId="2" borderId="46" xfId="0" applyFont="1" applyFill="1" applyBorder="1" applyAlignment="1">
      <alignment horizontal="center" vertical="center"/>
    </xf>
    <xf numFmtId="0" fontId="23" fillId="4" borderId="26" xfId="0" applyFont="1" applyFill="1" applyBorder="1" applyAlignment="1">
      <alignment horizontal="left" vertical="center" wrapText="1"/>
    </xf>
    <xf numFmtId="0" fontId="23" fillId="4" borderId="27" xfId="0" applyFont="1" applyFill="1" applyBorder="1" applyAlignment="1">
      <alignment horizontal="left" vertical="center" wrapText="1"/>
    </xf>
    <xf numFmtId="0" fontId="23" fillId="4" borderId="24" xfId="0" applyFont="1" applyFill="1" applyBorder="1" applyAlignment="1">
      <alignment horizontal="left" vertical="center" wrapText="1"/>
    </xf>
    <xf numFmtId="0" fontId="9" fillId="2" borderId="47" xfId="0" applyFont="1" applyFill="1" applyBorder="1" applyAlignment="1">
      <alignment horizontal="center" vertical="center"/>
    </xf>
    <xf numFmtId="0" fontId="9" fillId="2" borderId="24" xfId="0" applyFont="1" applyFill="1" applyBorder="1" applyAlignment="1">
      <alignment horizontal="center" vertical="center"/>
    </xf>
    <xf numFmtId="0" fontId="9" fillId="2" borderId="29" xfId="0" applyFont="1" applyFill="1" applyBorder="1" applyAlignment="1">
      <alignment horizontal="center" vertical="center"/>
    </xf>
    <xf numFmtId="0" fontId="9" fillId="2" borderId="33" xfId="0" applyFont="1" applyFill="1" applyBorder="1" applyAlignment="1">
      <alignment horizontal="center" vertical="center"/>
    </xf>
    <xf numFmtId="0" fontId="13" fillId="0" borderId="0" xfId="0" applyFont="1" applyAlignment="1">
      <alignment horizontal="center" vertical="center"/>
    </xf>
    <xf numFmtId="0" fontId="5" fillId="4" borderId="0" xfId="0" applyFont="1" applyFill="1" applyAlignment="1" applyProtection="1">
      <alignment vertical="center"/>
    </xf>
    <xf numFmtId="0" fontId="5" fillId="7" borderId="0" xfId="0" applyFont="1" applyFill="1" applyAlignment="1" applyProtection="1">
      <alignment horizontal="left" vertical="center"/>
    </xf>
    <xf numFmtId="0" fontId="9" fillId="2" borderId="0" xfId="0" applyFont="1" applyFill="1" applyAlignment="1">
      <alignment horizontal="left" vertical="center"/>
    </xf>
    <xf numFmtId="0" fontId="0" fillId="9" borderId="0" xfId="0" applyFill="1" applyAlignment="1" applyProtection="1">
      <alignment horizontal="left" vertical="top" wrapText="1"/>
      <protection locked="0"/>
    </xf>
    <xf numFmtId="0" fontId="3" fillId="7" borderId="21" xfId="0" applyFont="1" applyFill="1" applyBorder="1" applyAlignment="1">
      <alignment horizontal="center" vertical="center" wrapText="1"/>
    </xf>
    <xf numFmtId="0" fontId="3" fillId="7" borderId="22" xfId="0"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23" fillId="10" borderId="24" xfId="0" applyFont="1" applyFill="1" applyBorder="1" applyAlignment="1">
      <alignment horizontal="center" vertical="center" wrapText="1"/>
    </xf>
    <xf numFmtId="0" fontId="12" fillId="3" borderId="0" xfId="0" applyFont="1" applyFill="1" applyAlignment="1" applyProtection="1">
      <alignment horizontal="left" vertical="center"/>
      <protection locked="0"/>
    </xf>
    <xf numFmtId="0" fontId="21" fillId="2" borderId="26" xfId="0" applyFont="1" applyFill="1" applyBorder="1" applyAlignment="1">
      <alignment horizontal="left" vertical="center" indent="3"/>
    </xf>
    <xf numFmtId="0" fontId="21" fillId="2" borderId="27" xfId="0" applyFont="1" applyFill="1" applyBorder="1" applyAlignment="1">
      <alignment horizontal="left" vertical="center" indent="3"/>
    </xf>
    <xf numFmtId="0" fontId="21" fillId="2" borderId="24" xfId="0" applyFont="1" applyFill="1" applyBorder="1" applyAlignment="1">
      <alignment horizontal="left" vertical="center" indent="3"/>
    </xf>
    <xf numFmtId="0" fontId="46" fillId="4" borderId="26" xfId="0" applyFont="1" applyFill="1" applyBorder="1" applyAlignment="1">
      <alignment horizontal="center" vertical="center"/>
    </xf>
    <xf numFmtId="0" fontId="46" fillId="4" borderId="24" xfId="0" applyFont="1" applyFill="1" applyBorder="1" applyAlignment="1">
      <alignment horizontal="center" vertical="center"/>
    </xf>
    <xf numFmtId="0" fontId="46" fillId="4" borderId="34" xfId="0" applyFont="1" applyFill="1" applyBorder="1" applyAlignment="1">
      <alignment horizontal="center" vertical="center"/>
    </xf>
    <xf numFmtId="0" fontId="46" fillId="4" borderId="33" xfId="0" applyFont="1" applyFill="1" applyBorder="1" applyAlignment="1">
      <alignment horizontal="center" vertical="center"/>
    </xf>
    <xf numFmtId="0" fontId="21" fillId="9" borderId="34" xfId="0" applyFont="1" applyFill="1" applyBorder="1" applyAlignment="1">
      <alignment horizontal="left" vertical="center" indent="3"/>
    </xf>
    <xf numFmtId="0" fontId="21" fillId="9" borderId="35" xfId="0" applyFont="1" applyFill="1" applyBorder="1" applyAlignment="1">
      <alignment horizontal="left" vertical="center" indent="3"/>
    </xf>
    <xf numFmtId="0" fontId="21" fillId="9" borderId="33" xfId="0" applyFont="1" applyFill="1" applyBorder="1" applyAlignment="1">
      <alignment horizontal="left" vertical="center" indent="3"/>
    </xf>
    <xf numFmtId="0" fontId="2" fillId="8" borderId="26" xfId="0" applyFont="1" applyFill="1" applyBorder="1" applyAlignment="1">
      <alignment horizontal="center" vertical="center" wrapText="1"/>
    </xf>
    <xf numFmtId="0" fontId="2" fillId="8" borderId="24" xfId="0" applyFont="1" applyFill="1" applyBorder="1" applyAlignment="1">
      <alignment horizontal="center" vertical="center" wrapText="1"/>
    </xf>
    <xf numFmtId="1" fontId="12" fillId="14" borderId="21" xfId="0" applyNumberFormat="1" applyFont="1" applyFill="1" applyBorder="1" applyAlignment="1">
      <alignment horizontal="center" vertical="center"/>
    </xf>
    <xf numFmtId="1" fontId="12" fillId="14" borderId="22" xfId="0" applyNumberFormat="1" applyFont="1" applyFill="1" applyBorder="1" applyAlignment="1">
      <alignment horizontal="center" vertical="center"/>
    </xf>
    <xf numFmtId="0" fontId="3" fillId="7" borderId="28" xfId="0" applyFont="1" applyFill="1" applyBorder="1" applyAlignment="1">
      <alignment horizontal="center" vertical="center" wrapText="1"/>
    </xf>
    <xf numFmtId="0" fontId="5" fillId="4" borderId="21" xfId="0" applyFont="1" applyFill="1" applyBorder="1" applyAlignment="1">
      <alignment horizontal="center" vertical="center"/>
    </xf>
    <xf numFmtId="0" fontId="5" fillId="4" borderId="22" xfId="0" applyFont="1" applyFill="1" applyBorder="1" applyAlignment="1">
      <alignment horizontal="center" vertical="center"/>
    </xf>
    <xf numFmtId="0" fontId="3" fillId="17" borderId="21" xfId="0" applyFont="1" applyFill="1" applyBorder="1" applyAlignment="1">
      <alignment horizontal="center" vertical="center" wrapText="1"/>
    </xf>
    <xf numFmtId="0" fontId="3" fillId="17" borderId="22" xfId="0" applyFont="1" applyFill="1" applyBorder="1" applyAlignment="1">
      <alignment horizontal="center" vertical="center" wrapText="1"/>
    </xf>
    <xf numFmtId="2" fontId="44" fillId="18" borderId="21" xfId="3" applyNumberFormat="1" applyFont="1" applyFill="1" applyBorder="1" applyAlignment="1">
      <alignment horizontal="center" vertical="center"/>
    </xf>
    <xf numFmtId="2" fontId="44" fillId="18" borderId="22" xfId="3" applyNumberFormat="1" applyFont="1" applyFill="1" applyBorder="1" applyAlignment="1">
      <alignment horizontal="center" vertical="center"/>
    </xf>
    <xf numFmtId="0" fontId="9" fillId="9" borderId="21" xfId="0" applyFont="1" applyFill="1" applyBorder="1" applyAlignment="1">
      <alignment horizontal="center" vertical="center" wrapText="1"/>
    </xf>
    <xf numFmtId="0" fontId="9" fillId="9" borderId="28" xfId="0" applyFont="1" applyFill="1" applyBorder="1" applyAlignment="1">
      <alignment horizontal="center" vertical="center" wrapText="1"/>
    </xf>
    <xf numFmtId="165" fontId="9" fillId="4" borderId="21" xfId="0" applyNumberFormat="1" applyFont="1" applyFill="1" applyBorder="1" applyAlignment="1">
      <alignment horizontal="center" vertical="center"/>
    </xf>
    <xf numFmtId="165" fontId="9" fillId="4" borderId="22" xfId="0" applyNumberFormat="1" applyFont="1" applyFill="1" applyBorder="1" applyAlignment="1">
      <alignment horizontal="center" vertical="center"/>
    </xf>
    <xf numFmtId="0" fontId="45" fillId="2" borderId="27" xfId="0" applyFont="1" applyFill="1" applyBorder="1" applyAlignment="1">
      <alignment horizontal="center" vertical="center" wrapText="1"/>
    </xf>
    <xf numFmtId="0" fontId="45" fillId="2" borderId="0" xfId="0" applyFont="1" applyFill="1" applyAlignment="1">
      <alignment horizontal="center" vertical="center" wrapText="1"/>
    </xf>
    <xf numFmtId="0" fontId="48" fillId="0" borderId="0" xfId="0" applyFont="1" applyAlignment="1">
      <alignment horizontal="center" vertical="center"/>
    </xf>
    <xf numFmtId="0" fontId="12" fillId="3" borderId="0" xfId="0" applyFont="1" applyFill="1" applyAlignment="1">
      <alignment horizontal="left" vertical="center"/>
    </xf>
    <xf numFmtId="0" fontId="5" fillId="4" borderId="0" xfId="0" applyFont="1" applyFill="1" applyAlignment="1">
      <alignment horizontal="left" vertical="center"/>
    </xf>
    <xf numFmtId="44" fontId="3" fillId="23" borderId="51" xfId="0" applyNumberFormat="1" applyFont="1" applyFill="1" applyBorder="1" applyAlignment="1" applyProtection="1">
      <alignment horizontal="center" vertical="center"/>
    </xf>
    <xf numFmtId="0" fontId="16" fillId="9" borderId="51" xfId="0" applyFont="1" applyFill="1" applyBorder="1" applyAlignment="1" applyProtection="1">
      <alignment horizontal="left" vertical="center" wrapText="1"/>
    </xf>
    <xf numFmtId="0" fontId="7" fillId="8" borderId="51" xfId="0" applyFont="1" applyFill="1" applyBorder="1" applyAlignment="1" applyProtection="1">
      <alignment horizontal="left" vertical="center"/>
    </xf>
    <xf numFmtId="0" fontId="38" fillId="2" borderId="0" xfId="0" applyFont="1" applyFill="1" applyAlignment="1" applyProtection="1">
      <alignment horizontal="center" vertical="center"/>
    </xf>
    <xf numFmtId="0" fontId="13" fillId="0" borderId="0" xfId="0" applyFont="1" applyAlignment="1" applyProtection="1">
      <alignment horizontal="center" vertical="center"/>
    </xf>
    <xf numFmtId="0" fontId="12" fillId="3" borderId="0" xfId="0" applyFont="1" applyFill="1" applyAlignment="1" applyProtection="1">
      <alignment horizontal="left" vertical="center"/>
    </xf>
    <xf numFmtId="0" fontId="5" fillId="4" borderId="0" xfId="0" applyFont="1" applyFill="1" applyAlignment="1" applyProtection="1">
      <alignment horizontal="left" vertical="center"/>
    </xf>
    <xf numFmtId="0" fontId="12" fillId="2" borderId="52" xfId="0" applyFont="1" applyFill="1" applyBorder="1" applyAlignment="1" applyProtection="1">
      <alignment horizontal="center" vertical="center"/>
    </xf>
    <xf numFmtId="44" fontId="3" fillId="22" borderId="51" xfId="0" applyNumberFormat="1" applyFont="1" applyFill="1" applyBorder="1" applyAlignment="1" applyProtection="1">
      <alignment horizontal="center" vertical="center"/>
    </xf>
    <xf numFmtId="44" fontId="9" fillId="6" borderId="51" xfId="1" applyFont="1" applyFill="1" applyBorder="1" applyAlignment="1" applyProtection="1">
      <alignment horizontal="center" vertical="center"/>
    </xf>
    <xf numFmtId="0" fontId="3" fillId="21" borderId="51" xfId="0" applyFont="1" applyFill="1" applyBorder="1" applyAlignment="1" applyProtection="1">
      <alignment horizontal="center" vertical="center" wrapText="1"/>
    </xf>
    <xf numFmtId="0" fontId="3" fillId="17" borderId="51" xfId="0" applyFont="1" applyFill="1" applyBorder="1" applyAlignment="1" applyProtection="1">
      <alignment horizontal="center" vertical="center" wrapText="1"/>
    </xf>
    <xf numFmtId="0" fontId="3" fillId="2" borderId="21" xfId="2" applyNumberFormat="1" applyFont="1" applyFill="1" applyBorder="1" applyAlignment="1" applyProtection="1">
      <alignment horizontal="center" vertical="center" wrapText="1"/>
    </xf>
    <xf numFmtId="0" fontId="3" fillId="2" borderId="22" xfId="2" applyNumberFormat="1" applyFont="1" applyFill="1" applyBorder="1" applyAlignment="1" applyProtection="1">
      <alignment horizontal="center" vertical="center" wrapText="1"/>
    </xf>
    <xf numFmtId="0" fontId="12" fillId="14" borderId="21" xfId="0" applyFont="1" applyFill="1" applyBorder="1" applyAlignment="1" applyProtection="1">
      <alignment horizontal="center" vertical="center"/>
    </xf>
    <xf numFmtId="0" fontId="12" fillId="14" borderId="22" xfId="0" applyFont="1" applyFill="1" applyBorder="1" applyAlignment="1" applyProtection="1">
      <alignment horizontal="center" vertical="center"/>
    </xf>
    <xf numFmtId="0" fontId="3" fillId="23" borderId="21" xfId="0" applyFont="1" applyFill="1" applyBorder="1" applyAlignment="1" applyProtection="1">
      <alignment horizontal="center" vertical="center" wrapText="1"/>
    </xf>
    <xf numFmtId="0" fontId="3" fillId="23" borderId="22" xfId="0" applyFont="1" applyFill="1" applyBorder="1" applyAlignment="1" applyProtection="1">
      <alignment horizontal="center" vertical="center" wrapText="1"/>
    </xf>
    <xf numFmtId="0" fontId="3" fillId="22" borderId="21" xfId="0" applyFont="1" applyFill="1" applyBorder="1" applyAlignment="1" applyProtection="1">
      <alignment horizontal="center" vertical="center" wrapText="1"/>
    </xf>
    <xf numFmtId="0" fontId="3" fillId="22" borderId="22" xfId="0" applyFont="1" applyFill="1" applyBorder="1" applyAlignment="1" applyProtection="1">
      <alignment horizontal="center" vertical="center" wrapText="1"/>
    </xf>
    <xf numFmtId="0" fontId="3" fillId="21" borderId="21" xfId="0" applyFont="1" applyFill="1" applyBorder="1" applyAlignment="1" applyProtection="1">
      <alignment horizontal="center" vertical="center" wrapText="1"/>
    </xf>
    <xf numFmtId="0" fontId="3" fillId="21" borderId="22" xfId="0" applyFont="1" applyFill="1" applyBorder="1" applyAlignment="1" applyProtection="1">
      <alignment horizontal="center" vertical="center" wrapText="1"/>
    </xf>
    <xf numFmtId="0" fontId="6" fillId="4" borderId="0" xfId="0" applyFont="1" applyFill="1" applyAlignment="1">
      <alignment horizontal="left" vertical="center"/>
    </xf>
    <xf numFmtId="0" fontId="49" fillId="5" borderId="61" xfId="0" applyFont="1" applyFill="1" applyBorder="1" applyAlignment="1">
      <alignment horizontal="left" vertical="center"/>
    </xf>
    <xf numFmtId="0" fontId="49" fillId="5" borderId="62" xfId="0" applyFont="1" applyFill="1" applyBorder="1" applyAlignment="1">
      <alignment horizontal="left" vertical="center"/>
    </xf>
    <xf numFmtId="0" fontId="49" fillId="5" borderId="63" xfId="0" applyFont="1" applyFill="1" applyBorder="1" applyAlignment="1">
      <alignment horizontal="left" vertical="center"/>
    </xf>
    <xf numFmtId="0" fontId="9" fillId="3" borderId="0" xfId="0" applyFont="1" applyFill="1" applyBorder="1" applyAlignment="1" applyProtection="1">
      <alignment horizontal="left" vertical="center"/>
      <protection locked="0"/>
    </xf>
    <xf numFmtId="0" fontId="9" fillId="3" borderId="14" xfId="0" applyFont="1" applyFill="1" applyBorder="1" applyAlignment="1" applyProtection="1">
      <alignment horizontal="left" vertical="center"/>
      <protection locked="0"/>
    </xf>
    <xf numFmtId="0" fontId="9" fillId="7" borderId="0" xfId="0" applyFont="1" applyFill="1" applyBorder="1" applyAlignment="1" applyProtection="1">
      <alignment horizontal="left" vertical="center"/>
      <protection locked="0"/>
    </xf>
    <xf numFmtId="0" fontId="9" fillId="7" borderId="14" xfId="0" applyFont="1" applyFill="1" applyBorder="1" applyAlignment="1" applyProtection="1">
      <alignment horizontal="left" vertical="center"/>
      <protection locked="0"/>
    </xf>
    <xf numFmtId="0" fontId="11" fillId="9" borderId="13" xfId="0" applyFont="1" applyFill="1" applyBorder="1" applyAlignment="1" applyProtection="1">
      <alignment horizontal="left" vertical="center"/>
    </xf>
    <xf numFmtId="0" fontId="11" fillId="9" borderId="0" xfId="0" applyFont="1" applyFill="1" applyBorder="1" applyAlignment="1" applyProtection="1">
      <alignment horizontal="left" vertical="center"/>
    </xf>
    <xf numFmtId="0" fontId="11" fillId="7" borderId="13" xfId="0" applyFont="1" applyFill="1" applyBorder="1" applyAlignment="1" applyProtection="1">
      <alignment horizontal="left" vertical="center"/>
    </xf>
    <xf numFmtId="0" fontId="11" fillId="7" borderId="0" xfId="0" applyFont="1" applyFill="1" applyBorder="1" applyAlignment="1" applyProtection="1">
      <alignment horizontal="left" vertical="center"/>
    </xf>
    <xf numFmtId="0" fontId="11" fillId="3" borderId="13"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0" fillId="2" borderId="13" xfId="0" applyFill="1" applyBorder="1" applyAlignment="1" applyProtection="1">
      <alignment horizontal="center"/>
    </xf>
    <xf numFmtId="0" fontId="0" fillId="2" borderId="0" xfId="0" applyFill="1" applyBorder="1" applyAlignment="1" applyProtection="1">
      <alignment horizontal="center"/>
    </xf>
    <xf numFmtId="0" fontId="0" fillId="2" borderId="14" xfId="0" applyFill="1" applyBorder="1" applyAlignment="1" applyProtection="1">
      <alignment horizontal="center"/>
    </xf>
    <xf numFmtId="0" fontId="0" fillId="2" borderId="15" xfId="0" applyFill="1" applyBorder="1" applyAlignment="1" applyProtection="1">
      <alignment horizontal="center"/>
    </xf>
    <xf numFmtId="0" fontId="0" fillId="2" borderId="16" xfId="0" applyFill="1" applyBorder="1" applyAlignment="1" applyProtection="1">
      <alignment horizontal="center"/>
    </xf>
    <xf numFmtId="0" fontId="0" fillId="2" borderId="17" xfId="0" applyFill="1" applyBorder="1" applyAlignment="1" applyProtection="1">
      <alignment horizontal="center"/>
    </xf>
    <xf numFmtId="0" fontId="0" fillId="2" borderId="10" xfId="0" applyFill="1" applyBorder="1" applyAlignment="1" applyProtection="1">
      <alignment horizontal="center"/>
    </xf>
    <xf numFmtId="0" fontId="0" fillId="2" borderId="11" xfId="0" applyFill="1" applyBorder="1" applyAlignment="1" applyProtection="1">
      <alignment horizontal="center"/>
    </xf>
    <xf numFmtId="0" fontId="0" fillId="2" borderId="12" xfId="0" applyFill="1" applyBorder="1" applyAlignment="1" applyProtection="1">
      <alignment horizontal="center"/>
    </xf>
    <xf numFmtId="0" fontId="9" fillId="9" borderId="0" xfId="0" applyFont="1" applyFill="1" applyBorder="1" applyAlignment="1" applyProtection="1">
      <alignment horizontal="left" vertical="center"/>
      <protection locked="0"/>
    </xf>
    <xf numFmtId="0" fontId="9" fillId="9" borderId="14" xfId="0" applyFont="1" applyFill="1" applyBorder="1" applyAlignment="1" applyProtection="1">
      <alignment horizontal="left" vertical="center"/>
      <protection locked="0"/>
    </xf>
    <xf numFmtId="0" fontId="9" fillId="16" borderId="0" xfId="0" applyFont="1" applyFill="1" applyBorder="1" applyAlignment="1" applyProtection="1">
      <alignment horizontal="left" vertical="center"/>
      <protection locked="0"/>
    </xf>
    <xf numFmtId="0" fontId="9" fillId="16" borderId="14" xfId="0" applyFont="1" applyFill="1" applyBorder="1" applyAlignment="1" applyProtection="1">
      <alignment horizontal="left" vertical="center"/>
      <protection locked="0"/>
    </xf>
    <xf numFmtId="0" fontId="9" fillId="6" borderId="4" xfId="0" applyFont="1" applyFill="1" applyBorder="1" applyAlignment="1">
      <alignment horizontal="left" vertical="center"/>
    </xf>
    <xf numFmtId="0" fontId="9" fillId="6" borderId="5" xfId="0" applyFont="1" applyFill="1" applyBorder="1" applyAlignment="1">
      <alignment horizontal="left" vertical="center"/>
    </xf>
    <xf numFmtId="0" fontId="20" fillId="6" borderId="18" xfId="0" applyFont="1" applyFill="1" applyBorder="1" applyAlignment="1">
      <alignment vertical="center"/>
    </xf>
    <xf numFmtId="0" fontId="20" fillId="6" borderId="19" xfId="0" applyFont="1" applyFill="1" applyBorder="1" applyAlignment="1">
      <alignment vertical="center"/>
    </xf>
    <xf numFmtId="0" fontId="12" fillId="14" borderId="58" xfId="0" applyFont="1" applyFill="1" applyBorder="1" applyAlignment="1">
      <alignment horizontal="left" vertical="center"/>
    </xf>
    <xf numFmtId="0" fontId="12" fillId="14" borderId="59" xfId="0" applyFont="1" applyFill="1" applyBorder="1" applyAlignment="1">
      <alignment horizontal="left" vertical="center"/>
    </xf>
    <xf numFmtId="0" fontId="11" fillId="2" borderId="15"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1" fillId="2" borderId="10"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16" borderId="13" xfId="0" applyFont="1" applyFill="1" applyBorder="1" applyAlignment="1" applyProtection="1">
      <alignment horizontal="left" vertical="center"/>
    </xf>
    <xf numFmtId="0" fontId="11" fillId="16" borderId="0" xfId="0" applyFont="1" applyFill="1" applyBorder="1" applyAlignment="1" applyProtection="1">
      <alignment horizontal="left" vertical="center"/>
    </xf>
    <xf numFmtId="0" fontId="8" fillId="3" borderId="0" xfId="0" applyFont="1" applyFill="1" applyBorder="1" applyAlignment="1" applyProtection="1">
      <alignment horizontal="left" vertical="center"/>
      <protection locked="0"/>
    </xf>
    <xf numFmtId="0" fontId="8" fillId="3" borderId="14" xfId="0" applyFont="1" applyFill="1" applyBorder="1" applyAlignment="1" applyProtection="1">
      <alignment horizontal="left" vertical="center"/>
      <protection locked="0"/>
    </xf>
    <xf numFmtId="0" fontId="8" fillId="16" borderId="0" xfId="0" applyFont="1" applyFill="1" applyBorder="1" applyAlignment="1" applyProtection="1">
      <alignment horizontal="left" vertical="center"/>
      <protection locked="0"/>
    </xf>
    <xf numFmtId="0" fontId="8" fillId="16" borderId="14" xfId="0" applyFont="1" applyFill="1" applyBorder="1" applyAlignment="1" applyProtection="1">
      <alignment horizontal="left" vertical="center"/>
      <protection locked="0"/>
    </xf>
  </cellXfs>
  <cellStyles count="4">
    <cellStyle name="Moneda" xfId="1" builtinId="4"/>
    <cellStyle name="Normal" xfId="0" builtinId="0"/>
    <cellStyle name="Normal 2" xfId="3" xr:uid="{7CAE3C87-F529-4298-BD56-EB8E146093F5}"/>
    <cellStyle name="Percentatge" xfId="2" builtinId="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5" tint="0.79998168889431442"/>
        </patternFill>
      </fill>
    </dxf>
    <dxf>
      <font>
        <b/>
        <i val="0"/>
      </font>
      <fill>
        <patternFill>
          <bgColor theme="5" tint="0.79998168889431442"/>
        </patternFill>
      </fill>
    </dxf>
  </dxfs>
  <tableStyles count="1" defaultTableStyle="TableStyleMedium2" defaultPivotStyle="PivotStyleLight16">
    <tableStyle name="Estil de taula 1" pivot="0" count="2" xr9:uid="{EE493CA7-554C-456F-AC0A-438F0BEB76EA}">
      <tableStyleElement type="headerRow" dxfId="8"/>
      <tableStyleElement type="totalRow" dxfId="7"/>
    </tableStyle>
  </tableStyles>
  <colors>
    <mruColors>
      <color rgb="FFCC6600"/>
      <color rgb="FFFFCC99"/>
      <color rgb="FFFF9900"/>
      <color rgb="FFFFCC66"/>
      <color rgb="FFFFCC00"/>
      <color rgb="FFCC9900"/>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6</xdr:col>
      <xdr:colOff>172039</xdr:colOff>
      <xdr:row>1</xdr:row>
      <xdr:rowOff>450166</xdr:rowOff>
    </xdr:to>
    <xdr:pic>
      <xdr:nvPicPr>
        <xdr:cNvPr id="3" name="Imatge 2">
          <a:extLst>
            <a:ext uri="{FF2B5EF4-FFF2-40B4-BE49-F238E27FC236}">
              <a16:creationId xmlns:a16="http://schemas.microsoft.com/office/drawing/2014/main" id="{0E8F92FD-FBC0-4125-9400-0E0161F5A1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07294" y="0"/>
          <a:ext cx="3391863" cy="7682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1408913</xdr:colOff>
      <xdr:row>0</xdr:row>
      <xdr:rowOff>23813</xdr:rowOff>
    </xdr:from>
    <xdr:to>
      <xdr:col>7</xdr:col>
      <xdr:colOff>1857388</xdr:colOff>
      <xdr:row>1</xdr:row>
      <xdr:rowOff>28752</xdr:rowOff>
    </xdr:to>
    <xdr:pic>
      <xdr:nvPicPr>
        <xdr:cNvPr id="2" name="Imatge 1">
          <a:extLst>
            <a:ext uri="{FF2B5EF4-FFF2-40B4-BE49-F238E27FC236}">
              <a16:creationId xmlns:a16="http://schemas.microsoft.com/office/drawing/2014/main" id="{1A3C2452-BE66-40A4-93AF-53E1421111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486113" y="23813"/>
          <a:ext cx="2306656" cy="5111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1099894</xdr:colOff>
      <xdr:row>0</xdr:row>
      <xdr:rowOff>48304</xdr:rowOff>
    </xdr:from>
    <xdr:to>
      <xdr:col>7</xdr:col>
      <xdr:colOff>1417585</xdr:colOff>
      <xdr:row>1</xdr:row>
      <xdr:rowOff>487274</xdr:rowOff>
    </xdr:to>
    <xdr:pic>
      <xdr:nvPicPr>
        <xdr:cNvPr id="3" name="Imatge 2">
          <a:extLst>
            <a:ext uri="{FF2B5EF4-FFF2-40B4-BE49-F238E27FC236}">
              <a16:creationId xmlns:a16="http://schemas.microsoft.com/office/drawing/2014/main" id="{AEC2D28B-8B7D-4A84-B6BC-264FEF3A91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992192" y="48304"/>
          <a:ext cx="3411985" cy="7615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958850</xdr:colOff>
      <xdr:row>0</xdr:row>
      <xdr:rowOff>48751</xdr:rowOff>
    </xdr:from>
    <xdr:to>
      <xdr:col>7</xdr:col>
      <xdr:colOff>1286066</xdr:colOff>
      <xdr:row>1</xdr:row>
      <xdr:rowOff>503596</xdr:rowOff>
    </xdr:to>
    <xdr:pic>
      <xdr:nvPicPr>
        <xdr:cNvPr id="4" name="Imatge 3">
          <a:extLst>
            <a:ext uri="{FF2B5EF4-FFF2-40B4-BE49-F238E27FC236}">
              <a16:creationId xmlns:a16="http://schemas.microsoft.com/office/drawing/2014/main" id="{4B9B1102-6AFB-4DFE-926D-6AA1823286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51148" y="48751"/>
          <a:ext cx="3408810" cy="7774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958850</xdr:colOff>
      <xdr:row>0</xdr:row>
      <xdr:rowOff>48751</xdr:rowOff>
    </xdr:from>
    <xdr:to>
      <xdr:col>8</xdr:col>
      <xdr:colOff>191</xdr:colOff>
      <xdr:row>1</xdr:row>
      <xdr:rowOff>506771</xdr:rowOff>
    </xdr:to>
    <xdr:pic>
      <xdr:nvPicPr>
        <xdr:cNvPr id="2" name="Imatge 1">
          <a:extLst>
            <a:ext uri="{FF2B5EF4-FFF2-40B4-BE49-F238E27FC236}">
              <a16:creationId xmlns:a16="http://schemas.microsoft.com/office/drawing/2014/main" id="{D9012466-D56C-4727-B1A9-3D44BF520D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45576"/>
          <a:ext cx="3400616" cy="7818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958850</xdr:colOff>
      <xdr:row>0</xdr:row>
      <xdr:rowOff>48751</xdr:rowOff>
    </xdr:from>
    <xdr:to>
      <xdr:col>8</xdr:col>
      <xdr:colOff>191</xdr:colOff>
      <xdr:row>1</xdr:row>
      <xdr:rowOff>506771</xdr:rowOff>
    </xdr:to>
    <xdr:pic>
      <xdr:nvPicPr>
        <xdr:cNvPr id="2" name="Imatge 1">
          <a:extLst>
            <a:ext uri="{FF2B5EF4-FFF2-40B4-BE49-F238E27FC236}">
              <a16:creationId xmlns:a16="http://schemas.microsoft.com/office/drawing/2014/main" id="{8F5E4BD3-3FCC-440D-8573-A517B53CAC6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45576"/>
          <a:ext cx="3400616" cy="7818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958850</xdr:colOff>
      <xdr:row>0</xdr:row>
      <xdr:rowOff>48751</xdr:rowOff>
    </xdr:from>
    <xdr:to>
      <xdr:col>8</xdr:col>
      <xdr:colOff>191</xdr:colOff>
      <xdr:row>1</xdr:row>
      <xdr:rowOff>503596</xdr:rowOff>
    </xdr:to>
    <xdr:pic>
      <xdr:nvPicPr>
        <xdr:cNvPr id="2" name="Imatge 1">
          <a:extLst>
            <a:ext uri="{FF2B5EF4-FFF2-40B4-BE49-F238E27FC236}">
              <a16:creationId xmlns:a16="http://schemas.microsoft.com/office/drawing/2014/main" id="{BCFB88FA-780D-4B78-B556-BC3D510F9E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45576"/>
          <a:ext cx="3400616" cy="78504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958850</xdr:colOff>
      <xdr:row>0</xdr:row>
      <xdr:rowOff>48751</xdr:rowOff>
    </xdr:from>
    <xdr:to>
      <xdr:col>8</xdr:col>
      <xdr:colOff>191</xdr:colOff>
      <xdr:row>1</xdr:row>
      <xdr:rowOff>503596</xdr:rowOff>
    </xdr:to>
    <xdr:pic>
      <xdr:nvPicPr>
        <xdr:cNvPr id="2" name="Imatge 1">
          <a:extLst>
            <a:ext uri="{FF2B5EF4-FFF2-40B4-BE49-F238E27FC236}">
              <a16:creationId xmlns:a16="http://schemas.microsoft.com/office/drawing/2014/main" id="{C5758386-6A4F-40BA-8484-3CDBCC5E574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49100" y="45576"/>
          <a:ext cx="3400616" cy="7818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usters\06.%20ORDRE%20AJUTS\01.%20IRC\IRC-2021\0-%20Preparacio%20convocatoria\Excel%20pressupost%20sol.licitud\D.IRC.18%20Annex%20Pressupost%20sol.licitud_REFOR&#199;_2021%20v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Clusters\06.%20ORDRE%20AJUTS\01.%20IRC\IRC-2022\0.-%20PREPARACIO%20CONVOCATORIA\Esborrany%20excels%20pressupost\2022_Annex-Pressupost-sollicitud-reforc-projectes-clust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s"/>
      <sheetName val="ACE033_F1_PUNTUACIÓexpedient"/>
      <sheetName val="ACE033_resumPROJECTE"/>
      <sheetName val="DESPESES.SUB_Sol.licitant"/>
      <sheetName val="DESPESES.SUB_Participant 01"/>
      <sheetName val="DESPESES.SUB_Participant 02"/>
      <sheetName val="DESPESES.SUB_Participant 03"/>
      <sheetName val="DESPESES.SUB_Participant 04"/>
      <sheetName val="DESPESES.SUB_Participant 05"/>
      <sheetName val="DESPESES.SUB_Participant 06"/>
      <sheetName val="DESPESES.SUB_Participant 07"/>
      <sheetName val="DESPESES.SUB_Participant 08"/>
      <sheetName val="DESPESES.SUB_Participant 09"/>
      <sheetName val="DESPESES.SUB_Participant 10"/>
      <sheetName val="Valors possi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4">
          <cell r="B4">
            <v>0</v>
          </cell>
          <cell r="C4">
            <v>0</v>
          </cell>
        </row>
        <row r="5">
          <cell r="B5">
            <v>3</v>
          </cell>
          <cell r="C5">
            <v>1</v>
          </cell>
        </row>
        <row r="6">
          <cell r="B6">
            <v>5</v>
          </cell>
          <cell r="C6">
            <v>2</v>
          </cell>
        </row>
        <row r="7">
          <cell r="C7">
            <v>3</v>
          </cell>
        </row>
        <row r="8">
          <cell r="C8">
            <v>4</v>
          </cell>
        </row>
        <row r="9">
          <cell r="C9">
            <v>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s"/>
      <sheetName val="ACE057_F1_PUNTUACIÓexpedient"/>
      <sheetName val="ACE057_CÀLCUL_Criteri_territori"/>
      <sheetName val="ACE057_resumPROJECTE"/>
      <sheetName val="DESPESES.SUB_Sol.licitant"/>
      <sheetName val="DESPESES.SUB_Participant 01"/>
      <sheetName val="DESPESES.SUB_Participant 02"/>
      <sheetName val="DESPESES.SUB_Participant 03"/>
      <sheetName val="DESPESES.SUB_Participant 04"/>
      <sheetName val="DESPESES.SUB_Participant 05"/>
      <sheetName val="DESPESES.SUB_Participant 06"/>
      <sheetName val="DESPESES.SUB_Participant 07"/>
      <sheetName val="DESPESES.SUB_Participant 08"/>
      <sheetName val="DESPESES.SUB_Participant 09"/>
      <sheetName val="DESPESES.SUB_Participant 10"/>
      <sheetName val="Valors possi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U2" t="str">
            <v>Alt Camp</v>
          </cell>
        </row>
        <row r="3">
          <cell r="U3" t="str">
            <v>Alt Empordà</v>
          </cell>
        </row>
        <row r="4">
          <cell r="U4" t="str">
            <v>Alt Penedès</v>
          </cell>
        </row>
        <row r="5">
          <cell r="U5" t="str">
            <v>Alt Urgell</v>
          </cell>
        </row>
        <row r="6">
          <cell r="U6" t="str">
            <v>Alta Ribagorça</v>
          </cell>
        </row>
        <row r="7">
          <cell r="U7" t="str">
            <v>Anoia</v>
          </cell>
        </row>
        <row r="8">
          <cell r="U8" t="str">
            <v>Aran</v>
          </cell>
        </row>
        <row r="9">
          <cell r="U9" t="str">
            <v>Bages</v>
          </cell>
        </row>
        <row r="10">
          <cell r="U10" t="str">
            <v>Baix Camp</v>
          </cell>
        </row>
        <row r="11">
          <cell r="U11" t="str">
            <v>Baix Ebre</v>
          </cell>
        </row>
        <row r="12">
          <cell r="U12" t="str">
            <v>Baix Empordà</v>
          </cell>
        </row>
        <row r="13">
          <cell r="U13" t="str">
            <v>Baix Llobregat</v>
          </cell>
        </row>
        <row r="14">
          <cell r="U14" t="str">
            <v>Baix Penedès</v>
          </cell>
        </row>
        <row r="15">
          <cell r="U15" t="str">
            <v>Barcelonès</v>
          </cell>
        </row>
        <row r="16">
          <cell r="U16" t="str">
            <v>Berguedà</v>
          </cell>
        </row>
        <row r="17">
          <cell r="U17" t="str">
            <v>Cerdanya</v>
          </cell>
        </row>
        <row r="18">
          <cell r="U18" t="str">
            <v>Conca de Barberà</v>
          </cell>
        </row>
        <row r="19">
          <cell r="U19" t="str">
            <v>Garraf</v>
          </cell>
        </row>
        <row r="20">
          <cell r="U20" t="str">
            <v>Garrigues</v>
          </cell>
        </row>
        <row r="21">
          <cell r="U21" t="str">
            <v>Garrotxa</v>
          </cell>
        </row>
        <row r="22">
          <cell r="U22" t="str">
            <v>Gironès</v>
          </cell>
        </row>
        <row r="23">
          <cell r="U23" t="str">
            <v>La Selva</v>
          </cell>
        </row>
        <row r="24">
          <cell r="U24" t="str">
            <v>Maresme</v>
          </cell>
        </row>
        <row r="25">
          <cell r="U25" t="str">
            <v>Moianès</v>
          </cell>
        </row>
        <row r="26">
          <cell r="U26" t="str">
            <v>Montsià</v>
          </cell>
        </row>
        <row r="27">
          <cell r="U27" t="str">
            <v>Noguera</v>
          </cell>
        </row>
        <row r="28">
          <cell r="U28" t="str">
            <v>Osona</v>
          </cell>
        </row>
        <row r="29">
          <cell r="U29" t="str">
            <v>Pallars Jussà</v>
          </cell>
        </row>
        <row r="30">
          <cell r="U30" t="str">
            <v>Pallars Sobirà</v>
          </cell>
        </row>
        <row r="31">
          <cell r="U31" t="str">
            <v>Pla d’Urgell</v>
          </cell>
        </row>
        <row r="32">
          <cell r="U32" t="str">
            <v>Pla de l’Estany</v>
          </cell>
        </row>
        <row r="33">
          <cell r="U33" t="str">
            <v>Priorat</v>
          </cell>
        </row>
        <row r="34">
          <cell r="U34" t="str">
            <v>Ribera d’Ebre</v>
          </cell>
        </row>
        <row r="35">
          <cell r="U35" t="str">
            <v>Ripollès</v>
          </cell>
        </row>
        <row r="36">
          <cell r="U36" t="str">
            <v>Segarra</v>
          </cell>
        </row>
        <row r="37">
          <cell r="U37" t="str">
            <v>Segrià</v>
          </cell>
        </row>
        <row r="38">
          <cell r="U38" t="str">
            <v>Solsonès</v>
          </cell>
        </row>
        <row r="39">
          <cell r="U39" t="str">
            <v>Tarragonès</v>
          </cell>
        </row>
        <row r="40">
          <cell r="U40" t="str">
            <v>Terra Alta</v>
          </cell>
        </row>
        <row r="41">
          <cell r="U41" t="str">
            <v>Urgell</v>
          </cell>
        </row>
        <row r="42">
          <cell r="U42" t="str">
            <v>Vallès Occidental</v>
          </cell>
        </row>
        <row r="43">
          <cell r="U43" t="str">
            <v>Vallès Oriental</v>
          </cell>
        </row>
      </sheetData>
    </sheetDataSet>
  </externalBook>
</externalLink>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ici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ici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3CB2B-174C-4387-B4DF-121D6B8598C1}">
  <sheetPr>
    <tabColor theme="5" tint="-0.249977111117893"/>
    <pageSetUpPr fitToPage="1"/>
  </sheetPr>
  <dimension ref="A1:AA103"/>
  <sheetViews>
    <sheetView tabSelected="1" zoomScale="76" zoomScaleNormal="76" zoomScaleSheetLayoutView="62" workbookViewId="0">
      <selection activeCell="M23" sqref="M23"/>
    </sheetView>
  </sheetViews>
  <sheetFormatPr defaultRowHeight="14.5" x14ac:dyDescent="0.35"/>
  <cols>
    <col min="1" max="1" width="5.7265625" style="1" customWidth="1"/>
    <col min="2" max="2" width="65.7265625" customWidth="1"/>
    <col min="3" max="3" width="26.453125" customWidth="1"/>
    <col min="4" max="4" width="21" customWidth="1"/>
    <col min="5" max="5" width="17.54296875" customWidth="1"/>
    <col min="6" max="6" width="28.54296875" customWidth="1"/>
    <col min="7" max="7" width="17.54296875" style="1" customWidth="1"/>
    <col min="8" max="8" width="21.26953125" style="1" customWidth="1"/>
    <col min="9" max="9" width="15.54296875" style="1" customWidth="1"/>
    <col min="10" max="15" width="8.7265625" style="1"/>
  </cols>
  <sheetData>
    <row r="1" spans="2:27" ht="25.5" customHeight="1" x14ac:dyDescent="0.35">
      <c r="B1" s="1"/>
      <c r="C1" s="1"/>
      <c r="D1" s="1"/>
      <c r="E1" s="1"/>
      <c r="F1" s="1"/>
    </row>
    <row r="2" spans="2:27" ht="41.5" customHeight="1" x14ac:dyDescent="0.35">
      <c r="B2" s="1"/>
      <c r="C2" s="1"/>
      <c r="D2" s="1"/>
      <c r="E2" s="1"/>
      <c r="F2" s="1"/>
    </row>
    <row r="3" spans="2:27" ht="30" customHeight="1" x14ac:dyDescent="0.35">
      <c r="B3" s="245" t="s">
        <v>186</v>
      </c>
      <c r="C3" s="245"/>
      <c r="D3" s="245"/>
      <c r="E3" s="245"/>
      <c r="F3" s="245"/>
      <c r="P3" s="1"/>
      <c r="Q3" s="1"/>
      <c r="R3" s="1"/>
      <c r="S3" s="1"/>
      <c r="T3" s="1"/>
      <c r="U3" s="1"/>
      <c r="V3" s="1"/>
      <c r="W3" s="1"/>
      <c r="X3" s="1"/>
      <c r="Y3" s="1"/>
      <c r="Z3" s="1"/>
      <c r="AA3" s="1"/>
    </row>
    <row r="4" spans="2:27" ht="23.5" x14ac:dyDescent="0.35">
      <c r="B4" s="9" t="s">
        <v>114</v>
      </c>
      <c r="C4" s="1"/>
      <c r="D4" s="1"/>
      <c r="E4" s="1"/>
      <c r="F4" s="1"/>
      <c r="P4" s="1"/>
      <c r="Q4" s="1"/>
      <c r="R4" s="1"/>
      <c r="S4" s="1"/>
      <c r="T4" s="1"/>
      <c r="U4" s="1"/>
      <c r="V4" s="1"/>
      <c r="W4" s="1"/>
      <c r="X4" s="1"/>
      <c r="Y4" s="1"/>
      <c r="Z4" s="1"/>
      <c r="AA4" s="1"/>
    </row>
    <row r="5" spans="2:27" ht="15" customHeight="1" x14ac:dyDescent="0.35">
      <c r="B5" s="2"/>
      <c r="C5" s="2"/>
      <c r="D5" s="2"/>
      <c r="E5" s="2"/>
      <c r="F5" s="2"/>
      <c r="P5" s="1"/>
      <c r="Q5" s="1"/>
      <c r="R5" s="1"/>
      <c r="S5" s="1"/>
      <c r="T5" s="1"/>
      <c r="U5" s="1"/>
      <c r="V5" s="1"/>
      <c r="W5" s="1"/>
      <c r="X5" s="1"/>
      <c r="Y5" s="1"/>
      <c r="Z5" s="1"/>
      <c r="AA5" s="1"/>
    </row>
    <row r="6" spans="2:27" s="1" customFormat="1" ht="27" customHeight="1" x14ac:dyDescent="0.55000000000000004">
      <c r="B6" s="17" t="s">
        <v>22</v>
      </c>
    </row>
    <row r="7" spans="2:27" s="1" customFormat="1" x14ac:dyDescent="0.35"/>
    <row r="8" spans="2:27" s="1" customFormat="1" ht="15.5" x14ac:dyDescent="0.35">
      <c r="B8" s="103" t="s">
        <v>23</v>
      </c>
      <c r="C8" s="103"/>
      <c r="D8" s="103"/>
    </row>
    <row r="9" spans="2:27" s="1" customFormat="1" ht="15.5" x14ac:dyDescent="0.35">
      <c r="B9" s="18"/>
      <c r="C9" s="18"/>
      <c r="D9" s="18"/>
    </row>
    <row r="10" spans="2:27" s="1" customFormat="1" ht="33.75" customHeight="1" x14ac:dyDescent="0.35">
      <c r="B10" s="243" t="s">
        <v>24</v>
      </c>
      <c r="C10" s="243"/>
      <c r="D10" s="243"/>
      <c r="E10" s="243"/>
      <c r="F10" s="243"/>
    </row>
    <row r="11" spans="2:27" s="1" customFormat="1" ht="15.5" x14ac:dyDescent="0.35">
      <c r="B11" s="18"/>
      <c r="C11" s="18"/>
      <c r="D11" s="18"/>
    </row>
    <row r="12" spans="2:27" s="1" customFormat="1" ht="15.5" x14ac:dyDescent="0.35">
      <c r="B12" s="246" t="s">
        <v>25</v>
      </c>
      <c r="C12" s="246"/>
      <c r="D12" s="246"/>
    </row>
    <row r="13" spans="2:27" s="1" customFormat="1" ht="15.5" x14ac:dyDescent="0.35">
      <c r="B13" s="18"/>
      <c r="C13" s="18"/>
      <c r="D13" s="18"/>
    </row>
    <row r="14" spans="2:27" s="1" customFormat="1" ht="45" customHeight="1" x14ac:dyDescent="0.35">
      <c r="B14" s="244" t="s">
        <v>234</v>
      </c>
      <c r="C14" s="244"/>
      <c r="D14" s="244"/>
    </row>
    <row r="15" spans="2:27" s="1" customFormat="1" ht="15.5" x14ac:dyDescent="0.35">
      <c r="B15" s="18"/>
      <c r="C15" s="18"/>
      <c r="D15" s="18"/>
    </row>
    <row r="16" spans="2:27" s="1" customFormat="1" ht="52.5" customHeight="1" x14ac:dyDescent="0.35">
      <c r="B16" s="244" t="s">
        <v>235</v>
      </c>
      <c r="C16" s="244"/>
      <c r="D16" s="244"/>
      <c r="E16" s="244"/>
      <c r="F16" s="244"/>
    </row>
    <row r="17" spans="2:6" s="1" customFormat="1" ht="15.5" x14ac:dyDescent="0.35">
      <c r="B17" s="18"/>
      <c r="C17" s="18"/>
      <c r="D17" s="18"/>
    </row>
    <row r="18" spans="2:6" s="1" customFormat="1" ht="15.65" customHeight="1" x14ac:dyDescent="0.35">
      <c r="B18" s="243" t="s">
        <v>111</v>
      </c>
      <c r="C18" s="243"/>
      <c r="D18" s="243"/>
      <c r="E18" s="243"/>
      <c r="F18" s="243"/>
    </row>
    <row r="19" spans="2:6" s="1" customFormat="1" ht="15.5" x14ac:dyDescent="0.35">
      <c r="B19" s="18"/>
      <c r="C19" s="18"/>
      <c r="D19" s="18"/>
    </row>
    <row r="20" spans="2:6" s="1" customFormat="1" ht="35.5" customHeight="1" x14ac:dyDescent="0.35">
      <c r="B20" s="243" t="s">
        <v>43</v>
      </c>
      <c r="C20" s="243"/>
      <c r="D20" s="243"/>
      <c r="E20" s="243"/>
      <c r="F20" s="243"/>
    </row>
    <row r="21" spans="2:6" s="1" customFormat="1" ht="15.5" x14ac:dyDescent="0.35">
      <c r="B21" s="18"/>
      <c r="C21" s="18"/>
      <c r="D21" s="18"/>
    </row>
    <row r="22" spans="2:6" s="1" customFormat="1" ht="15.5" x14ac:dyDescent="0.35">
      <c r="B22" s="18" t="s">
        <v>113</v>
      </c>
      <c r="C22" s="18"/>
      <c r="D22" s="18"/>
    </row>
    <row r="23" spans="2:6" s="1" customFormat="1" ht="15.5" x14ac:dyDescent="0.35">
      <c r="B23" s="18"/>
      <c r="C23" s="18"/>
      <c r="D23" s="18"/>
    </row>
    <row r="24" spans="2:6" s="1" customFormat="1" ht="15.5" x14ac:dyDescent="0.35">
      <c r="B24" s="18" t="s">
        <v>42</v>
      </c>
      <c r="C24" s="18"/>
      <c r="D24" s="18"/>
    </row>
    <row r="25" spans="2:6" s="1" customFormat="1" ht="15.5" x14ac:dyDescent="0.35">
      <c r="B25" s="18"/>
      <c r="C25" s="18"/>
      <c r="D25" s="18"/>
    </row>
    <row r="26" spans="2:6" s="1" customFormat="1" ht="31.5" customHeight="1" x14ac:dyDescent="0.35">
      <c r="B26" s="243" t="s">
        <v>44</v>
      </c>
      <c r="C26" s="243"/>
      <c r="D26" s="243"/>
      <c r="E26" s="243"/>
      <c r="F26" s="243"/>
    </row>
    <row r="27" spans="2:6" s="1" customFormat="1" ht="15.5" x14ac:dyDescent="0.35">
      <c r="B27" s="18"/>
      <c r="C27" s="18"/>
      <c r="D27" s="18"/>
    </row>
    <row r="28" spans="2:6" s="1" customFormat="1" ht="28.5" customHeight="1" x14ac:dyDescent="0.35">
      <c r="B28" s="243" t="s">
        <v>45</v>
      </c>
      <c r="C28" s="243"/>
      <c r="D28" s="243"/>
      <c r="E28" s="243"/>
      <c r="F28" s="243"/>
    </row>
    <row r="29" spans="2:6" s="1" customFormat="1" ht="15.5" x14ac:dyDescent="0.35">
      <c r="B29" s="18"/>
      <c r="C29" s="18"/>
      <c r="D29" s="18"/>
    </row>
    <row r="30" spans="2:6" s="1" customFormat="1" ht="15.5" x14ac:dyDescent="0.35">
      <c r="B30" s="18"/>
      <c r="C30" s="18"/>
      <c r="D30" s="18"/>
    </row>
    <row r="31" spans="2:6" s="1" customFormat="1" x14ac:dyDescent="0.35"/>
    <row r="32" spans="2:6" s="1" customFormat="1"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row r="50" s="1" customFormat="1" x14ac:dyDescent="0.35"/>
    <row r="51" s="1" customFormat="1" x14ac:dyDescent="0.35"/>
    <row r="52" s="1" customFormat="1" x14ac:dyDescent="0.35"/>
    <row r="53" s="1" customFormat="1" x14ac:dyDescent="0.35"/>
    <row r="54" s="1" customFormat="1" x14ac:dyDescent="0.35"/>
    <row r="55" s="1" customFormat="1" x14ac:dyDescent="0.35"/>
    <row r="56" s="1" customFormat="1" x14ac:dyDescent="0.35"/>
    <row r="57" s="1" customFormat="1" x14ac:dyDescent="0.35"/>
    <row r="58" s="1" customFormat="1" x14ac:dyDescent="0.35"/>
    <row r="59" s="1" customFormat="1" x14ac:dyDescent="0.35"/>
    <row r="60" s="1" customFormat="1" x14ac:dyDescent="0.35"/>
    <row r="61" s="1" customFormat="1" x14ac:dyDescent="0.35"/>
    <row r="62" s="1" customFormat="1" x14ac:dyDescent="0.35"/>
    <row r="63" s="1" customFormat="1" x14ac:dyDescent="0.35"/>
    <row r="64"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sheetData>
  <sheetProtection algorithmName="SHA-512" hashValue="vORmBabFouQoL07qeCCnwIlMhHRzGp/eaKcL5cJWrEArPRK1+0qEM/LYflYTYIJDcAAWgiTKGDYNeikScvvhJQ==" saltValue="N0sMxodDT5feLQ7tLi+W0Q==" spinCount="100000" sheet="1" insertRows="0"/>
  <mergeCells count="9">
    <mergeCell ref="B20:F20"/>
    <mergeCell ref="B26:F26"/>
    <mergeCell ref="B28:F28"/>
    <mergeCell ref="B14:D14"/>
    <mergeCell ref="B3:F3"/>
    <mergeCell ref="B12:D12"/>
    <mergeCell ref="B10:F10"/>
    <mergeCell ref="B18:F18"/>
    <mergeCell ref="B16:F16"/>
  </mergeCells>
  <pageMargins left="0.25" right="0.25" top="0.75" bottom="0.75" header="0.3" footer="0.3"/>
  <pageSetup paperSize="9" scale="62" fitToHeight="0" orientation="portrait" r:id="rId1"/>
  <headerFooter>
    <oddFooter>&amp;R&amp;8Annex pressupost sol·licitud projectes d’innovació
Versió 1, 22 de juny de 2021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46F27-2583-4039-8149-824A4C6DB53B}">
  <sheetPr>
    <tabColor theme="5" tint="-0.249977111117893"/>
    <pageSetUpPr fitToPage="1"/>
  </sheetPr>
  <dimension ref="A1:AB205"/>
  <sheetViews>
    <sheetView zoomScale="74" zoomScaleNormal="74" zoomScaleSheetLayoutView="62" workbookViewId="0">
      <selection activeCell="H35" sqref="H35"/>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18.453125" style="1" customWidth="1"/>
    <col min="9" max="16" width="8.726562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1"/>
      <c r="F4" s="1"/>
      <c r="Q4" s="1"/>
      <c r="R4" s="1"/>
      <c r="S4" s="1"/>
      <c r="T4" s="1"/>
      <c r="U4" s="1"/>
      <c r="V4" s="1"/>
      <c r="W4" s="1"/>
      <c r="X4" s="1"/>
      <c r="Y4" s="1"/>
      <c r="Z4" s="1"/>
      <c r="AA4" s="1"/>
      <c r="AB4" s="1"/>
    </row>
    <row r="5" spans="2:28" ht="15" customHeight="1" thickBot="1" x14ac:dyDescent="0.4">
      <c r="B5" s="2"/>
      <c r="C5" s="2"/>
      <c r="D5" s="2"/>
      <c r="E5" s="2"/>
      <c r="F5" s="2"/>
      <c r="Q5" s="1"/>
      <c r="R5" s="1"/>
      <c r="S5" s="1"/>
      <c r="T5" s="1"/>
      <c r="U5" s="1"/>
      <c r="V5" s="1"/>
      <c r="W5" s="1"/>
      <c r="X5" s="1"/>
      <c r="Y5" s="1"/>
      <c r="Z5" s="1"/>
      <c r="AA5" s="1"/>
      <c r="AB5" s="1"/>
    </row>
    <row r="6" spans="2:28" ht="7.5" customHeight="1" x14ac:dyDescent="0.35">
      <c r="B6" s="358"/>
      <c r="C6" s="359"/>
      <c r="D6" s="359"/>
      <c r="E6" s="359"/>
      <c r="F6" s="359"/>
      <c r="G6" s="359"/>
      <c r="H6" s="360"/>
      <c r="Q6" s="1"/>
      <c r="R6" s="1"/>
      <c r="S6" s="1"/>
      <c r="T6" s="1"/>
      <c r="U6" s="1"/>
      <c r="V6" s="1"/>
      <c r="W6" s="1"/>
      <c r="X6" s="1"/>
      <c r="Y6" s="1"/>
      <c r="Z6" s="1"/>
      <c r="AA6" s="1"/>
      <c r="AB6" s="1"/>
    </row>
    <row r="7" spans="2:28" ht="18.5" x14ac:dyDescent="0.35">
      <c r="B7" s="334" t="s">
        <v>30</v>
      </c>
      <c r="C7" s="335"/>
      <c r="D7" s="326" t="s">
        <v>183</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9" customHeight="1" x14ac:dyDescent="0.35">
      <c r="B9" s="334" t="s">
        <v>31</v>
      </c>
      <c r="C9" s="335"/>
      <c r="D9" s="363" t="s">
        <v>221</v>
      </c>
      <c r="E9" s="363"/>
      <c r="F9" s="363"/>
      <c r="G9" s="363"/>
      <c r="H9" s="364"/>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9" customHeight="1" x14ac:dyDescent="0.35">
      <c r="B11" s="361" t="s">
        <v>178</v>
      </c>
      <c r="C11" s="362"/>
      <c r="D11" s="365" t="s">
        <v>222</v>
      </c>
      <c r="E11" s="365"/>
      <c r="F11" s="365"/>
      <c r="G11" s="365"/>
      <c r="H11" s="36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9" customHeight="1" x14ac:dyDescent="0.35">
      <c r="B13" s="332" t="s">
        <v>10</v>
      </c>
      <c r="C13" s="333"/>
      <c r="D13" s="328" t="str">
        <f>'DESPESES.SUB_Sol.licitant'!$D$9</f>
        <v>Escriure títol del projecte</v>
      </c>
      <c r="E13" s="328"/>
      <c r="F13" s="328"/>
      <c r="G13" s="328"/>
      <c r="H13" s="329"/>
      <c r="Q13" s="1"/>
      <c r="R13" s="1"/>
      <c r="S13" s="1"/>
      <c r="T13" s="1"/>
      <c r="U13" s="1"/>
      <c r="V13" s="1"/>
      <c r="W13" s="1"/>
      <c r="X13" s="1"/>
      <c r="Y13" s="1"/>
      <c r="Z13" s="1"/>
      <c r="AA13" s="1"/>
      <c r="AB13" s="1"/>
    </row>
    <row r="14" spans="2:28" ht="7.5" customHeight="1" thickBot="1" x14ac:dyDescent="0.4">
      <c r="B14" s="355"/>
      <c r="C14" s="356"/>
      <c r="D14" s="356"/>
      <c r="E14" s="356"/>
      <c r="F14" s="356"/>
      <c r="G14" s="356"/>
      <c r="H14" s="357"/>
      <c r="Q14" s="1"/>
      <c r="R14" s="1"/>
      <c r="S14" s="1"/>
      <c r="T14" s="1"/>
      <c r="U14" s="1"/>
      <c r="V14" s="1"/>
      <c r="W14" s="1"/>
      <c r="X14" s="1"/>
      <c r="Y14" s="1"/>
      <c r="Z14" s="1"/>
      <c r="AA14" s="1"/>
      <c r="AB14" s="1"/>
    </row>
    <row r="15" spans="2:28" s="1" customFormat="1" ht="15" customHeight="1" x14ac:dyDescent="0.35">
      <c r="B15" s="90"/>
      <c r="C15" s="90"/>
      <c r="D15" s="90"/>
      <c r="E15" s="90"/>
      <c r="F15" s="90"/>
    </row>
    <row r="16" spans="2:28" ht="23.5" x14ac:dyDescent="0.35">
      <c r="B16" s="322" t="s">
        <v>223</v>
      </c>
      <c r="C16" s="322"/>
      <c r="D16" s="322"/>
      <c r="E16" s="322"/>
      <c r="F16" s="322"/>
      <c r="G16" s="110"/>
      <c r="H16" s="110"/>
    </row>
    <row r="17" spans="2:20" s="1" customFormat="1" ht="20.149999999999999" customHeight="1" thickBot="1" x14ac:dyDescent="0.4">
      <c r="B17" s="90"/>
      <c r="C17" s="90"/>
      <c r="D17" s="90"/>
      <c r="E17" s="90"/>
      <c r="F17" s="90"/>
    </row>
    <row r="18" spans="2:20" s="1" customFormat="1" ht="30" customHeight="1" thickTop="1" x14ac:dyDescent="0.35">
      <c r="B18" s="349" t="s">
        <v>195</v>
      </c>
      <c r="C18" s="350"/>
      <c r="D18" s="350"/>
      <c r="E18" s="350"/>
      <c r="F18" s="350"/>
      <c r="G18" s="177"/>
      <c r="H18" s="177">
        <f>+$E$38</f>
        <v>0</v>
      </c>
    </row>
    <row r="19" spans="2:20" s="1" customFormat="1" ht="30" customHeight="1" x14ac:dyDescent="0.35">
      <c r="B19" s="149" t="s">
        <v>13</v>
      </c>
      <c r="C19" s="150"/>
      <c r="D19" s="150"/>
      <c r="E19" s="150"/>
      <c r="F19" s="150"/>
      <c r="G19" s="176"/>
      <c r="H19" s="176">
        <f>+$F$52</f>
        <v>0</v>
      </c>
    </row>
    <row r="20" spans="2:20" s="1" customFormat="1" ht="30" customHeight="1" thickBot="1" x14ac:dyDescent="0.4">
      <c r="B20" s="351" t="s">
        <v>193</v>
      </c>
      <c r="C20" s="352"/>
      <c r="D20" s="352"/>
      <c r="E20" s="352"/>
      <c r="F20" s="352"/>
      <c r="G20" s="175"/>
      <c r="H20" s="175">
        <f>+SUM(H18:H19)</f>
        <v>0</v>
      </c>
    </row>
    <row r="21" spans="2:20" s="1" customFormat="1" ht="30" customHeight="1" thickBot="1" x14ac:dyDescent="0.4">
      <c r="B21" s="353" t="s">
        <v>194</v>
      </c>
      <c r="C21" s="354"/>
      <c r="D21" s="354"/>
      <c r="E21" s="354"/>
      <c r="F21" s="354"/>
      <c r="G21" s="174"/>
      <c r="H21" s="174">
        <f>+SUM($F$38,$G$52)</f>
        <v>0</v>
      </c>
    </row>
    <row r="22" spans="2:20" s="1" customFormat="1" ht="15" thickTop="1" x14ac:dyDescent="0.35">
      <c r="B22" s="10"/>
      <c r="C22" s="10"/>
      <c r="D22" s="10"/>
      <c r="E22" s="10"/>
      <c r="F22" s="10"/>
    </row>
    <row r="23" spans="2:20" ht="23.5" x14ac:dyDescent="0.35">
      <c r="B23" s="110" t="s">
        <v>32</v>
      </c>
      <c r="C23" s="110"/>
      <c r="D23" s="110"/>
      <c r="E23" s="110"/>
      <c r="F23" s="110"/>
      <c r="G23" s="110"/>
      <c r="H23" s="110"/>
    </row>
    <row r="24" spans="2:20" x14ac:dyDescent="0.35">
      <c r="B24" s="1"/>
      <c r="C24" s="1"/>
      <c r="D24" s="1"/>
      <c r="E24" s="1"/>
      <c r="F24" s="1"/>
    </row>
    <row r="25" spans="2:20" s="1" customFormat="1" ht="15.5" x14ac:dyDescent="0.35">
      <c r="B25" s="11" t="s">
        <v>224</v>
      </c>
      <c r="C25" s="12"/>
      <c r="D25" s="12"/>
      <c r="E25" s="12"/>
      <c r="F25" s="12"/>
      <c r="G25" s="12"/>
      <c r="Q25"/>
      <c r="R25"/>
      <c r="S25"/>
      <c r="T25"/>
    </row>
    <row r="26" spans="2:20" s="1" customFormat="1" ht="50.25" customHeight="1" x14ac:dyDescent="0.35">
      <c r="B26" s="111" t="s">
        <v>2</v>
      </c>
      <c r="C26" s="14" t="s">
        <v>3</v>
      </c>
      <c r="D26" s="14" t="s">
        <v>93</v>
      </c>
      <c r="E26" s="13" t="s">
        <v>12</v>
      </c>
      <c r="F26" s="13" t="s">
        <v>21</v>
      </c>
      <c r="G26" s="13" t="s">
        <v>112</v>
      </c>
      <c r="Q26"/>
      <c r="R26"/>
      <c r="S26"/>
      <c r="T26"/>
    </row>
    <row r="27" spans="2:20" s="1" customFormat="1" ht="20.149999999999999" customHeight="1" x14ac:dyDescent="0.35">
      <c r="B27" s="112"/>
      <c r="C27" s="113"/>
      <c r="D27" s="113"/>
      <c r="E27" s="114"/>
      <c r="F27" s="106"/>
      <c r="G27" s="108"/>
      <c r="Q27"/>
      <c r="R27"/>
      <c r="S27"/>
      <c r="T27"/>
    </row>
    <row r="28" spans="2:20" s="1" customFormat="1" ht="20.149999999999999" customHeight="1" x14ac:dyDescent="0.35">
      <c r="B28" s="112"/>
      <c r="C28" s="113"/>
      <c r="D28" s="113"/>
      <c r="E28" s="114"/>
      <c r="F28" s="106"/>
      <c r="G28" s="108"/>
      <c r="Q28"/>
      <c r="R28"/>
      <c r="S28"/>
      <c r="T28"/>
    </row>
    <row r="29" spans="2:20" s="1" customFormat="1" ht="20.149999999999999" customHeight="1" x14ac:dyDescent="0.35">
      <c r="B29" s="112"/>
      <c r="C29" s="113"/>
      <c r="D29" s="113"/>
      <c r="E29" s="114"/>
      <c r="F29" s="106"/>
      <c r="G29" s="108"/>
      <c r="Q29"/>
      <c r="R29"/>
      <c r="S29"/>
      <c r="T29"/>
    </row>
    <row r="30" spans="2:20" s="1" customFormat="1" ht="20.149999999999999" customHeight="1" x14ac:dyDescent="0.35">
      <c r="B30" s="112"/>
      <c r="C30" s="113"/>
      <c r="D30" s="113"/>
      <c r="E30" s="114"/>
      <c r="F30" s="106"/>
      <c r="G30" s="108"/>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91"/>
      <c r="C37" s="115"/>
      <c r="D37" s="115"/>
      <c r="E37" s="3"/>
      <c r="F37" s="106"/>
      <c r="G37" s="108"/>
      <c r="Q37"/>
      <c r="R37"/>
      <c r="S37"/>
      <c r="T37"/>
    </row>
    <row r="38" spans="2:20" s="1" customFormat="1" ht="40" customHeight="1" x14ac:dyDescent="0.35">
      <c r="B38" s="92" t="s">
        <v>0</v>
      </c>
      <c r="C38" s="93"/>
      <c r="D38" s="93"/>
      <c r="E38" s="94">
        <f>+SUM(E27:E37)</f>
        <v>0</v>
      </c>
      <c r="F38" s="107">
        <f>+SUM(F27:F37)</f>
        <v>0</v>
      </c>
      <c r="G38" s="109"/>
      <c r="Q38"/>
      <c r="R38"/>
      <c r="S38"/>
      <c r="T38"/>
    </row>
    <row r="39" spans="2:20" s="1" customFormat="1" ht="23.15" customHeight="1" x14ac:dyDescent="0.35">
      <c r="B39" s="4"/>
      <c r="C39" s="5"/>
      <c r="D39" s="5"/>
      <c r="E39" s="7"/>
    </row>
    <row r="40" spans="2:20" s="1" customFormat="1" ht="15.5" x14ac:dyDescent="0.35">
      <c r="B40" s="11" t="s">
        <v>225</v>
      </c>
      <c r="C40" s="12"/>
      <c r="D40" s="12"/>
      <c r="E40" s="12"/>
      <c r="F40" s="12"/>
      <c r="G40" s="12"/>
      <c r="H40" s="12"/>
      <c r="Q40"/>
      <c r="R40"/>
      <c r="S40"/>
      <c r="T40"/>
    </row>
    <row r="41" spans="2:20" s="1" customFormat="1" ht="51" customHeight="1" x14ac:dyDescent="0.35">
      <c r="B41" s="116" t="s">
        <v>4</v>
      </c>
      <c r="C41" s="13" t="s">
        <v>263</v>
      </c>
      <c r="D41" s="14" t="s">
        <v>14</v>
      </c>
      <c r="E41" s="15" t="s">
        <v>7</v>
      </c>
      <c r="F41" s="13" t="s">
        <v>12</v>
      </c>
      <c r="G41" s="13" t="s">
        <v>21</v>
      </c>
      <c r="H41" s="104" t="s">
        <v>112</v>
      </c>
      <c r="Q41"/>
      <c r="R41"/>
      <c r="S41"/>
      <c r="T41"/>
    </row>
    <row r="42" spans="2:20" s="1" customFormat="1" ht="20.149999999999999" customHeight="1" x14ac:dyDescent="0.35">
      <c r="B42" s="112"/>
      <c r="C42" s="113"/>
      <c r="D42" s="113"/>
      <c r="E42" s="117"/>
      <c r="F42" s="118">
        <f>+D42*E42</f>
        <v>0</v>
      </c>
      <c r="G42" s="105"/>
      <c r="H42" s="108"/>
      <c r="Q42"/>
      <c r="R42"/>
      <c r="S42"/>
      <c r="T42"/>
    </row>
    <row r="43" spans="2:20" s="1" customFormat="1" ht="20.149999999999999" customHeight="1" x14ac:dyDescent="0.35">
      <c r="B43" s="112"/>
      <c r="C43" s="113"/>
      <c r="D43" s="113"/>
      <c r="E43" s="117"/>
      <c r="F43" s="118">
        <f t="shared" ref="F43:F51" si="0">+D43*E43</f>
        <v>0</v>
      </c>
      <c r="G43" s="105"/>
      <c r="H43" s="108"/>
      <c r="Q43"/>
      <c r="R43"/>
      <c r="S43"/>
      <c r="T43"/>
    </row>
    <row r="44" spans="2:20" s="1" customFormat="1" ht="20.149999999999999" customHeight="1" x14ac:dyDescent="0.35">
      <c r="B44" s="112"/>
      <c r="C44" s="113"/>
      <c r="D44" s="113"/>
      <c r="E44" s="117"/>
      <c r="F44" s="118">
        <f t="shared" si="0"/>
        <v>0</v>
      </c>
      <c r="G44" s="105"/>
      <c r="H44" s="108"/>
      <c r="Q44"/>
      <c r="R44"/>
      <c r="S44"/>
      <c r="T44"/>
    </row>
    <row r="45" spans="2:20" s="1" customFormat="1" ht="20.149999999999999" customHeight="1" x14ac:dyDescent="0.35">
      <c r="B45" s="112"/>
      <c r="C45" s="113"/>
      <c r="D45" s="113"/>
      <c r="E45" s="117"/>
      <c r="F45" s="118">
        <f t="shared" si="0"/>
        <v>0</v>
      </c>
      <c r="G45" s="105"/>
      <c r="H45" s="108"/>
      <c r="Q45"/>
      <c r="R45"/>
      <c r="S45"/>
      <c r="T45"/>
    </row>
    <row r="46" spans="2:20" s="1" customFormat="1" ht="20.149999999999999" customHeight="1" x14ac:dyDescent="0.35">
      <c r="B46" s="112"/>
      <c r="C46" s="113"/>
      <c r="D46" s="113"/>
      <c r="E46" s="117"/>
      <c r="F46" s="118">
        <f t="shared" si="0"/>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40" customHeight="1" x14ac:dyDescent="0.35">
      <c r="B52" s="92" t="s">
        <v>226</v>
      </c>
      <c r="C52" s="93"/>
      <c r="D52" s="93"/>
      <c r="E52" s="93"/>
      <c r="F52" s="102">
        <f>+SUM(F42:F51)</f>
        <v>0</v>
      </c>
      <c r="G52" s="97">
        <f>+SUM(G42:G51)</f>
        <v>0</v>
      </c>
      <c r="H52" s="109"/>
      <c r="Q52"/>
      <c r="R52"/>
      <c r="S52"/>
      <c r="T52"/>
    </row>
    <row r="53" spans="2:20" s="1" customFormat="1" x14ac:dyDescent="0.35"/>
    <row r="54" spans="2:20" s="1" customFormat="1" x14ac:dyDescent="0.35"/>
    <row r="55" spans="2:20" s="1" customFormat="1" x14ac:dyDescent="0.35"/>
    <row r="56" spans="2:20" s="1" customFormat="1" x14ac:dyDescent="0.35"/>
    <row r="57" spans="2:20" s="1" customFormat="1" x14ac:dyDescent="0.35"/>
    <row r="58" spans="2:20" s="1" customFormat="1" x14ac:dyDescent="0.35"/>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sheetData>
  <sheetProtection algorithmName="SHA-512" hashValue="iQWPlsbY1zTWUE3RrzYsVWRbukxEYkWqLM7wniWez/+kfvGdw45PLBpKTwGhKiov59YicrzCUiweLHQ2HbQLSQ==" saltValue="MNrbkvvi9tllsv8xEFmzmQ==" spinCount="100000" sheet="1" insertRows="0"/>
  <mergeCells count="18">
    <mergeCell ref="B18:F18"/>
    <mergeCell ref="B20:F20"/>
    <mergeCell ref="B21:F21"/>
    <mergeCell ref="B11:C11"/>
    <mergeCell ref="B12:H12"/>
    <mergeCell ref="B13:C13"/>
    <mergeCell ref="D13:H13"/>
    <mergeCell ref="B14:H14"/>
    <mergeCell ref="B16:F16"/>
    <mergeCell ref="D11:H11"/>
    <mergeCell ref="B10:H10"/>
    <mergeCell ref="B3:F3"/>
    <mergeCell ref="B6:H6"/>
    <mergeCell ref="B7:C7"/>
    <mergeCell ref="B8:H8"/>
    <mergeCell ref="B9:C9"/>
    <mergeCell ref="D7:H7"/>
    <mergeCell ref="D9:H9"/>
  </mergeCells>
  <conditionalFormatting sqref="H20">
    <cfRule type="cellIs" dxfId="0" priority="1" operator="between">
      <formula>1</formula>
      <formula>3000</formula>
    </cfRule>
  </conditionalFormatting>
  <dataValidations count="1">
    <dataValidation allowBlank="1" showInputMessage="1" showErrorMessage="1" sqref="B7:C7" xr:uid="{00E6615C-F880-4CFB-B7D0-828D4F1D96F8}"/>
  </dataValidations>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A582FDD-A2F0-48C6-8D8D-67EF3B98676D}">
          <x14:formula1>
            <xm:f>'Valors possibles'!$U$13:$U$16</xm:f>
          </x14:formula1>
          <xm:sqref>D9</xm:sqref>
        </x14:dataValidation>
        <x14:dataValidation type="list" allowBlank="1" showInputMessage="1" showErrorMessage="1" xr:uid="{9181018B-EB34-4C96-B9A8-405A633A0C48}">
          <x14:formula1>
            <xm:f>'Valors possibles'!$R$4:$R$45</xm:f>
          </x14:formula1>
          <xm:sqref>D11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E8FB1-88F6-43AF-987D-1655AB5D8D49}">
  <sheetPr>
    <tabColor theme="5" tint="-0.249977111117893"/>
  </sheetPr>
  <dimension ref="A1:BP45"/>
  <sheetViews>
    <sheetView zoomScale="65" zoomScaleNormal="65" workbookViewId="0">
      <selection activeCell="S40" sqref="S40"/>
    </sheetView>
  </sheetViews>
  <sheetFormatPr defaultRowHeight="14.5" x14ac:dyDescent="0.35"/>
  <cols>
    <col min="1" max="1" width="18.81640625" style="89" bestFit="1" customWidth="1"/>
    <col min="2" max="2" width="1.7265625" customWidth="1"/>
    <col min="3" max="6" width="11" style="88" customWidth="1"/>
    <col min="7" max="7" width="3.81640625" style="88" bestFit="1" customWidth="1"/>
    <col min="8" max="16" width="11" style="88" customWidth="1"/>
    <col min="17" max="17" width="1.7265625" customWidth="1"/>
    <col min="18" max="18" width="19.1796875" style="93" bestFit="1" customWidth="1"/>
    <col min="19" max="19" width="28.1796875" style="16" bestFit="1" customWidth="1"/>
    <col min="20" max="20" width="1.7265625" customWidth="1"/>
    <col min="21" max="21" width="40" style="138" customWidth="1"/>
    <col min="22" max="22" width="1.7265625" customWidth="1"/>
    <col min="23" max="23" width="46.7265625" style="163" bestFit="1" customWidth="1"/>
    <col min="24" max="27" width="18.54296875" style="163" customWidth="1"/>
    <col min="28" max="28" width="1.7265625" customWidth="1"/>
    <col min="29" max="29" width="17.26953125" style="169" bestFit="1" customWidth="1"/>
    <col min="30" max="30" width="10.81640625" style="169" customWidth="1"/>
    <col min="31" max="31" width="1.7265625" customWidth="1"/>
    <col min="32" max="32" width="35.26953125" style="185" bestFit="1" customWidth="1"/>
  </cols>
  <sheetData>
    <row r="1" spans="1:68" s="160" customFormat="1" x14ac:dyDescent="0.35">
      <c r="A1" s="153" t="s">
        <v>75</v>
      </c>
      <c r="B1" s="154"/>
      <c r="C1" s="155" t="s">
        <v>184</v>
      </c>
      <c r="D1" s="155"/>
      <c r="E1" s="155"/>
      <c r="F1" s="155"/>
      <c r="G1" s="155"/>
      <c r="H1" s="155"/>
      <c r="I1" s="155"/>
      <c r="J1" s="155"/>
      <c r="K1" s="155"/>
      <c r="L1" s="155"/>
      <c r="M1" s="155"/>
      <c r="N1" s="155"/>
      <c r="O1" s="155"/>
      <c r="P1" s="155"/>
      <c r="Q1" s="154"/>
      <c r="R1" s="156" t="s">
        <v>123</v>
      </c>
      <c r="S1" s="157" t="s">
        <v>124</v>
      </c>
      <c r="T1" s="154"/>
      <c r="U1" s="158" t="s">
        <v>227</v>
      </c>
      <c r="V1" s="154"/>
      <c r="W1" s="162" t="s">
        <v>230</v>
      </c>
      <c r="X1" s="162"/>
      <c r="Y1" s="162"/>
      <c r="Z1" s="162"/>
      <c r="AA1" s="162"/>
      <c r="AB1" s="154"/>
      <c r="AC1" s="168" t="s">
        <v>231</v>
      </c>
      <c r="AD1" s="168"/>
      <c r="AE1" s="154"/>
      <c r="AF1" s="184" t="s">
        <v>238</v>
      </c>
      <c r="AG1" s="159"/>
      <c r="AH1" s="159"/>
      <c r="AI1" s="159"/>
      <c r="AJ1" s="159"/>
      <c r="AK1" s="159"/>
      <c r="AL1" s="159"/>
      <c r="AM1" s="159"/>
      <c r="AN1" s="159"/>
      <c r="AO1" s="159"/>
      <c r="AP1" s="159"/>
      <c r="AQ1" s="159"/>
      <c r="AR1" s="159"/>
      <c r="AS1" s="159"/>
      <c r="AT1" s="159"/>
      <c r="AU1" s="159"/>
      <c r="AV1" s="159"/>
      <c r="AW1" s="159"/>
      <c r="AX1" s="159"/>
      <c r="AY1" s="159"/>
      <c r="AZ1" s="159"/>
      <c r="BA1" s="159"/>
      <c r="BB1" s="159"/>
      <c r="BC1" s="159"/>
      <c r="BD1" s="159"/>
      <c r="BE1" s="159"/>
      <c r="BF1" s="159"/>
      <c r="BG1" s="159"/>
      <c r="BH1" s="159"/>
      <c r="BI1" s="159"/>
      <c r="BJ1" s="159"/>
      <c r="BK1" s="159"/>
      <c r="BL1" s="159"/>
      <c r="BM1" s="159"/>
      <c r="BN1" s="159"/>
      <c r="BO1" s="159"/>
      <c r="BP1" s="159"/>
    </row>
    <row r="2" spans="1:68" x14ac:dyDescent="0.35">
      <c r="B2" s="140"/>
      <c r="C2" s="141"/>
      <c r="D2" s="141"/>
      <c r="E2" s="141"/>
      <c r="F2" s="141"/>
      <c r="G2" s="141"/>
      <c r="H2" s="141"/>
      <c r="I2" s="141"/>
      <c r="J2" s="141"/>
      <c r="K2" s="141"/>
      <c r="L2" s="141"/>
      <c r="M2" s="141"/>
      <c r="N2" s="141"/>
      <c r="O2" s="141"/>
      <c r="P2" s="141"/>
      <c r="Q2" s="140"/>
    </row>
    <row r="3" spans="1:68" x14ac:dyDescent="0.35">
      <c r="A3" s="139" t="s">
        <v>116</v>
      </c>
      <c r="B3" s="140"/>
      <c r="C3" s="121" t="s">
        <v>78</v>
      </c>
      <c r="D3" s="121" t="s">
        <v>79</v>
      </c>
      <c r="E3" s="121" t="s">
        <v>80</v>
      </c>
      <c r="F3" s="121" t="s">
        <v>81</v>
      </c>
      <c r="G3" s="121" t="s">
        <v>82</v>
      </c>
      <c r="H3" s="121" t="s">
        <v>83</v>
      </c>
      <c r="I3" s="121" t="s">
        <v>122</v>
      </c>
      <c r="J3" s="121" t="s">
        <v>84</v>
      </c>
      <c r="K3" s="121" t="s">
        <v>85</v>
      </c>
      <c r="L3" s="121" t="s">
        <v>86</v>
      </c>
      <c r="M3" s="121" t="s">
        <v>87</v>
      </c>
      <c r="N3" s="121" t="s">
        <v>88</v>
      </c>
      <c r="O3" s="121" t="s">
        <v>89</v>
      </c>
      <c r="P3" s="121" t="s">
        <v>90</v>
      </c>
      <c r="Q3" s="140"/>
      <c r="U3" s="144"/>
      <c r="X3" s="164" t="s">
        <v>28</v>
      </c>
      <c r="Y3" s="165" t="s">
        <v>26</v>
      </c>
      <c r="Z3" s="165" t="s">
        <v>27</v>
      </c>
      <c r="AA3" s="165" t="s">
        <v>29</v>
      </c>
      <c r="AC3" s="171" t="s">
        <v>28</v>
      </c>
      <c r="AD3" s="170">
        <v>0.8</v>
      </c>
      <c r="AF3" s="186" t="s">
        <v>249</v>
      </c>
      <c r="AI3" s="183"/>
    </row>
    <row r="4" spans="1:68" ht="29" x14ac:dyDescent="0.35">
      <c r="A4" s="139" t="s">
        <v>76</v>
      </c>
      <c r="B4" s="140"/>
      <c r="C4" s="122">
        <v>0</v>
      </c>
      <c r="D4" s="122">
        <v>0</v>
      </c>
      <c r="E4" s="122">
        <v>0</v>
      </c>
      <c r="F4" s="122">
        <v>0</v>
      </c>
      <c r="G4" s="124"/>
      <c r="H4" s="122">
        <v>0</v>
      </c>
      <c r="I4" s="122">
        <v>0</v>
      </c>
      <c r="J4" s="122">
        <v>0</v>
      </c>
      <c r="K4" s="122">
        <v>0</v>
      </c>
      <c r="L4" s="122">
        <v>0</v>
      </c>
      <c r="M4" s="122">
        <v>0</v>
      </c>
      <c r="N4" s="122">
        <v>0</v>
      </c>
      <c r="O4" s="122">
        <v>0</v>
      </c>
      <c r="P4" s="122">
        <v>0</v>
      </c>
      <c r="Q4" s="140"/>
      <c r="R4" s="126" t="s">
        <v>125</v>
      </c>
      <c r="S4" s="101">
        <v>0</v>
      </c>
      <c r="U4" s="161" t="s">
        <v>192</v>
      </c>
      <c r="W4" s="166" t="s">
        <v>192</v>
      </c>
      <c r="X4" s="167">
        <v>0.7</v>
      </c>
      <c r="Y4" s="167">
        <v>0.7</v>
      </c>
      <c r="Z4" s="167">
        <v>0.6</v>
      </c>
      <c r="AA4" s="167">
        <v>0.5</v>
      </c>
      <c r="AC4" s="171" t="s">
        <v>260</v>
      </c>
      <c r="AD4" s="170">
        <v>0.2</v>
      </c>
      <c r="AF4" s="186" t="s">
        <v>239</v>
      </c>
    </row>
    <row r="5" spans="1:68" ht="29" x14ac:dyDescent="0.35">
      <c r="A5" s="139" t="s">
        <v>77</v>
      </c>
      <c r="B5" s="140"/>
      <c r="C5" s="122">
        <v>2</v>
      </c>
      <c r="D5" s="122">
        <v>3</v>
      </c>
      <c r="E5" s="122">
        <v>2</v>
      </c>
      <c r="F5" s="122">
        <v>1</v>
      </c>
      <c r="G5" s="124"/>
      <c r="H5" s="122">
        <v>3</v>
      </c>
      <c r="I5" s="122">
        <v>2</v>
      </c>
      <c r="J5" s="122">
        <v>1</v>
      </c>
      <c r="K5" s="122">
        <v>1</v>
      </c>
      <c r="L5" s="122">
        <v>3</v>
      </c>
      <c r="M5" s="122">
        <v>2</v>
      </c>
      <c r="N5" s="122">
        <v>1</v>
      </c>
      <c r="O5" s="122">
        <v>1</v>
      </c>
      <c r="P5" s="122">
        <v>2</v>
      </c>
      <c r="Q5" s="140"/>
      <c r="R5" s="126" t="s">
        <v>126</v>
      </c>
      <c r="S5" s="101">
        <v>0.5</v>
      </c>
      <c r="U5" s="161" t="s">
        <v>191</v>
      </c>
      <c r="W5" s="166" t="s">
        <v>191</v>
      </c>
      <c r="X5" s="167">
        <v>0.5</v>
      </c>
      <c r="Y5" s="167">
        <v>0.5</v>
      </c>
      <c r="Z5" s="167">
        <v>0.5</v>
      </c>
      <c r="AA5" s="167">
        <v>0.15</v>
      </c>
      <c r="AC5" s="171" t="s">
        <v>261</v>
      </c>
      <c r="AD5" s="170">
        <v>0.2</v>
      </c>
      <c r="AF5" s="186" t="s">
        <v>257</v>
      </c>
      <c r="AK5" s="183"/>
    </row>
    <row r="6" spans="1:68" x14ac:dyDescent="0.35">
      <c r="A6" s="139" t="s">
        <v>117</v>
      </c>
      <c r="B6" s="140"/>
      <c r="C6" s="122">
        <v>4</v>
      </c>
      <c r="D6" s="122">
        <v>5</v>
      </c>
      <c r="E6" s="122">
        <v>3</v>
      </c>
      <c r="F6" s="122">
        <v>2</v>
      </c>
      <c r="G6" s="124"/>
      <c r="H6" s="122">
        <v>5</v>
      </c>
      <c r="I6" s="122">
        <v>3</v>
      </c>
      <c r="J6" s="122">
        <v>2</v>
      </c>
      <c r="K6" s="122">
        <v>2</v>
      </c>
      <c r="L6" s="122">
        <v>5</v>
      </c>
      <c r="M6" s="122">
        <v>3</v>
      </c>
      <c r="N6" s="122">
        <v>3</v>
      </c>
      <c r="O6" s="122">
        <v>3</v>
      </c>
      <c r="P6" s="122">
        <v>3</v>
      </c>
      <c r="Q6" s="140"/>
      <c r="R6" s="126" t="s">
        <v>127</v>
      </c>
      <c r="S6" s="101">
        <v>0.5</v>
      </c>
      <c r="AC6" s="171" t="s">
        <v>262</v>
      </c>
      <c r="AD6" s="170">
        <v>0.2</v>
      </c>
      <c r="AF6" s="186" t="s">
        <v>241</v>
      </c>
      <c r="AK6" s="183"/>
    </row>
    <row r="7" spans="1:68" x14ac:dyDescent="0.35">
      <c r="A7" s="139" t="s">
        <v>91</v>
      </c>
      <c r="B7" s="140"/>
      <c r="C7" s="122">
        <v>5</v>
      </c>
      <c r="D7" s="123"/>
      <c r="E7" s="122">
        <v>5</v>
      </c>
      <c r="F7" s="122">
        <v>3</v>
      </c>
      <c r="G7" s="125"/>
      <c r="H7" s="123"/>
      <c r="I7" s="122">
        <v>5</v>
      </c>
      <c r="J7" s="122">
        <v>4</v>
      </c>
      <c r="K7" s="122">
        <v>3</v>
      </c>
      <c r="L7" s="123"/>
      <c r="M7" s="122">
        <v>5</v>
      </c>
      <c r="N7" s="122">
        <v>5</v>
      </c>
      <c r="O7" s="122">
        <v>5</v>
      </c>
      <c r="P7" s="122">
        <v>4</v>
      </c>
      <c r="Q7" s="140"/>
      <c r="R7" s="126" t="s">
        <v>128</v>
      </c>
      <c r="S7" s="101">
        <v>1</v>
      </c>
      <c r="AF7" s="186" t="s">
        <v>243</v>
      </c>
    </row>
    <row r="8" spans="1:68" x14ac:dyDescent="0.35">
      <c r="A8" s="139" t="s">
        <v>92</v>
      </c>
      <c r="B8" s="140"/>
      <c r="C8" s="142"/>
      <c r="D8" s="142"/>
      <c r="E8" s="142"/>
      <c r="F8" s="122">
        <v>4</v>
      </c>
      <c r="G8" s="124"/>
      <c r="H8" s="142"/>
      <c r="I8" s="123"/>
      <c r="J8" s="122">
        <v>5</v>
      </c>
      <c r="K8" s="122">
        <v>4</v>
      </c>
      <c r="L8" s="142"/>
      <c r="M8" s="142"/>
      <c r="N8" s="142"/>
      <c r="O8" s="142"/>
      <c r="P8" s="122">
        <v>5</v>
      </c>
      <c r="Q8" s="140"/>
      <c r="R8" s="126" t="s">
        <v>129</v>
      </c>
      <c r="S8" s="101">
        <v>1</v>
      </c>
      <c r="AF8" s="186" t="s">
        <v>244</v>
      </c>
    </row>
    <row r="9" spans="1:68" x14ac:dyDescent="0.35">
      <c r="A9" s="139" t="s">
        <v>115</v>
      </c>
      <c r="B9" s="140"/>
      <c r="C9" s="142"/>
      <c r="D9" s="142"/>
      <c r="E9" s="142"/>
      <c r="F9" s="122">
        <v>5</v>
      </c>
      <c r="G9" s="124"/>
      <c r="H9" s="142"/>
      <c r="I9" s="123"/>
      <c r="J9" s="142"/>
      <c r="K9" s="122">
        <v>5</v>
      </c>
      <c r="L9" s="142"/>
      <c r="M9" s="142"/>
      <c r="N9" s="142"/>
      <c r="O9" s="142"/>
      <c r="P9" s="142"/>
      <c r="Q9" s="140"/>
      <c r="R9" s="126" t="s">
        <v>130</v>
      </c>
      <c r="S9" s="101">
        <v>0.5</v>
      </c>
      <c r="AF9" s="186" t="s">
        <v>252</v>
      </c>
    </row>
    <row r="10" spans="1:68" x14ac:dyDescent="0.35">
      <c r="A10" s="143"/>
      <c r="B10" s="140"/>
      <c r="C10" s="141"/>
      <c r="D10" s="141"/>
      <c r="E10" s="141"/>
      <c r="F10" s="123"/>
      <c r="G10" s="141"/>
      <c r="H10" s="141"/>
      <c r="I10" s="142"/>
      <c r="J10" s="141"/>
      <c r="K10" s="141"/>
      <c r="L10" s="141"/>
      <c r="M10" s="141"/>
      <c r="N10" s="141"/>
      <c r="O10" s="141"/>
      <c r="P10" s="141"/>
      <c r="Q10" s="140"/>
      <c r="R10" s="126" t="s">
        <v>131</v>
      </c>
      <c r="S10" s="101">
        <v>1</v>
      </c>
      <c r="AC10" s="172"/>
      <c r="AD10" s="173"/>
      <c r="AF10" s="186" t="s">
        <v>245</v>
      </c>
    </row>
    <row r="11" spans="1:68" x14ac:dyDescent="0.35">
      <c r="A11" s="143"/>
      <c r="B11" s="140"/>
      <c r="C11" s="141"/>
      <c r="D11" s="141"/>
      <c r="E11" s="141"/>
      <c r="F11" s="141"/>
      <c r="G11" s="141"/>
      <c r="H11" s="141"/>
      <c r="I11" s="141"/>
      <c r="J11" s="141"/>
      <c r="K11" s="141"/>
      <c r="L11" s="141"/>
      <c r="M11" s="141"/>
      <c r="N11" s="141"/>
      <c r="O11" s="141"/>
      <c r="P11" s="141"/>
      <c r="Q11" s="140"/>
      <c r="R11" s="126" t="s">
        <v>132</v>
      </c>
      <c r="S11" s="101">
        <v>0</v>
      </c>
      <c r="U11" s="158" t="s">
        <v>228</v>
      </c>
      <c r="AF11" s="186" t="s">
        <v>250</v>
      </c>
    </row>
    <row r="12" spans="1:68" x14ac:dyDescent="0.35">
      <c r="A12" s="143"/>
      <c r="B12" s="140"/>
      <c r="C12" s="141"/>
      <c r="D12" s="141"/>
      <c r="E12" s="141"/>
      <c r="F12" s="141"/>
      <c r="G12" s="141"/>
      <c r="H12" s="141"/>
      <c r="I12" s="141"/>
      <c r="J12" s="141"/>
      <c r="K12" s="141"/>
      <c r="L12" s="141"/>
      <c r="M12" s="141"/>
      <c r="N12" s="141"/>
      <c r="O12" s="141"/>
      <c r="P12" s="141"/>
      <c r="Q12" s="140"/>
      <c r="R12" s="126" t="s">
        <v>133</v>
      </c>
      <c r="S12" s="101">
        <v>0</v>
      </c>
      <c r="AF12" s="186" t="s">
        <v>248</v>
      </c>
    </row>
    <row r="13" spans="1:68" x14ac:dyDescent="0.35">
      <c r="A13" s="143"/>
      <c r="B13" s="140"/>
      <c r="C13" s="141"/>
      <c r="D13" s="141"/>
      <c r="E13" s="141"/>
      <c r="F13" s="141"/>
      <c r="G13" s="141"/>
      <c r="H13" s="141"/>
      <c r="I13" s="141"/>
      <c r="J13" s="141"/>
      <c r="K13" s="141"/>
      <c r="L13" s="141"/>
      <c r="M13" s="141"/>
      <c r="N13" s="141"/>
      <c r="O13" s="141"/>
      <c r="P13" s="141"/>
      <c r="Q13" s="140"/>
      <c r="R13" s="126" t="s">
        <v>134</v>
      </c>
      <c r="S13" s="101">
        <v>0.5</v>
      </c>
      <c r="U13" s="151" t="s">
        <v>28</v>
      </c>
      <c r="AF13" s="186" t="s">
        <v>254</v>
      </c>
    </row>
    <row r="14" spans="1:68" x14ac:dyDescent="0.35">
      <c r="A14" s="143"/>
      <c r="B14" s="140"/>
      <c r="C14" s="141"/>
      <c r="D14" s="141"/>
      <c r="E14" s="141"/>
      <c r="F14" s="141"/>
      <c r="G14" s="141"/>
      <c r="H14" s="141"/>
      <c r="I14" s="141"/>
      <c r="J14" s="141"/>
      <c r="K14" s="141"/>
      <c r="L14" s="141"/>
      <c r="M14" s="141"/>
      <c r="N14" s="141"/>
      <c r="O14" s="141"/>
      <c r="P14" s="141"/>
      <c r="Q14" s="140"/>
      <c r="R14" s="126" t="s">
        <v>135</v>
      </c>
      <c r="S14" s="101">
        <v>1</v>
      </c>
      <c r="U14" s="152" t="s">
        <v>260</v>
      </c>
      <c r="AF14" s="186" t="s">
        <v>240</v>
      </c>
    </row>
    <row r="15" spans="1:68" x14ac:dyDescent="0.35">
      <c r="A15" s="143"/>
      <c r="B15" s="140"/>
      <c r="C15" s="141"/>
      <c r="D15" s="141"/>
      <c r="E15" s="141"/>
      <c r="F15" s="141"/>
      <c r="G15" s="141"/>
      <c r="H15" s="141"/>
      <c r="I15" s="141"/>
      <c r="J15" s="141"/>
      <c r="K15" s="141"/>
      <c r="L15" s="141"/>
      <c r="M15" s="141"/>
      <c r="N15" s="141"/>
      <c r="O15" s="141"/>
      <c r="P15" s="141"/>
      <c r="Q15" s="140"/>
      <c r="R15" s="126" t="s">
        <v>136</v>
      </c>
      <c r="S15" s="101">
        <v>0</v>
      </c>
      <c r="U15" s="152" t="s">
        <v>261</v>
      </c>
      <c r="AF15" s="186" t="s">
        <v>242</v>
      </c>
    </row>
    <row r="16" spans="1:68" x14ac:dyDescent="0.35">
      <c r="A16" s="143"/>
      <c r="B16" s="140"/>
      <c r="C16" s="141"/>
      <c r="D16" s="141"/>
      <c r="E16" s="141"/>
      <c r="F16" s="141"/>
      <c r="G16" s="141"/>
      <c r="H16" s="141"/>
      <c r="I16" s="141"/>
      <c r="J16" s="141"/>
      <c r="K16" s="141"/>
      <c r="L16" s="141"/>
      <c r="M16" s="141"/>
      <c r="N16" s="141"/>
      <c r="O16" s="141"/>
      <c r="P16" s="141"/>
      <c r="Q16" s="140"/>
      <c r="R16" s="126" t="s">
        <v>137</v>
      </c>
      <c r="S16" s="101">
        <v>0.5</v>
      </c>
      <c r="U16" s="152" t="s">
        <v>262</v>
      </c>
      <c r="AF16" s="186" t="s">
        <v>251</v>
      </c>
    </row>
    <row r="17" spans="1:32" x14ac:dyDescent="0.35">
      <c r="A17" s="143"/>
      <c r="B17" s="140"/>
      <c r="C17" s="141"/>
      <c r="D17" s="141"/>
      <c r="E17" s="141"/>
      <c r="F17" s="141"/>
      <c r="G17" s="141"/>
      <c r="H17" s="141"/>
      <c r="I17" s="141"/>
      <c r="J17" s="141"/>
      <c r="K17" s="141"/>
      <c r="L17" s="141"/>
      <c r="M17" s="141"/>
      <c r="N17" s="141"/>
      <c r="O17" s="141"/>
      <c r="P17" s="141"/>
      <c r="Q17" s="140"/>
      <c r="R17" s="126" t="s">
        <v>138</v>
      </c>
      <c r="S17" s="101">
        <v>0</v>
      </c>
      <c r="AF17" s="186" t="s">
        <v>253</v>
      </c>
    </row>
    <row r="18" spans="1:32" x14ac:dyDescent="0.35">
      <c r="A18" s="143"/>
      <c r="B18" s="140"/>
      <c r="C18" s="141"/>
      <c r="D18" s="141"/>
      <c r="E18" s="141"/>
      <c r="F18" s="141"/>
      <c r="G18" s="141"/>
      <c r="H18" s="141"/>
      <c r="I18" s="141"/>
      <c r="J18" s="141"/>
      <c r="K18" s="141"/>
      <c r="L18" s="141"/>
      <c r="M18" s="141"/>
      <c r="N18" s="141"/>
      <c r="O18" s="141"/>
      <c r="P18" s="141"/>
      <c r="Q18" s="140"/>
      <c r="R18" s="126" t="s">
        <v>139</v>
      </c>
      <c r="S18" s="101">
        <v>0.5</v>
      </c>
      <c r="AF18" s="186" t="s">
        <v>258</v>
      </c>
    </row>
    <row r="19" spans="1:32" x14ac:dyDescent="0.35">
      <c r="A19" s="143"/>
      <c r="B19" s="140"/>
      <c r="C19" s="141"/>
      <c r="D19" s="141"/>
      <c r="E19" s="141"/>
      <c r="F19" s="141"/>
      <c r="G19" s="141"/>
      <c r="H19" s="141"/>
      <c r="I19" s="141"/>
      <c r="J19" s="141"/>
      <c r="K19" s="141"/>
      <c r="L19" s="141"/>
      <c r="M19" s="141"/>
      <c r="N19" s="141"/>
      <c r="O19" s="141"/>
      <c r="P19" s="141"/>
      <c r="Q19" s="140"/>
      <c r="R19" s="126" t="s">
        <v>140</v>
      </c>
      <c r="S19" s="101">
        <v>0.5</v>
      </c>
      <c r="AF19" s="186" t="s">
        <v>255</v>
      </c>
    </row>
    <row r="20" spans="1:32" x14ac:dyDescent="0.35">
      <c r="A20" s="143"/>
      <c r="B20" s="140"/>
      <c r="C20" s="141"/>
      <c r="D20" s="141"/>
      <c r="E20" s="141"/>
      <c r="F20" s="141"/>
      <c r="G20" s="141"/>
      <c r="H20" s="141"/>
      <c r="I20" s="141"/>
      <c r="J20" s="141"/>
      <c r="K20" s="141"/>
      <c r="L20" s="141"/>
      <c r="M20" s="141"/>
      <c r="N20" s="141"/>
      <c r="O20" s="141"/>
      <c r="P20" s="141"/>
      <c r="Q20" s="140"/>
      <c r="R20" s="126" t="s">
        <v>141</v>
      </c>
      <c r="S20" s="101">
        <v>0.5</v>
      </c>
      <c r="AF20" s="186" t="s">
        <v>246</v>
      </c>
    </row>
    <row r="21" spans="1:32" x14ac:dyDescent="0.35">
      <c r="A21" s="143"/>
      <c r="B21" s="140"/>
      <c r="C21" s="141"/>
      <c r="D21" s="141"/>
      <c r="E21" s="141"/>
      <c r="F21" s="141"/>
      <c r="G21" s="141"/>
      <c r="H21" s="141"/>
      <c r="I21" s="141"/>
      <c r="J21" s="141"/>
      <c r="K21" s="141"/>
      <c r="L21" s="141"/>
      <c r="M21" s="141"/>
      <c r="N21" s="141"/>
      <c r="O21" s="141"/>
      <c r="P21" s="141"/>
      <c r="Q21" s="140"/>
      <c r="R21" s="126" t="s">
        <v>142</v>
      </c>
      <c r="S21" s="101">
        <v>0</v>
      </c>
      <c r="AF21" s="186" t="s">
        <v>247</v>
      </c>
    </row>
    <row r="22" spans="1:32" x14ac:dyDescent="0.35">
      <c r="A22" s="143"/>
      <c r="B22" s="140"/>
      <c r="C22" s="141"/>
      <c r="D22" s="141"/>
      <c r="E22" s="141"/>
      <c r="F22" s="141"/>
      <c r="G22" s="141"/>
      <c r="H22" s="141"/>
      <c r="I22" s="141"/>
      <c r="J22" s="141"/>
      <c r="K22" s="141"/>
      <c r="L22" s="141"/>
      <c r="M22" s="141"/>
      <c r="N22" s="141"/>
      <c r="O22" s="141"/>
      <c r="P22" s="141"/>
      <c r="Q22" s="140"/>
      <c r="R22" s="126" t="s">
        <v>143</v>
      </c>
      <c r="S22" s="101">
        <v>1</v>
      </c>
      <c r="AF22" s="186" t="s">
        <v>256</v>
      </c>
    </row>
    <row r="23" spans="1:32" x14ac:dyDescent="0.35">
      <c r="A23" s="143"/>
      <c r="B23" s="140"/>
      <c r="C23" s="141"/>
      <c r="D23" s="141"/>
      <c r="E23" s="141"/>
      <c r="F23" s="141"/>
      <c r="G23" s="141"/>
      <c r="H23" s="141"/>
      <c r="I23" s="141"/>
      <c r="J23" s="141"/>
      <c r="K23" s="141"/>
      <c r="L23" s="141"/>
      <c r="M23" s="141"/>
      <c r="N23" s="141"/>
      <c r="O23" s="141"/>
      <c r="P23" s="141"/>
      <c r="Q23" s="140"/>
      <c r="R23" s="126" t="s">
        <v>144</v>
      </c>
      <c r="S23" s="101">
        <v>0.5</v>
      </c>
    </row>
    <row r="24" spans="1:32" x14ac:dyDescent="0.35">
      <c r="A24" s="143"/>
      <c r="B24" s="140"/>
      <c r="C24" s="141"/>
      <c r="D24" s="141"/>
      <c r="E24" s="141"/>
      <c r="F24" s="141"/>
      <c r="G24" s="141"/>
      <c r="H24" s="141"/>
      <c r="I24" s="141"/>
      <c r="J24" s="141"/>
      <c r="K24" s="141"/>
      <c r="L24" s="141"/>
      <c r="M24" s="141"/>
      <c r="N24" s="141"/>
      <c r="O24" s="141"/>
      <c r="P24" s="141"/>
      <c r="Q24" s="140"/>
      <c r="R24" s="126" t="s">
        <v>145</v>
      </c>
      <c r="S24" s="101">
        <v>0</v>
      </c>
    </row>
    <row r="25" spans="1:32" x14ac:dyDescent="0.35">
      <c r="A25" s="143"/>
      <c r="B25" s="140"/>
      <c r="C25" s="141"/>
      <c r="D25" s="141"/>
      <c r="E25" s="141"/>
      <c r="F25" s="141"/>
      <c r="G25" s="141"/>
      <c r="H25" s="141"/>
      <c r="I25" s="141"/>
      <c r="J25" s="141"/>
      <c r="K25" s="141"/>
      <c r="L25" s="141"/>
      <c r="M25" s="141"/>
      <c r="N25" s="141"/>
      <c r="O25" s="141"/>
      <c r="P25" s="141"/>
      <c r="Q25" s="140"/>
      <c r="R25" s="126" t="s">
        <v>146</v>
      </c>
      <c r="S25" s="101">
        <v>0.5</v>
      </c>
    </row>
    <row r="26" spans="1:32" x14ac:dyDescent="0.35">
      <c r="A26" s="143"/>
      <c r="B26" s="140"/>
      <c r="C26" s="141"/>
      <c r="D26" s="141"/>
      <c r="E26" s="141"/>
      <c r="F26" s="141"/>
      <c r="G26" s="141"/>
      <c r="H26" s="141"/>
      <c r="I26" s="141"/>
      <c r="J26" s="141"/>
      <c r="K26" s="141"/>
      <c r="L26" s="141"/>
      <c r="M26" s="141"/>
      <c r="N26" s="141"/>
      <c r="O26" s="141"/>
      <c r="P26" s="141"/>
      <c r="Q26" s="140"/>
      <c r="R26" s="126" t="s">
        <v>147</v>
      </c>
      <c r="S26" s="101">
        <v>0</v>
      </c>
    </row>
    <row r="27" spans="1:32" x14ac:dyDescent="0.35">
      <c r="A27" s="143"/>
      <c r="B27" s="140"/>
      <c r="C27" s="141"/>
      <c r="D27" s="141"/>
      <c r="E27" s="141"/>
      <c r="F27" s="141"/>
      <c r="G27" s="141"/>
      <c r="H27" s="141"/>
      <c r="I27" s="141"/>
      <c r="J27" s="141"/>
      <c r="K27" s="141"/>
      <c r="L27" s="141"/>
      <c r="M27" s="141"/>
      <c r="N27" s="141"/>
      <c r="O27" s="141"/>
      <c r="P27" s="141"/>
      <c r="Q27" s="140"/>
      <c r="R27" s="126" t="s">
        <v>148</v>
      </c>
      <c r="S27" s="101">
        <v>1</v>
      </c>
    </row>
    <row r="28" spans="1:32" x14ac:dyDescent="0.35">
      <c r="A28" s="143"/>
      <c r="B28" s="140"/>
      <c r="C28" s="141"/>
      <c r="D28" s="141"/>
      <c r="E28" s="141"/>
      <c r="F28" s="141"/>
      <c r="G28" s="141"/>
      <c r="H28" s="141"/>
      <c r="I28" s="141"/>
      <c r="J28" s="141"/>
      <c r="K28" s="141"/>
      <c r="L28" s="141"/>
      <c r="M28" s="141"/>
      <c r="N28" s="141"/>
      <c r="O28" s="141"/>
      <c r="P28" s="141"/>
      <c r="Q28" s="140"/>
      <c r="R28" s="126" t="s">
        <v>149</v>
      </c>
      <c r="S28" s="101">
        <v>1</v>
      </c>
    </row>
    <row r="29" spans="1:32" x14ac:dyDescent="0.35">
      <c r="A29" s="143"/>
      <c r="B29" s="140"/>
      <c r="C29" s="141"/>
      <c r="D29" s="141"/>
      <c r="E29" s="141"/>
      <c r="F29" s="141"/>
      <c r="G29" s="141"/>
      <c r="H29" s="141"/>
      <c r="I29" s="141"/>
      <c r="J29" s="141"/>
      <c r="K29" s="141"/>
      <c r="L29" s="141"/>
      <c r="M29" s="141"/>
      <c r="N29" s="141"/>
      <c r="O29" s="141"/>
      <c r="P29" s="141"/>
      <c r="Q29" s="140"/>
      <c r="R29" s="126" t="s">
        <v>150</v>
      </c>
      <c r="S29" s="101">
        <v>1</v>
      </c>
    </row>
    <row r="30" spans="1:32" x14ac:dyDescent="0.35">
      <c r="A30" s="143"/>
      <c r="B30" s="140"/>
      <c r="C30" s="141"/>
      <c r="D30" s="141"/>
      <c r="E30" s="141"/>
      <c r="F30" s="141"/>
      <c r="G30" s="141"/>
      <c r="H30" s="141"/>
      <c r="I30" s="141"/>
      <c r="J30" s="141"/>
      <c r="K30" s="141"/>
      <c r="L30" s="141"/>
      <c r="M30" s="141"/>
      <c r="N30" s="141"/>
      <c r="O30" s="141"/>
      <c r="P30" s="141"/>
      <c r="Q30" s="140"/>
      <c r="R30" s="126" t="s">
        <v>151</v>
      </c>
      <c r="S30" s="101">
        <v>0</v>
      </c>
    </row>
    <row r="31" spans="1:32" x14ac:dyDescent="0.35">
      <c r="A31" s="143"/>
      <c r="B31" s="140"/>
      <c r="C31" s="141"/>
      <c r="D31" s="141"/>
      <c r="E31" s="141"/>
      <c r="F31" s="141"/>
      <c r="G31" s="141"/>
      <c r="H31" s="141"/>
      <c r="I31" s="141"/>
      <c r="J31" s="141"/>
      <c r="K31" s="141"/>
      <c r="L31" s="141"/>
      <c r="M31" s="141"/>
      <c r="N31" s="141"/>
      <c r="O31" s="141"/>
      <c r="P31" s="141"/>
      <c r="Q31" s="140"/>
      <c r="R31" s="126" t="s">
        <v>152</v>
      </c>
      <c r="S31" s="101">
        <v>1</v>
      </c>
    </row>
    <row r="32" spans="1:32" x14ac:dyDescent="0.35">
      <c r="A32" s="143"/>
      <c r="B32" s="140"/>
      <c r="C32" s="141"/>
      <c r="D32" s="141"/>
      <c r="E32" s="141"/>
      <c r="F32" s="141"/>
      <c r="G32" s="141"/>
      <c r="H32" s="141"/>
      <c r="I32" s="141"/>
      <c r="J32" s="141"/>
      <c r="K32" s="141"/>
      <c r="L32" s="141"/>
      <c r="M32" s="141"/>
      <c r="N32" s="141"/>
      <c r="O32" s="141"/>
      <c r="P32" s="141"/>
      <c r="Q32" s="140"/>
      <c r="R32" s="126" t="s">
        <v>153</v>
      </c>
      <c r="S32" s="101">
        <v>1</v>
      </c>
    </row>
    <row r="33" spans="1:19" x14ac:dyDescent="0.35">
      <c r="A33" s="143"/>
      <c r="B33" s="140"/>
      <c r="C33" s="141"/>
      <c r="D33" s="141"/>
      <c r="E33" s="141"/>
      <c r="F33" s="141"/>
      <c r="G33" s="141"/>
      <c r="H33" s="141"/>
      <c r="I33" s="141"/>
      <c r="J33" s="141"/>
      <c r="K33" s="141"/>
      <c r="L33" s="141"/>
      <c r="M33" s="141"/>
      <c r="N33" s="141"/>
      <c r="O33" s="141"/>
      <c r="P33" s="141"/>
      <c r="Q33" s="140"/>
      <c r="R33" s="126" t="s">
        <v>154</v>
      </c>
      <c r="S33" s="101">
        <v>0.5</v>
      </c>
    </row>
    <row r="34" spans="1:19" x14ac:dyDescent="0.35">
      <c r="A34" s="143"/>
      <c r="B34" s="140"/>
      <c r="C34" s="141"/>
      <c r="D34" s="141"/>
      <c r="E34" s="141"/>
      <c r="F34" s="141"/>
      <c r="G34" s="141"/>
      <c r="H34" s="141"/>
      <c r="I34" s="141"/>
      <c r="J34" s="141"/>
      <c r="K34" s="141"/>
      <c r="L34" s="141"/>
      <c r="M34" s="141"/>
      <c r="N34" s="141"/>
      <c r="O34" s="141"/>
      <c r="P34" s="141"/>
      <c r="Q34" s="140"/>
      <c r="R34" s="126" t="s">
        <v>155</v>
      </c>
      <c r="S34" s="101">
        <v>0</v>
      </c>
    </row>
    <row r="35" spans="1:19" x14ac:dyDescent="0.35">
      <c r="A35" s="143"/>
      <c r="B35" s="140"/>
      <c r="C35" s="141"/>
      <c r="D35" s="141"/>
      <c r="E35" s="141"/>
      <c r="F35" s="141"/>
      <c r="G35" s="141"/>
      <c r="H35" s="141"/>
      <c r="I35" s="141"/>
      <c r="J35" s="141"/>
      <c r="K35" s="141"/>
      <c r="L35" s="141"/>
      <c r="M35" s="141"/>
      <c r="N35" s="141"/>
      <c r="O35" s="141"/>
      <c r="P35" s="141"/>
      <c r="Q35" s="140"/>
      <c r="R35" s="126" t="s">
        <v>156</v>
      </c>
      <c r="S35" s="101">
        <v>1</v>
      </c>
    </row>
    <row r="36" spans="1:19" x14ac:dyDescent="0.35">
      <c r="A36" s="143"/>
      <c r="B36" s="140"/>
      <c r="C36" s="141"/>
      <c r="D36" s="141"/>
      <c r="E36" s="141"/>
      <c r="F36" s="141"/>
      <c r="G36" s="141"/>
      <c r="H36" s="141"/>
      <c r="I36" s="141"/>
      <c r="J36" s="141"/>
      <c r="K36" s="141"/>
      <c r="L36" s="141"/>
      <c r="M36" s="141"/>
      <c r="N36" s="141"/>
      <c r="O36" s="141"/>
      <c r="P36" s="141"/>
      <c r="Q36" s="140"/>
      <c r="R36" s="126" t="s">
        <v>157</v>
      </c>
      <c r="S36" s="101">
        <v>1</v>
      </c>
    </row>
    <row r="37" spans="1:19" x14ac:dyDescent="0.35">
      <c r="A37" s="143"/>
      <c r="B37" s="140"/>
      <c r="C37" s="141"/>
      <c r="D37" s="141"/>
      <c r="E37" s="141"/>
      <c r="F37" s="141"/>
      <c r="G37" s="141"/>
      <c r="H37" s="141"/>
      <c r="I37" s="141"/>
      <c r="J37" s="141"/>
      <c r="K37" s="141"/>
      <c r="L37" s="141"/>
      <c r="M37" s="141"/>
      <c r="N37" s="141"/>
      <c r="O37" s="141"/>
      <c r="P37" s="141"/>
      <c r="Q37" s="140"/>
      <c r="R37" s="126" t="s">
        <v>158</v>
      </c>
      <c r="S37" s="101">
        <v>1</v>
      </c>
    </row>
    <row r="38" spans="1:19" x14ac:dyDescent="0.35">
      <c r="A38" s="143"/>
      <c r="B38" s="140"/>
      <c r="C38" s="141"/>
      <c r="D38" s="141"/>
      <c r="E38" s="141"/>
      <c r="F38" s="141"/>
      <c r="G38" s="141"/>
      <c r="H38" s="141"/>
      <c r="I38" s="141"/>
      <c r="J38" s="141"/>
      <c r="K38" s="141"/>
      <c r="L38" s="141"/>
      <c r="M38" s="141"/>
      <c r="N38" s="141"/>
      <c r="O38" s="141"/>
      <c r="P38" s="141"/>
      <c r="Q38" s="140"/>
      <c r="R38" s="126" t="s">
        <v>159</v>
      </c>
      <c r="S38" s="101">
        <v>0.5</v>
      </c>
    </row>
    <row r="39" spans="1:19" x14ac:dyDescent="0.35">
      <c r="A39" s="143"/>
      <c r="B39" s="140"/>
      <c r="C39" s="141"/>
      <c r="D39" s="141"/>
      <c r="E39" s="141"/>
      <c r="F39" s="141"/>
      <c r="G39" s="141"/>
      <c r="H39" s="141"/>
      <c r="I39" s="141"/>
      <c r="J39" s="141"/>
      <c r="K39" s="141"/>
      <c r="L39" s="141"/>
      <c r="M39" s="141"/>
      <c r="N39" s="141"/>
      <c r="O39" s="141"/>
      <c r="P39" s="141"/>
      <c r="Q39" s="140"/>
      <c r="R39" s="126" t="s">
        <v>160</v>
      </c>
      <c r="S39" s="101">
        <v>0</v>
      </c>
    </row>
    <row r="40" spans="1:19" x14ac:dyDescent="0.35">
      <c r="A40" s="143"/>
      <c r="B40" s="140"/>
      <c r="C40" s="141"/>
      <c r="D40" s="141"/>
      <c r="E40" s="141"/>
      <c r="F40" s="141"/>
      <c r="G40" s="141"/>
      <c r="H40" s="141"/>
      <c r="I40" s="141"/>
      <c r="J40" s="141"/>
      <c r="K40" s="141"/>
      <c r="L40" s="141"/>
      <c r="M40" s="141"/>
      <c r="N40" s="141"/>
      <c r="O40" s="141"/>
      <c r="P40" s="141"/>
      <c r="Q40" s="140"/>
      <c r="R40" s="126" t="s">
        <v>161</v>
      </c>
      <c r="S40" s="101">
        <v>0.5</v>
      </c>
    </row>
    <row r="41" spans="1:19" x14ac:dyDescent="0.35">
      <c r="A41" s="143"/>
      <c r="B41" s="140"/>
      <c r="C41" s="141"/>
      <c r="D41" s="141"/>
      <c r="E41" s="141"/>
      <c r="F41" s="141"/>
      <c r="G41" s="141"/>
      <c r="H41" s="141"/>
      <c r="I41" s="141"/>
      <c r="J41" s="141"/>
      <c r="K41" s="141"/>
      <c r="L41" s="141"/>
      <c r="M41" s="141"/>
      <c r="N41" s="141"/>
      <c r="O41" s="141"/>
      <c r="P41" s="141"/>
      <c r="Q41" s="140"/>
      <c r="R41" s="126" t="s">
        <v>162</v>
      </c>
      <c r="S41" s="101">
        <v>0</v>
      </c>
    </row>
    <row r="42" spans="1:19" x14ac:dyDescent="0.35">
      <c r="A42" s="143"/>
      <c r="B42" s="140"/>
      <c r="C42" s="141"/>
      <c r="D42" s="141"/>
      <c r="E42" s="141"/>
      <c r="F42" s="141"/>
      <c r="G42" s="141"/>
      <c r="H42" s="141"/>
      <c r="I42" s="141"/>
      <c r="J42" s="141"/>
      <c r="K42" s="141"/>
      <c r="L42" s="141"/>
      <c r="M42" s="141"/>
      <c r="N42" s="141"/>
      <c r="O42" s="141"/>
      <c r="P42" s="141"/>
      <c r="Q42" s="140"/>
      <c r="R42" s="126" t="s">
        <v>163</v>
      </c>
      <c r="S42" s="101">
        <v>1</v>
      </c>
    </row>
    <row r="43" spans="1:19" x14ac:dyDescent="0.35">
      <c r="A43" s="143"/>
      <c r="B43" s="140"/>
      <c r="C43" s="141"/>
      <c r="D43" s="141"/>
      <c r="E43" s="141"/>
      <c r="F43" s="141"/>
      <c r="G43" s="141"/>
      <c r="H43" s="141"/>
      <c r="I43" s="141"/>
      <c r="J43" s="141"/>
      <c r="K43" s="141"/>
      <c r="L43" s="141"/>
      <c r="M43" s="141"/>
      <c r="N43" s="141"/>
      <c r="O43" s="141"/>
      <c r="P43" s="141"/>
      <c r="Q43" s="140"/>
      <c r="R43" s="126" t="s">
        <v>164</v>
      </c>
      <c r="S43" s="101">
        <v>0.5</v>
      </c>
    </row>
    <row r="44" spans="1:19" x14ac:dyDescent="0.35">
      <c r="R44" s="126" t="s">
        <v>165</v>
      </c>
      <c r="S44" s="101">
        <v>0</v>
      </c>
    </row>
    <row r="45" spans="1:19" x14ac:dyDescent="0.35">
      <c r="R45" s="126" t="s">
        <v>166</v>
      </c>
      <c r="S45" s="101">
        <v>0</v>
      </c>
    </row>
  </sheetData>
  <sheetProtection algorithmName="SHA-512" hashValue="p3t5Jvbm1sysL/teMyeedaJzHJQkfRFKMemDgBgUAPT6rAfnRkhm0y3g/7t5BPIWC7fjBHF83zaCjs+Cvv2avw==" saltValue="zayy2r7PEoLDUM12VGxIYw==" spinCount="100000" sheet="1" objects="1" scenarios="1"/>
  <sortState xmlns:xlrd2="http://schemas.microsoft.com/office/spreadsheetml/2017/richdata2" ref="AF3:AF22">
    <sortCondition ref="AF3"/>
  </sortState>
  <pageMargins left="0.7" right="0.7" top="0.75" bottom="0.75" header="0.3" footer="0.3"/>
  <pageSetup paperSize="9" orientation="portrait" r:id="rId1"/>
  <headerFooter>
    <oddFooter>&amp;RAnnex pressupost sol·licitud projectes d’innovació
Versió 1, 22 de juny de 2021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97EA1-46B6-4497-A3E6-2BC96FD06129}">
  <sheetPr>
    <tabColor rgb="FFFFC000"/>
  </sheetPr>
  <dimension ref="A1:AD191"/>
  <sheetViews>
    <sheetView topLeftCell="A28" zoomScale="70" zoomScaleNormal="70" zoomScaleSheetLayoutView="87" workbookViewId="0">
      <selection activeCell="L20" sqref="L20"/>
    </sheetView>
  </sheetViews>
  <sheetFormatPr defaultRowHeight="18.5" x14ac:dyDescent="0.45"/>
  <cols>
    <col min="1" max="1" width="8.7265625" style="1"/>
    <col min="2" max="2" width="63.26953125" customWidth="1"/>
    <col min="3" max="3" width="8.7265625" style="84"/>
    <col min="4" max="4" width="8.7265625" style="85"/>
    <col min="5" max="5" width="17.7265625" style="86" customWidth="1"/>
    <col min="6" max="6" width="17.7265625" style="87" customWidth="1"/>
    <col min="7" max="7" width="34.453125" style="87" customWidth="1"/>
    <col min="8" max="8" width="19" style="1" customWidth="1"/>
    <col min="9" max="30" width="8.7265625" style="1"/>
  </cols>
  <sheetData>
    <row r="1" spans="1:30" ht="29.25" customHeight="1" x14ac:dyDescent="0.35">
      <c r="B1" s="19" t="s">
        <v>173</v>
      </c>
      <c r="C1" s="1"/>
      <c r="D1" s="1"/>
      <c r="E1" s="1"/>
      <c r="F1" s="1"/>
      <c r="G1" s="20" t="s">
        <v>46</v>
      </c>
    </row>
    <row r="2" spans="1:30" ht="29.25" customHeight="1" x14ac:dyDescent="0.35">
      <c r="B2" s="260" t="s">
        <v>187</v>
      </c>
      <c r="C2" s="260"/>
      <c r="D2" s="260"/>
      <c r="E2" s="260"/>
      <c r="F2" s="260"/>
      <c r="G2" s="260"/>
    </row>
    <row r="3" spans="1:30" ht="30" customHeight="1" x14ac:dyDescent="0.35">
      <c r="B3" s="269" t="s">
        <v>172</v>
      </c>
      <c r="C3" s="269"/>
      <c r="D3" s="269"/>
      <c r="E3" s="269"/>
      <c r="F3" s="21" t="s">
        <v>47</v>
      </c>
      <c r="G3" s="22"/>
    </row>
    <row r="4" spans="1:30" ht="30" customHeight="1" x14ac:dyDescent="0.35">
      <c r="B4" s="261" t="str">
        <f>'DESPESES.SUB_Sol.licitant'!$D$7</f>
        <v>Escriure nom del clúster</v>
      </c>
      <c r="C4" s="261"/>
      <c r="D4" s="261"/>
      <c r="E4" s="261"/>
      <c r="F4" s="23" t="s">
        <v>48</v>
      </c>
      <c r="G4" s="24" t="s">
        <v>185</v>
      </c>
    </row>
    <row r="5" spans="1:30" ht="15" customHeight="1" x14ac:dyDescent="0.35">
      <c r="B5" s="1"/>
      <c r="C5" s="1"/>
      <c r="D5" s="1"/>
      <c r="E5" s="1"/>
      <c r="F5" s="1"/>
      <c r="G5" s="1"/>
    </row>
    <row r="6" spans="1:30" ht="30" customHeight="1" x14ac:dyDescent="0.35">
      <c r="B6" s="262" t="str">
        <f>'DESPESES.SUB_Sol.licitant'!$D$9</f>
        <v>Escriure títol del projecte</v>
      </c>
      <c r="C6" s="262"/>
      <c r="D6" s="262"/>
      <c r="E6" s="262"/>
      <c r="F6" s="262"/>
      <c r="G6" s="262"/>
    </row>
    <row r="7" spans="1:30" s="27" customFormat="1" ht="30" customHeight="1" x14ac:dyDescent="0.35">
      <c r="A7" s="25"/>
      <c r="B7" s="263" t="s">
        <v>49</v>
      </c>
      <c r="C7" s="263"/>
      <c r="D7" s="263"/>
      <c r="E7" s="25"/>
      <c r="F7" s="26"/>
      <c r="G7" s="26"/>
      <c r="H7" s="25"/>
      <c r="I7" s="25"/>
      <c r="J7" s="25"/>
      <c r="K7" s="25"/>
      <c r="L7" s="25"/>
      <c r="M7" s="25"/>
      <c r="N7" s="25"/>
      <c r="O7" s="25"/>
      <c r="P7" s="25"/>
      <c r="Q7" s="25"/>
      <c r="R7" s="25"/>
      <c r="S7" s="25"/>
      <c r="T7" s="25"/>
      <c r="U7" s="25"/>
      <c r="V7" s="25"/>
      <c r="W7" s="25"/>
      <c r="X7" s="25"/>
      <c r="Y7" s="25"/>
      <c r="Z7" s="25"/>
      <c r="AA7" s="25"/>
      <c r="AB7" s="25"/>
      <c r="AC7" s="25"/>
      <c r="AD7" s="25"/>
    </row>
    <row r="8" spans="1:30" ht="30" customHeight="1" x14ac:dyDescent="0.35">
      <c r="B8" s="264"/>
      <c r="C8" s="264"/>
      <c r="D8" s="264"/>
      <c r="E8" s="264"/>
      <c r="F8" s="264"/>
      <c r="G8" s="264"/>
    </row>
    <row r="9" spans="1:30" ht="30" customHeight="1" x14ac:dyDescent="0.35">
      <c r="B9" s="264"/>
      <c r="C9" s="264"/>
      <c r="D9" s="264"/>
      <c r="E9" s="264"/>
      <c r="F9" s="264"/>
      <c r="G9" s="264"/>
    </row>
    <row r="10" spans="1:30" ht="30" customHeight="1" x14ac:dyDescent="0.35">
      <c r="B10" s="264"/>
      <c r="C10" s="264"/>
      <c r="D10" s="264"/>
      <c r="E10" s="264"/>
      <c r="F10" s="264"/>
      <c r="G10" s="264"/>
    </row>
    <row r="11" spans="1:30" ht="30" customHeight="1" x14ac:dyDescent="0.35">
      <c r="B11" s="264"/>
      <c r="C11" s="264"/>
      <c r="D11" s="264"/>
      <c r="E11" s="264"/>
      <c r="F11" s="264"/>
      <c r="G11" s="264"/>
    </row>
    <row r="12" spans="1:30" ht="30" customHeight="1" x14ac:dyDescent="0.35">
      <c r="B12" s="264"/>
      <c r="C12" s="264"/>
      <c r="D12" s="264"/>
      <c r="E12" s="264"/>
      <c r="F12" s="264"/>
      <c r="G12" s="264"/>
    </row>
    <row r="13" spans="1:30" ht="30" customHeight="1" x14ac:dyDescent="0.35">
      <c r="B13" s="264"/>
      <c r="C13" s="264"/>
      <c r="D13" s="264"/>
      <c r="E13" s="264"/>
      <c r="F13" s="264"/>
      <c r="G13" s="264"/>
    </row>
    <row r="14" spans="1:30" ht="30" customHeight="1" x14ac:dyDescent="0.35">
      <c r="B14" s="264"/>
      <c r="C14" s="264"/>
      <c r="D14" s="264"/>
      <c r="E14" s="264"/>
      <c r="F14" s="264"/>
      <c r="G14" s="264"/>
    </row>
    <row r="15" spans="1:30" ht="30" customHeight="1" x14ac:dyDescent="0.35">
      <c r="B15" s="264"/>
      <c r="C15" s="264"/>
      <c r="D15" s="264"/>
      <c r="E15" s="264"/>
      <c r="F15" s="264"/>
      <c r="G15" s="264"/>
    </row>
    <row r="16" spans="1:30" s="1" customFormat="1" ht="15" customHeight="1" thickBot="1" x14ac:dyDescent="0.4">
      <c r="E16" s="28"/>
      <c r="F16" s="29"/>
      <c r="G16" s="29"/>
    </row>
    <row r="17" spans="1:8" ht="30.75" customHeight="1" thickBot="1" x14ac:dyDescent="0.4">
      <c r="B17" s="30"/>
      <c r="C17" s="31"/>
      <c r="D17" s="265" t="s">
        <v>50</v>
      </c>
      <c r="E17" s="266"/>
      <c r="F17" s="242">
        <f>ROUND((+F22+F23+F25+F26+F27+F29+F31+F32+F34+F35+F37+F38+F40+F28),2)</f>
        <v>0</v>
      </c>
      <c r="G17" s="32"/>
      <c r="H17" s="33"/>
    </row>
    <row r="18" spans="1:8" ht="15" customHeight="1" thickBot="1" x14ac:dyDescent="0.4">
      <c r="B18" s="1"/>
      <c r="C18" s="31"/>
      <c r="D18" s="33"/>
      <c r="E18" s="34"/>
      <c r="F18" s="34"/>
      <c r="G18" s="34"/>
      <c r="H18" s="33"/>
    </row>
    <row r="19" spans="1:8" ht="36.75" customHeight="1" thickBot="1" x14ac:dyDescent="0.4">
      <c r="B19" s="1"/>
      <c r="C19" s="31"/>
      <c r="D19" s="33"/>
      <c r="E19" s="34"/>
      <c r="F19" s="267" t="s">
        <v>51</v>
      </c>
      <c r="G19" s="268"/>
      <c r="H19" s="33"/>
    </row>
    <row r="20" spans="1:8" ht="62.5" thickBot="1" x14ac:dyDescent="0.4">
      <c r="A20" s="35" t="s">
        <v>52</v>
      </c>
      <c r="B20" s="120" t="s">
        <v>53</v>
      </c>
      <c r="C20" s="36" t="s">
        <v>54</v>
      </c>
      <c r="D20" s="37" t="s">
        <v>55</v>
      </c>
      <c r="E20" s="38" t="s">
        <v>56</v>
      </c>
      <c r="F20" s="39" t="s">
        <v>57</v>
      </c>
      <c r="G20" s="40" t="s">
        <v>58</v>
      </c>
      <c r="H20" s="41"/>
    </row>
    <row r="21" spans="1:8" ht="36.75" customHeight="1" x14ac:dyDescent="0.35">
      <c r="A21" s="257">
        <v>75</v>
      </c>
      <c r="B21" s="253" t="s">
        <v>59</v>
      </c>
      <c r="C21" s="254"/>
      <c r="D21" s="254"/>
      <c r="E21" s="250"/>
      <c r="F21" s="254"/>
      <c r="G21" s="251"/>
      <c r="H21" s="42"/>
    </row>
    <row r="22" spans="1:8" ht="30" customHeight="1" x14ac:dyDescent="0.35">
      <c r="A22" s="258"/>
      <c r="B22" s="43" t="s">
        <v>60</v>
      </c>
      <c r="C22" s="44">
        <v>0.5</v>
      </c>
      <c r="D22" s="45">
        <f>$A$21*C22</f>
        <v>37.5</v>
      </c>
      <c r="E22" s="46"/>
      <c r="F22" s="235">
        <f>(E22/5*D22)</f>
        <v>0</v>
      </c>
      <c r="G22" s="47"/>
      <c r="H22" s="28"/>
    </row>
    <row r="23" spans="1:8" ht="30" customHeight="1" thickBot="1" x14ac:dyDescent="0.4">
      <c r="A23" s="259"/>
      <c r="B23" s="48" t="s">
        <v>61</v>
      </c>
      <c r="C23" s="49">
        <v>0.5</v>
      </c>
      <c r="D23" s="50">
        <f>$A$21*C23</f>
        <v>37.5</v>
      </c>
      <c r="E23" s="51"/>
      <c r="F23" s="236">
        <f>(E23/5*D23)</f>
        <v>0</v>
      </c>
      <c r="G23" s="47"/>
      <c r="H23" s="28"/>
    </row>
    <row r="24" spans="1:8" ht="30" customHeight="1" x14ac:dyDescent="0.35">
      <c r="A24" s="257">
        <v>150</v>
      </c>
      <c r="B24" s="253" t="s">
        <v>62</v>
      </c>
      <c r="C24" s="254"/>
      <c r="D24" s="254"/>
      <c r="E24" s="254"/>
      <c r="F24" s="254"/>
      <c r="G24" s="255"/>
      <c r="H24" s="42"/>
    </row>
    <row r="25" spans="1:8" ht="30.75" customHeight="1" x14ac:dyDescent="0.35">
      <c r="A25" s="258"/>
      <c r="B25" s="52" t="s">
        <v>63</v>
      </c>
      <c r="C25" s="53">
        <v>0.2</v>
      </c>
      <c r="D25" s="54">
        <f>A$24*C25</f>
        <v>30</v>
      </c>
      <c r="E25" s="55"/>
      <c r="F25" s="237">
        <f>(E25/5*D25)</f>
        <v>0</v>
      </c>
      <c r="G25" s="47"/>
      <c r="H25" s="28"/>
    </row>
    <row r="26" spans="1:8" ht="30.75" customHeight="1" x14ac:dyDescent="0.35">
      <c r="A26" s="258"/>
      <c r="B26" s="56" t="s">
        <v>118</v>
      </c>
      <c r="C26" s="57">
        <v>0.2</v>
      </c>
      <c r="D26" s="58">
        <f t="shared" ref="D26:D29" si="0">A$24*C26</f>
        <v>30</v>
      </c>
      <c r="E26" s="59"/>
      <c r="F26" s="238">
        <f>(E26/5*D26)</f>
        <v>0</v>
      </c>
      <c r="G26" s="47"/>
      <c r="H26" s="28"/>
    </row>
    <row r="27" spans="1:8" ht="48" customHeight="1" x14ac:dyDescent="0.35">
      <c r="A27" s="258"/>
      <c r="B27" s="60" t="s">
        <v>119</v>
      </c>
      <c r="C27" s="61">
        <v>0.2</v>
      </c>
      <c r="D27" s="58">
        <f t="shared" si="0"/>
        <v>30</v>
      </c>
      <c r="E27" s="137"/>
      <c r="F27" s="239">
        <f>+ACE57_CÀLCUL_Criteri_territori!$E$10</f>
        <v>0</v>
      </c>
      <c r="G27" s="62"/>
      <c r="H27" s="28"/>
    </row>
    <row r="28" spans="1:8" ht="48" customHeight="1" x14ac:dyDescent="0.35">
      <c r="A28" s="258"/>
      <c r="B28" s="56" t="s">
        <v>120</v>
      </c>
      <c r="C28" s="119">
        <v>0.2</v>
      </c>
      <c r="D28" s="58">
        <f t="shared" si="0"/>
        <v>30</v>
      </c>
      <c r="E28" s="59"/>
      <c r="F28" s="238">
        <f>(E28/5*D28)</f>
        <v>0</v>
      </c>
      <c r="G28" s="47"/>
      <c r="H28" s="28"/>
    </row>
    <row r="29" spans="1:8" ht="30.75" customHeight="1" thickBot="1" x14ac:dyDescent="0.4">
      <c r="A29" s="259"/>
      <c r="B29" s="48" t="s">
        <v>121</v>
      </c>
      <c r="C29" s="49">
        <v>0.2</v>
      </c>
      <c r="D29" s="58">
        <f t="shared" si="0"/>
        <v>30</v>
      </c>
      <c r="E29" s="51"/>
      <c r="F29" s="236">
        <f t="shared" ref="F29" si="1">(E29/5*D29)</f>
        <v>0</v>
      </c>
      <c r="G29" s="47"/>
      <c r="H29" s="28"/>
    </row>
    <row r="30" spans="1:8" ht="32.25" customHeight="1" x14ac:dyDescent="0.35">
      <c r="A30" s="257">
        <v>40</v>
      </c>
      <c r="B30" s="253" t="s">
        <v>64</v>
      </c>
      <c r="C30" s="254"/>
      <c r="D30" s="254"/>
      <c r="E30" s="254"/>
      <c r="F30" s="254"/>
      <c r="G30" s="255"/>
      <c r="H30" s="42"/>
    </row>
    <row r="31" spans="1:8" ht="89.25" customHeight="1" x14ac:dyDescent="0.35">
      <c r="A31" s="258"/>
      <c r="B31" s="70" t="s">
        <v>65</v>
      </c>
      <c r="C31" s="44">
        <v>0.5</v>
      </c>
      <c r="D31" s="45">
        <f>$A$30*C31</f>
        <v>20</v>
      </c>
      <c r="E31" s="68"/>
      <c r="F31" s="240">
        <f>E31/5*D31</f>
        <v>0</v>
      </c>
      <c r="G31" s="47"/>
      <c r="H31" s="28"/>
    </row>
    <row r="32" spans="1:8" ht="120.75" customHeight="1" thickBot="1" x14ac:dyDescent="0.4">
      <c r="A32" s="259"/>
      <c r="B32" s="63" t="s">
        <v>66</v>
      </c>
      <c r="C32" s="49">
        <v>0.5</v>
      </c>
      <c r="D32" s="50">
        <f t="shared" ref="D32" si="2">$A$30*C32</f>
        <v>20</v>
      </c>
      <c r="E32" s="51"/>
      <c r="F32" s="236">
        <f>E32/5*D32</f>
        <v>0</v>
      </c>
      <c r="G32" s="64"/>
      <c r="H32" s="28"/>
    </row>
    <row r="33" spans="1:11" ht="30" customHeight="1" x14ac:dyDescent="0.35">
      <c r="A33" s="247">
        <v>75</v>
      </c>
      <c r="B33" s="249" t="s">
        <v>67</v>
      </c>
      <c r="C33" s="250"/>
      <c r="D33" s="250"/>
      <c r="E33" s="250"/>
      <c r="F33" s="250"/>
      <c r="G33" s="251"/>
      <c r="H33" s="42"/>
    </row>
    <row r="34" spans="1:11" ht="30" customHeight="1" x14ac:dyDescent="0.35">
      <c r="A34" s="248"/>
      <c r="B34" s="65" t="s">
        <v>68</v>
      </c>
      <c r="C34" s="66">
        <v>0.5</v>
      </c>
      <c r="D34" s="67">
        <f>$C$34*A33</f>
        <v>37.5</v>
      </c>
      <c r="E34" s="68"/>
      <c r="F34" s="240">
        <f>E34/5*D34</f>
        <v>0</v>
      </c>
      <c r="G34" s="69"/>
      <c r="H34" s="42"/>
    </row>
    <row r="35" spans="1:11" ht="38.25" customHeight="1" thickBot="1" x14ac:dyDescent="0.4">
      <c r="A35" s="248"/>
      <c r="B35" s="63" t="s">
        <v>69</v>
      </c>
      <c r="C35" s="49">
        <v>0.5</v>
      </c>
      <c r="D35" s="50">
        <f>$A$33*C35</f>
        <v>37.5</v>
      </c>
      <c r="E35" s="51"/>
      <c r="F35" s="236">
        <f>E35/5*D35</f>
        <v>0</v>
      </c>
      <c r="G35" s="47"/>
      <c r="H35" s="28"/>
    </row>
    <row r="36" spans="1:11" ht="30" customHeight="1" x14ac:dyDescent="0.35">
      <c r="A36" s="247">
        <v>75</v>
      </c>
      <c r="B36" s="253" t="s">
        <v>70</v>
      </c>
      <c r="C36" s="254"/>
      <c r="D36" s="254"/>
      <c r="E36" s="254"/>
      <c r="F36" s="254"/>
      <c r="G36" s="255"/>
      <c r="H36" s="42"/>
    </row>
    <row r="37" spans="1:11" ht="36" customHeight="1" x14ac:dyDescent="0.35">
      <c r="A37" s="248"/>
      <c r="B37" s="70" t="s">
        <v>71</v>
      </c>
      <c r="C37" s="71">
        <v>0.4</v>
      </c>
      <c r="D37" s="45">
        <f>+$A$36*C37</f>
        <v>30</v>
      </c>
      <c r="E37" s="46"/>
      <c r="F37" s="235">
        <f>E37/5*D37</f>
        <v>0</v>
      </c>
      <c r="G37" s="47"/>
    </row>
    <row r="38" spans="1:11" ht="36.65" customHeight="1" thickBot="1" x14ac:dyDescent="0.4">
      <c r="A38" s="252"/>
      <c r="B38" s="63" t="s">
        <v>72</v>
      </c>
      <c r="C38" s="72">
        <v>0.6</v>
      </c>
      <c r="D38" s="50">
        <f>+$A$33*C38</f>
        <v>45</v>
      </c>
      <c r="E38" s="51"/>
      <c r="F38" s="236">
        <f>E38/5*D38</f>
        <v>0</v>
      </c>
      <c r="G38" s="47"/>
    </row>
    <row r="39" spans="1:11" ht="30" customHeight="1" x14ac:dyDescent="0.35">
      <c r="A39" s="247">
        <v>85</v>
      </c>
      <c r="B39" s="253" t="s">
        <v>73</v>
      </c>
      <c r="C39" s="254"/>
      <c r="D39" s="254"/>
      <c r="E39" s="254"/>
      <c r="F39" s="254"/>
      <c r="G39" s="255"/>
      <c r="H39" s="42"/>
    </row>
    <row r="40" spans="1:11" ht="135" customHeight="1" thickBot="1" x14ac:dyDescent="0.4">
      <c r="A40" s="256"/>
      <c r="B40" s="73" t="s">
        <v>74</v>
      </c>
      <c r="C40" s="74">
        <v>1</v>
      </c>
      <c r="D40" s="75">
        <f>$A$39*C40</f>
        <v>85</v>
      </c>
      <c r="E40" s="76"/>
      <c r="F40" s="241">
        <f>E40/5*D40</f>
        <v>0</v>
      </c>
      <c r="G40" s="77"/>
      <c r="H40" s="34"/>
      <c r="K40" s="78"/>
    </row>
    <row r="41" spans="1:11" s="1" customFormat="1" ht="20.25" customHeight="1" x14ac:dyDescent="0.45">
      <c r="A41" s="79">
        <f>SUM(A17:A40)</f>
        <v>500</v>
      </c>
      <c r="C41" s="80"/>
      <c r="D41" s="18"/>
      <c r="E41" s="81"/>
      <c r="F41" s="82"/>
      <c r="G41" s="82"/>
    </row>
    <row r="42" spans="1:11" s="1" customFormat="1" x14ac:dyDescent="0.45">
      <c r="C42" s="31"/>
      <c r="D42" s="18"/>
      <c r="E42" s="81"/>
      <c r="F42" s="83"/>
      <c r="G42" s="83"/>
    </row>
    <row r="43" spans="1:11" s="1" customFormat="1" x14ac:dyDescent="0.45">
      <c r="C43" s="31"/>
      <c r="D43" s="18"/>
      <c r="E43" s="81"/>
      <c r="F43" s="83"/>
      <c r="G43" s="83"/>
    </row>
    <row r="44" spans="1:11" s="1" customFormat="1" x14ac:dyDescent="0.45">
      <c r="C44" s="31"/>
      <c r="D44" s="18"/>
      <c r="E44" s="81"/>
      <c r="F44" s="83"/>
      <c r="G44" s="83"/>
    </row>
    <row r="45" spans="1:11" s="1" customFormat="1" x14ac:dyDescent="0.45">
      <c r="C45" s="31"/>
      <c r="D45" s="18"/>
      <c r="E45" s="81"/>
      <c r="F45" s="83"/>
      <c r="G45" s="83"/>
    </row>
    <row r="46" spans="1:11" s="1" customFormat="1" x14ac:dyDescent="0.45">
      <c r="C46" s="31"/>
      <c r="D46" s="18"/>
      <c r="E46" s="81"/>
      <c r="F46" s="83"/>
      <c r="G46" s="83"/>
    </row>
    <row r="47" spans="1:11" s="1" customFormat="1" x14ac:dyDescent="0.45">
      <c r="C47" s="31"/>
      <c r="D47" s="18"/>
      <c r="E47" s="81"/>
      <c r="F47" s="83"/>
      <c r="G47" s="83"/>
    </row>
    <row r="48" spans="1:11" s="1" customFormat="1" x14ac:dyDescent="0.45">
      <c r="C48" s="31"/>
      <c r="D48" s="18"/>
      <c r="E48" s="81"/>
      <c r="F48" s="83"/>
      <c r="G48" s="83"/>
    </row>
    <row r="49" spans="3:7" s="1" customFormat="1" x14ac:dyDescent="0.45">
      <c r="C49" s="31"/>
      <c r="D49" s="18"/>
      <c r="E49" s="81"/>
      <c r="F49" s="83"/>
      <c r="G49" s="83"/>
    </row>
    <row r="50" spans="3:7" s="1" customFormat="1" x14ac:dyDescent="0.45">
      <c r="C50" s="31"/>
      <c r="D50" s="18"/>
      <c r="E50" s="81"/>
      <c r="F50" s="83"/>
      <c r="G50" s="83"/>
    </row>
    <row r="51" spans="3:7" s="1" customFormat="1" x14ac:dyDescent="0.45">
      <c r="C51" s="31"/>
      <c r="D51" s="18"/>
      <c r="E51" s="81"/>
      <c r="F51" s="83"/>
      <c r="G51" s="83"/>
    </row>
    <row r="52" spans="3:7" s="1" customFormat="1" x14ac:dyDescent="0.45">
      <c r="C52" s="31"/>
      <c r="D52" s="18"/>
      <c r="E52" s="81"/>
      <c r="F52" s="83"/>
      <c r="G52" s="83"/>
    </row>
    <row r="53" spans="3:7" s="1" customFormat="1" x14ac:dyDescent="0.45">
      <c r="C53" s="31"/>
      <c r="D53" s="18"/>
      <c r="E53" s="81"/>
      <c r="F53" s="83"/>
      <c r="G53" s="83"/>
    </row>
    <row r="54" spans="3:7" s="1" customFormat="1" x14ac:dyDescent="0.45">
      <c r="C54" s="31"/>
      <c r="D54" s="18"/>
      <c r="E54" s="81"/>
      <c r="F54" s="83"/>
      <c r="G54" s="83"/>
    </row>
    <row r="55" spans="3:7" s="1" customFormat="1" x14ac:dyDescent="0.45">
      <c r="C55" s="31"/>
      <c r="D55" s="18"/>
      <c r="E55" s="81"/>
      <c r="F55" s="83"/>
      <c r="G55" s="83"/>
    </row>
    <row r="56" spans="3:7" s="1" customFormat="1" x14ac:dyDescent="0.45">
      <c r="C56" s="31"/>
      <c r="D56" s="18"/>
      <c r="E56" s="81"/>
      <c r="F56" s="83"/>
      <c r="G56" s="83"/>
    </row>
    <row r="57" spans="3:7" s="1" customFormat="1" x14ac:dyDescent="0.45">
      <c r="C57" s="31"/>
      <c r="D57" s="18"/>
      <c r="E57" s="81"/>
      <c r="F57" s="83"/>
      <c r="G57" s="83"/>
    </row>
    <row r="58" spans="3:7" s="1" customFormat="1" x14ac:dyDescent="0.45">
      <c r="C58" s="31"/>
      <c r="D58" s="18"/>
      <c r="E58" s="81"/>
      <c r="F58" s="83"/>
      <c r="G58" s="83"/>
    </row>
    <row r="59" spans="3:7" s="1" customFormat="1" x14ac:dyDescent="0.45">
      <c r="C59" s="31"/>
      <c r="D59" s="18"/>
      <c r="E59" s="81"/>
      <c r="F59" s="83"/>
      <c r="G59" s="83"/>
    </row>
    <row r="60" spans="3:7" s="1" customFormat="1" x14ac:dyDescent="0.45">
      <c r="C60" s="31"/>
      <c r="D60" s="18"/>
      <c r="E60" s="81"/>
      <c r="F60" s="83"/>
      <c r="G60" s="83"/>
    </row>
    <row r="61" spans="3:7" s="1" customFormat="1" x14ac:dyDescent="0.45">
      <c r="C61" s="31"/>
      <c r="D61" s="18"/>
      <c r="E61" s="81"/>
      <c r="F61" s="83"/>
      <c r="G61" s="83"/>
    </row>
    <row r="62" spans="3:7" s="1" customFormat="1" x14ac:dyDescent="0.45">
      <c r="C62" s="31"/>
      <c r="D62" s="18"/>
      <c r="E62" s="81"/>
      <c r="F62" s="83"/>
      <c r="G62" s="83"/>
    </row>
    <row r="63" spans="3:7" s="1" customFormat="1" x14ac:dyDescent="0.45">
      <c r="C63" s="31"/>
      <c r="D63" s="18"/>
      <c r="E63" s="81"/>
      <c r="F63" s="83"/>
      <c r="G63" s="83"/>
    </row>
    <row r="64" spans="3:7" s="1" customFormat="1" x14ac:dyDescent="0.45">
      <c r="C64" s="31"/>
      <c r="D64" s="18"/>
      <c r="E64" s="81"/>
      <c r="F64" s="83"/>
      <c r="G64" s="83"/>
    </row>
    <row r="65" spans="3:7" s="1" customFormat="1" x14ac:dyDescent="0.45">
      <c r="C65" s="31"/>
      <c r="D65" s="18"/>
      <c r="E65" s="81"/>
      <c r="F65" s="83"/>
      <c r="G65" s="83"/>
    </row>
    <row r="66" spans="3:7" s="1" customFormat="1" x14ac:dyDescent="0.45">
      <c r="C66" s="31"/>
      <c r="D66" s="18"/>
      <c r="E66" s="81"/>
      <c r="F66" s="83"/>
      <c r="G66" s="83"/>
    </row>
    <row r="67" spans="3:7" s="1" customFormat="1" x14ac:dyDescent="0.45">
      <c r="C67" s="31"/>
      <c r="D67" s="18"/>
      <c r="E67" s="81"/>
      <c r="F67" s="83"/>
      <c r="G67" s="83"/>
    </row>
    <row r="68" spans="3:7" s="1" customFormat="1" x14ac:dyDescent="0.45">
      <c r="C68" s="31"/>
      <c r="D68" s="18"/>
      <c r="E68" s="81"/>
      <c r="F68" s="83"/>
      <c r="G68" s="83"/>
    </row>
    <row r="69" spans="3:7" s="1" customFormat="1" x14ac:dyDescent="0.45">
      <c r="C69" s="31"/>
      <c r="D69" s="18"/>
      <c r="E69" s="81"/>
      <c r="F69" s="83"/>
      <c r="G69" s="83"/>
    </row>
    <row r="70" spans="3:7" s="1" customFormat="1" x14ac:dyDescent="0.45">
      <c r="C70" s="31"/>
      <c r="D70" s="18"/>
      <c r="E70" s="81"/>
      <c r="F70" s="83"/>
      <c r="G70" s="83"/>
    </row>
    <row r="71" spans="3:7" s="1" customFormat="1" x14ac:dyDescent="0.45">
      <c r="C71" s="31"/>
      <c r="D71" s="18"/>
      <c r="E71" s="81"/>
      <c r="F71" s="83"/>
      <c r="G71" s="83"/>
    </row>
    <row r="72" spans="3:7" s="1" customFormat="1" x14ac:dyDescent="0.45">
      <c r="C72" s="31"/>
      <c r="D72" s="18"/>
      <c r="E72" s="81"/>
      <c r="F72" s="83"/>
      <c r="G72" s="83"/>
    </row>
    <row r="73" spans="3:7" s="1" customFormat="1" x14ac:dyDescent="0.45">
      <c r="C73" s="31"/>
      <c r="D73" s="18"/>
      <c r="E73" s="81"/>
      <c r="F73" s="83"/>
      <c r="G73" s="83"/>
    </row>
    <row r="74" spans="3:7" s="1" customFormat="1" x14ac:dyDescent="0.45">
      <c r="C74" s="31"/>
      <c r="D74" s="18"/>
      <c r="E74" s="81"/>
      <c r="F74" s="83"/>
      <c r="G74" s="83"/>
    </row>
    <row r="75" spans="3:7" s="1" customFormat="1" x14ac:dyDescent="0.45">
      <c r="C75" s="31"/>
      <c r="D75" s="18"/>
      <c r="E75" s="81"/>
      <c r="F75" s="83"/>
      <c r="G75" s="83"/>
    </row>
    <row r="76" spans="3:7" s="1" customFormat="1" x14ac:dyDescent="0.45">
      <c r="C76" s="31"/>
      <c r="D76" s="18"/>
      <c r="E76" s="81"/>
      <c r="F76" s="83"/>
      <c r="G76" s="83"/>
    </row>
    <row r="77" spans="3:7" s="1" customFormat="1" x14ac:dyDescent="0.45">
      <c r="C77" s="31"/>
      <c r="D77" s="18"/>
      <c r="E77" s="81"/>
      <c r="F77" s="83"/>
      <c r="G77" s="83"/>
    </row>
    <row r="78" spans="3:7" s="1" customFormat="1" x14ac:dyDescent="0.45">
      <c r="C78" s="31"/>
      <c r="D78" s="18"/>
      <c r="E78" s="81"/>
      <c r="F78" s="83"/>
      <c r="G78" s="83"/>
    </row>
    <row r="79" spans="3:7" s="1" customFormat="1" x14ac:dyDescent="0.45">
      <c r="C79" s="31"/>
      <c r="D79" s="18"/>
      <c r="E79" s="81"/>
      <c r="F79" s="83"/>
      <c r="G79" s="83"/>
    </row>
    <row r="80" spans="3:7" s="1" customFormat="1" x14ac:dyDescent="0.45">
      <c r="C80" s="31"/>
      <c r="D80" s="18"/>
      <c r="E80" s="81"/>
      <c r="F80" s="83"/>
      <c r="G80" s="83"/>
    </row>
    <row r="81" spans="3:7" s="1" customFormat="1" x14ac:dyDescent="0.45">
      <c r="C81" s="31"/>
      <c r="D81" s="18"/>
      <c r="E81" s="81"/>
      <c r="F81" s="83"/>
      <c r="G81" s="83"/>
    </row>
    <row r="82" spans="3:7" s="1" customFormat="1" x14ac:dyDescent="0.45">
      <c r="C82" s="31"/>
      <c r="D82" s="18"/>
      <c r="E82" s="81"/>
      <c r="F82" s="83"/>
      <c r="G82" s="83"/>
    </row>
    <row r="83" spans="3:7" s="1" customFormat="1" x14ac:dyDescent="0.45">
      <c r="C83" s="31"/>
      <c r="D83" s="18"/>
      <c r="E83" s="81"/>
      <c r="F83" s="83"/>
      <c r="G83" s="83"/>
    </row>
    <row r="84" spans="3:7" s="1" customFormat="1" x14ac:dyDescent="0.45">
      <c r="C84" s="31"/>
      <c r="D84" s="18"/>
      <c r="E84" s="81"/>
      <c r="F84" s="83"/>
      <c r="G84" s="83"/>
    </row>
    <row r="85" spans="3:7" s="1" customFormat="1" x14ac:dyDescent="0.45">
      <c r="C85" s="31"/>
      <c r="D85" s="18"/>
      <c r="E85" s="81"/>
      <c r="F85" s="83"/>
      <c r="G85" s="83"/>
    </row>
    <row r="86" spans="3:7" s="1" customFormat="1" x14ac:dyDescent="0.45">
      <c r="C86" s="31"/>
      <c r="D86" s="18"/>
      <c r="E86" s="81"/>
      <c r="F86" s="83"/>
      <c r="G86" s="83"/>
    </row>
    <row r="87" spans="3:7" s="1" customFormat="1" x14ac:dyDescent="0.45">
      <c r="C87" s="31"/>
      <c r="D87" s="18"/>
      <c r="E87" s="81"/>
      <c r="F87" s="83"/>
      <c r="G87" s="83"/>
    </row>
    <row r="88" spans="3:7" s="1" customFormat="1" x14ac:dyDescent="0.45">
      <c r="C88" s="31"/>
      <c r="D88" s="18"/>
      <c r="E88" s="81"/>
      <c r="F88" s="83"/>
      <c r="G88" s="83"/>
    </row>
    <row r="89" spans="3:7" s="1" customFormat="1" x14ac:dyDescent="0.45">
      <c r="C89" s="31"/>
      <c r="D89" s="18"/>
      <c r="E89" s="81"/>
      <c r="F89" s="83"/>
      <c r="G89" s="83"/>
    </row>
    <row r="90" spans="3:7" s="1" customFormat="1" x14ac:dyDescent="0.45">
      <c r="C90" s="31"/>
      <c r="D90" s="18"/>
      <c r="E90" s="81"/>
      <c r="F90" s="83"/>
      <c r="G90" s="83"/>
    </row>
    <row r="91" spans="3:7" s="1" customFormat="1" x14ac:dyDescent="0.45">
      <c r="C91" s="31"/>
      <c r="D91" s="18"/>
      <c r="E91" s="81"/>
      <c r="F91" s="83"/>
      <c r="G91" s="83"/>
    </row>
    <row r="92" spans="3:7" s="1" customFormat="1" x14ac:dyDescent="0.45">
      <c r="C92" s="31"/>
      <c r="D92" s="18"/>
      <c r="E92" s="81"/>
      <c r="F92" s="83"/>
      <c r="G92" s="83"/>
    </row>
    <row r="93" spans="3:7" s="1" customFormat="1" x14ac:dyDescent="0.45">
      <c r="C93" s="31"/>
      <c r="D93" s="18"/>
      <c r="E93" s="81"/>
      <c r="F93" s="83"/>
      <c r="G93" s="83"/>
    </row>
    <row r="94" spans="3:7" s="1" customFormat="1" x14ac:dyDescent="0.45">
      <c r="C94" s="31"/>
      <c r="D94" s="18"/>
      <c r="E94" s="81"/>
      <c r="F94" s="83"/>
      <c r="G94" s="83"/>
    </row>
    <row r="95" spans="3:7" s="1" customFormat="1" x14ac:dyDescent="0.45">
      <c r="C95" s="31"/>
      <c r="D95" s="18"/>
      <c r="E95" s="81"/>
      <c r="F95" s="83"/>
      <c r="G95" s="83"/>
    </row>
    <row r="96" spans="3:7" s="1" customFormat="1" x14ac:dyDescent="0.45">
      <c r="C96" s="31"/>
      <c r="D96" s="18"/>
      <c r="E96" s="81"/>
      <c r="F96" s="83"/>
      <c r="G96" s="83"/>
    </row>
    <row r="97" spans="3:7" s="1" customFormat="1" x14ac:dyDescent="0.45">
      <c r="C97" s="31"/>
      <c r="D97" s="18"/>
      <c r="E97" s="81"/>
      <c r="F97" s="83"/>
      <c r="G97" s="83"/>
    </row>
    <row r="98" spans="3:7" s="1" customFormat="1" x14ac:dyDescent="0.45">
      <c r="C98" s="31"/>
      <c r="D98" s="18"/>
      <c r="E98" s="81"/>
      <c r="F98" s="83"/>
      <c r="G98" s="83"/>
    </row>
    <row r="99" spans="3:7" s="1" customFormat="1" x14ac:dyDescent="0.45">
      <c r="C99" s="31"/>
      <c r="D99" s="18"/>
      <c r="E99" s="81"/>
      <c r="F99" s="83"/>
      <c r="G99" s="83"/>
    </row>
    <row r="100" spans="3:7" s="1" customFormat="1" x14ac:dyDescent="0.45">
      <c r="C100" s="31"/>
      <c r="D100" s="18"/>
      <c r="E100" s="81"/>
      <c r="F100" s="83"/>
      <c r="G100" s="83"/>
    </row>
    <row r="101" spans="3:7" s="1" customFormat="1" x14ac:dyDescent="0.45">
      <c r="C101" s="31"/>
      <c r="D101" s="18"/>
      <c r="E101" s="81"/>
      <c r="F101" s="83"/>
      <c r="G101" s="83"/>
    </row>
    <row r="102" spans="3:7" s="1" customFormat="1" x14ac:dyDescent="0.45">
      <c r="C102" s="31"/>
      <c r="D102" s="18"/>
      <c r="E102" s="81"/>
      <c r="F102" s="83"/>
      <c r="G102" s="83"/>
    </row>
    <row r="103" spans="3:7" s="1" customFormat="1" x14ac:dyDescent="0.45">
      <c r="C103" s="31"/>
      <c r="D103" s="18"/>
      <c r="E103" s="81"/>
      <c r="F103" s="83"/>
      <c r="G103" s="83"/>
    </row>
    <row r="104" spans="3:7" s="1" customFormat="1" x14ac:dyDescent="0.45">
      <c r="C104" s="31"/>
      <c r="D104" s="18"/>
      <c r="E104" s="81"/>
      <c r="F104" s="83"/>
      <c r="G104" s="83"/>
    </row>
    <row r="105" spans="3:7" s="1" customFormat="1" x14ac:dyDescent="0.45">
      <c r="C105" s="31"/>
      <c r="D105" s="18"/>
      <c r="E105" s="81"/>
      <c r="F105" s="83"/>
      <c r="G105" s="83"/>
    </row>
    <row r="106" spans="3:7" s="1" customFormat="1" x14ac:dyDescent="0.45">
      <c r="C106" s="31"/>
      <c r="D106" s="18"/>
      <c r="E106" s="81"/>
      <c r="F106" s="83"/>
      <c r="G106" s="83"/>
    </row>
    <row r="107" spans="3:7" s="1" customFormat="1" x14ac:dyDescent="0.45">
      <c r="C107" s="31"/>
      <c r="D107" s="18"/>
      <c r="E107" s="81"/>
      <c r="F107" s="83"/>
      <c r="G107" s="83"/>
    </row>
    <row r="108" spans="3:7" s="1" customFormat="1" x14ac:dyDescent="0.45">
      <c r="C108" s="31"/>
      <c r="D108" s="18"/>
      <c r="E108" s="81"/>
      <c r="F108" s="83"/>
      <c r="G108" s="83"/>
    </row>
    <row r="109" spans="3:7" s="1" customFormat="1" x14ac:dyDescent="0.45">
      <c r="C109" s="31"/>
      <c r="D109" s="18"/>
      <c r="E109" s="81"/>
      <c r="F109" s="83"/>
      <c r="G109" s="83"/>
    </row>
    <row r="110" spans="3:7" s="1" customFormat="1" x14ac:dyDescent="0.45">
      <c r="C110" s="31"/>
      <c r="D110" s="18"/>
      <c r="E110" s="81"/>
      <c r="F110" s="83"/>
      <c r="G110" s="83"/>
    </row>
    <row r="111" spans="3:7" s="1" customFormat="1" x14ac:dyDescent="0.45">
      <c r="C111" s="31"/>
      <c r="D111" s="18"/>
      <c r="E111" s="81"/>
      <c r="F111" s="83"/>
      <c r="G111" s="83"/>
    </row>
    <row r="112" spans="3:7" s="1" customFormat="1" x14ac:dyDescent="0.45">
      <c r="C112" s="31"/>
      <c r="D112" s="18"/>
      <c r="E112" s="81"/>
      <c r="F112" s="83"/>
      <c r="G112" s="83"/>
    </row>
    <row r="113" spans="3:7" s="1" customFormat="1" x14ac:dyDescent="0.45">
      <c r="C113" s="31"/>
      <c r="D113" s="18"/>
      <c r="E113" s="81"/>
      <c r="F113" s="83"/>
      <c r="G113" s="83"/>
    </row>
    <row r="114" spans="3:7" s="1" customFormat="1" x14ac:dyDescent="0.45">
      <c r="C114" s="31"/>
      <c r="D114" s="18"/>
      <c r="E114" s="81"/>
      <c r="F114" s="83"/>
      <c r="G114" s="83"/>
    </row>
    <row r="115" spans="3:7" s="1" customFormat="1" x14ac:dyDescent="0.45">
      <c r="C115" s="31"/>
      <c r="D115" s="18"/>
      <c r="E115" s="81"/>
      <c r="F115" s="83"/>
      <c r="G115" s="83"/>
    </row>
    <row r="116" spans="3:7" s="1" customFormat="1" x14ac:dyDescent="0.45">
      <c r="C116" s="31"/>
      <c r="D116" s="18"/>
      <c r="E116" s="81"/>
      <c r="F116" s="83"/>
      <c r="G116" s="83"/>
    </row>
    <row r="117" spans="3:7" s="1" customFormat="1" x14ac:dyDescent="0.45">
      <c r="C117" s="31"/>
      <c r="D117" s="18"/>
      <c r="E117" s="81"/>
      <c r="F117" s="83"/>
      <c r="G117" s="83"/>
    </row>
    <row r="118" spans="3:7" s="1" customFormat="1" x14ac:dyDescent="0.45">
      <c r="C118" s="31"/>
      <c r="D118" s="18"/>
      <c r="E118" s="81"/>
      <c r="F118" s="83"/>
      <c r="G118" s="83"/>
    </row>
    <row r="119" spans="3:7" s="1" customFormat="1" x14ac:dyDescent="0.45">
      <c r="C119" s="31"/>
      <c r="D119" s="18"/>
      <c r="E119" s="81"/>
      <c r="F119" s="83"/>
      <c r="G119" s="83"/>
    </row>
    <row r="120" spans="3:7" s="1" customFormat="1" x14ac:dyDescent="0.45">
      <c r="C120" s="31"/>
      <c r="D120" s="18"/>
      <c r="E120" s="81"/>
      <c r="F120" s="83"/>
      <c r="G120" s="83"/>
    </row>
    <row r="121" spans="3:7" s="1" customFormat="1" x14ac:dyDescent="0.45">
      <c r="C121" s="31"/>
      <c r="D121" s="18"/>
      <c r="E121" s="81"/>
      <c r="F121" s="83"/>
      <c r="G121" s="83"/>
    </row>
    <row r="122" spans="3:7" s="1" customFormat="1" x14ac:dyDescent="0.45">
      <c r="C122" s="31"/>
      <c r="D122" s="18"/>
      <c r="E122" s="81"/>
      <c r="F122" s="83"/>
      <c r="G122" s="83"/>
    </row>
    <row r="123" spans="3:7" s="1" customFormat="1" x14ac:dyDescent="0.45">
      <c r="C123" s="31"/>
      <c r="D123" s="18"/>
      <c r="E123" s="81"/>
      <c r="F123" s="83"/>
      <c r="G123" s="83"/>
    </row>
    <row r="124" spans="3:7" s="1" customFormat="1" x14ac:dyDescent="0.45">
      <c r="C124" s="31"/>
      <c r="D124" s="18"/>
      <c r="E124" s="81"/>
      <c r="F124" s="83"/>
      <c r="G124" s="83"/>
    </row>
    <row r="125" spans="3:7" s="1" customFormat="1" x14ac:dyDescent="0.45">
      <c r="C125" s="31"/>
      <c r="D125" s="18"/>
      <c r="E125" s="81"/>
      <c r="F125" s="83"/>
      <c r="G125" s="83"/>
    </row>
    <row r="126" spans="3:7" s="1" customFormat="1" x14ac:dyDescent="0.45">
      <c r="C126" s="31"/>
      <c r="D126" s="18"/>
      <c r="E126" s="81"/>
      <c r="F126" s="83"/>
      <c r="G126" s="83"/>
    </row>
    <row r="127" spans="3:7" s="1" customFormat="1" x14ac:dyDescent="0.45">
      <c r="C127" s="31"/>
      <c r="D127" s="18"/>
      <c r="E127" s="81"/>
      <c r="F127" s="83"/>
      <c r="G127" s="83"/>
    </row>
    <row r="128" spans="3:7" s="1" customFormat="1" x14ac:dyDescent="0.45">
      <c r="C128" s="31"/>
      <c r="D128" s="18"/>
      <c r="E128" s="81"/>
      <c r="F128" s="83"/>
      <c r="G128" s="83"/>
    </row>
    <row r="129" spans="3:7" s="1" customFormat="1" x14ac:dyDescent="0.45">
      <c r="C129" s="31"/>
      <c r="D129" s="18"/>
      <c r="E129" s="81"/>
      <c r="F129" s="83"/>
      <c r="G129" s="83"/>
    </row>
    <row r="130" spans="3:7" s="1" customFormat="1" x14ac:dyDescent="0.45">
      <c r="C130" s="31"/>
      <c r="D130" s="18"/>
      <c r="E130" s="81"/>
      <c r="F130" s="83"/>
      <c r="G130" s="83"/>
    </row>
    <row r="131" spans="3:7" s="1" customFormat="1" x14ac:dyDescent="0.45">
      <c r="C131" s="31"/>
      <c r="D131" s="18"/>
      <c r="E131" s="81"/>
      <c r="F131" s="83"/>
      <c r="G131" s="83"/>
    </row>
    <row r="132" spans="3:7" s="1" customFormat="1" x14ac:dyDescent="0.45">
      <c r="C132" s="31"/>
      <c r="D132" s="18"/>
      <c r="E132" s="81"/>
      <c r="F132" s="83"/>
      <c r="G132" s="83"/>
    </row>
    <row r="133" spans="3:7" s="1" customFormat="1" x14ac:dyDescent="0.45">
      <c r="C133" s="31"/>
      <c r="D133" s="18"/>
      <c r="E133" s="81"/>
      <c r="F133" s="83"/>
      <c r="G133" s="83"/>
    </row>
    <row r="134" spans="3:7" s="1" customFormat="1" x14ac:dyDescent="0.45">
      <c r="C134" s="31"/>
      <c r="D134" s="18"/>
      <c r="E134" s="81"/>
      <c r="F134" s="83"/>
      <c r="G134" s="83"/>
    </row>
    <row r="135" spans="3:7" s="1" customFormat="1" x14ac:dyDescent="0.45">
      <c r="C135" s="31"/>
      <c r="D135" s="18"/>
      <c r="E135" s="81"/>
      <c r="F135" s="83"/>
      <c r="G135" s="83"/>
    </row>
    <row r="136" spans="3:7" s="1" customFormat="1" x14ac:dyDescent="0.45">
      <c r="C136" s="31"/>
      <c r="D136" s="18"/>
      <c r="E136" s="81"/>
      <c r="F136" s="83"/>
      <c r="G136" s="83"/>
    </row>
    <row r="137" spans="3:7" s="1" customFormat="1" x14ac:dyDescent="0.45">
      <c r="C137" s="31"/>
      <c r="D137" s="18"/>
      <c r="E137" s="81"/>
      <c r="F137" s="83"/>
      <c r="G137" s="83"/>
    </row>
    <row r="138" spans="3:7" s="1" customFormat="1" x14ac:dyDescent="0.45">
      <c r="C138" s="31"/>
      <c r="D138" s="18"/>
      <c r="E138" s="81"/>
      <c r="F138" s="83"/>
      <c r="G138" s="83"/>
    </row>
    <row r="139" spans="3:7" s="1" customFormat="1" x14ac:dyDescent="0.45">
      <c r="C139" s="31"/>
      <c r="D139" s="18"/>
      <c r="E139" s="81"/>
      <c r="F139" s="83"/>
      <c r="G139" s="83"/>
    </row>
    <row r="140" spans="3:7" s="1" customFormat="1" x14ac:dyDescent="0.45">
      <c r="C140" s="31"/>
      <c r="D140" s="18"/>
      <c r="E140" s="81"/>
      <c r="F140" s="83"/>
      <c r="G140" s="83"/>
    </row>
    <row r="141" spans="3:7" s="1" customFormat="1" x14ac:dyDescent="0.45">
      <c r="C141" s="31"/>
      <c r="D141" s="18"/>
      <c r="E141" s="81"/>
      <c r="F141" s="83"/>
      <c r="G141" s="83"/>
    </row>
    <row r="142" spans="3:7" s="1" customFormat="1" x14ac:dyDescent="0.45">
      <c r="C142" s="31"/>
      <c r="D142" s="18"/>
      <c r="E142" s="81"/>
      <c r="F142" s="83"/>
      <c r="G142" s="83"/>
    </row>
    <row r="143" spans="3:7" s="1" customFormat="1" x14ac:dyDescent="0.45">
      <c r="C143" s="31"/>
      <c r="D143" s="18"/>
      <c r="E143" s="81"/>
      <c r="F143" s="83"/>
      <c r="G143" s="83"/>
    </row>
    <row r="144" spans="3:7" s="1" customFormat="1" x14ac:dyDescent="0.45">
      <c r="C144" s="31"/>
      <c r="D144" s="18"/>
      <c r="E144" s="81"/>
      <c r="F144" s="83"/>
      <c r="G144" s="83"/>
    </row>
    <row r="145" spans="3:7" s="1" customFormat="1" x14ac:dyDescent="0.45">
      <c r="C145" s="31"/>
      <c r="D145" s="18"/>
      <c r="E145" s="81"/>
      <c r="F145" s="83"/>
      <c r="G145" s="83"/>
    </row>
    <row r="146" spans="3:7" s="1" customFormat="1" x14ac:dyDescent="0.45">
      <c r="C146" s="31"/>
      <c r="D146" s="18"/>
      <c r="E146" s="81"/>
      <c r="F146" s="83"/>
      <c r="G146" s="83"/>
    </row>
    <row r="147" spans="3:7" s="1" customFormat="1" x14ac:dyDescent="0.45">
      <c r="C147" s="31"/>
      <c r="D147" s="18"/>
      <c r="E147" s="81"/>
      <c r="F147" s="83"/>
      <c r="G147" s="83"/>
    </row>
    <row r="148" spans="3:7" s="1" customFormat="1" x14ac:dyDescent="0.45">
      <c r="C148" s="31"/>
      <c r="D148" s="18"/>
      <c r="E148" s="81"/>
      <c r="F148" s="83"/>
      <c r="G148" s="83"/>
    </row>
    <row r="149" spans="3:7" s="1" customFormat="1" x14ac:dyDescent="0.45">
      <c r="C149" s="31"/>
      <c r="D149" s="18"/>
      <c r="E149" s="81"/>
      <c r="F149" s="83"/>
      <c r="G149" s="83"/>
    </row>
    <row r="150" spans="3:7" s="1" customFormat="1" x14ac:dyDescent="0.45">
      <c r="C150" s="31"/>
      <c r="D150" s="18"/>
      <c r="E150" s="81"/>
      <c r="F150" s="83"/>
      <c r="G150" s="83"/>
    </row>
    <row r="151" spans="3:7" s="1" customFormat="1" x14ac:dyDescent="0.45">
      <c r="C151" s="31"/>
      <c r="D151" s="18"/>
      <c r="E151" s="81"/>
      <c r="F151" s="83"/>
      <c r="G151" s="83"/>
    </row>
    <row r="152" spans="3:7" s="1" customFormat="1" x14ac:dyDescent="0.45">
      <c r="C152" s="31"/>
      <c r="D152" s="18"/>
      <c r="E152" s="81"/>
      <c r="F152" s="83"/>
      <c r="G152" s="83"/>
    </row>
    <row r="153" spans="3:7" s="1" customFormat="1" x14ac:dyDescent="0.45">
      <c r="C153" s="31"/>
      <c r="D153" s="18"/>
      <c r="E153" s="81"/>
      <c r="F153" s="83"/>
      <c r="G153" s="83"/>
    </row>
    <row r="154" spans="3:7" s="1" customFormat="1" x14ac:dyDescent="0.45">
      <c r="C154" s="31"/>
      <c r="D154" s="18"/>
      <c r="E154" s="81"/>
      <c r="F154" s="83"/>
      <c r="G154" s="83"/>
    </row>
    <row r="155" spans="3:7" s="1" customFormat="1" x14ac:dyDescent="0.45">
      <c r="C155" s="31"/>
      <c r="D155" s="18"/>
      <c r="E155" s="81"/>
      <c r="F155" s="83"/>
      <c r="G155" s="83"/>
    </row>
    <row r="156" spans="3:7" s="1" customFormat="1" x14ac:dyDescent="0.45">
      <c r="C156" s="31"/>
      <c r="D156" s="18"/>
      <c r="E156" s="81"/>
      <c r="F156" s="83"/>
      <c r="G156" s="83"/>
    </row>
    <row r="157" spans="3:7" s="1" customFormat="1" x14ac:dyDescent="0.45">
      <c r="C157" s="31"/>
      <c r="D157" s="18"/>
      <c r="E157" s="81"/>
      <c r="F157" s="83"/>
      <c r="G157" s="83"/>
    </row>
    <row r="158" spans="3:7" s="1" customFormat="1" x14ac:dyDescent="0.45">
      <c r="C158" s="31"/>
      <c r="D158" s="18"/>
      <c r="E158" s="81"/>
      <c r="F158" s="83"/>
      <c r="G158" s="83"/>
    </row>
    <row r="159" spans="3:7" s="1" customFormat="1" x14ac:dyDescent="0.45">
      <c r="C159" s="31"/>
      <c r="D159" s="18"/>
      <c r="E159" s="81"/>
      <c r="F159" s="83"/>
      <c r="G159" s="83"/>
    </row>
    <row r="160" spans="3:7" s="1" customFormat="1" x14ac:dyDescent="0.45">
      <c r="C160" s="31"/>
      <c r="D160" s="18"/>
      <c r="E160" s="81"/>
      <c r="F160" s="83"/>
      <c r="G160" s="83"/>
    </row>
    <row r="161" spans="3:7" s="1" customFormat="1" x14ac:dyDescent="0.45">
      <c r="C161" s="31"/>
      <c r="D161" s="18"/>
      <c r="E161" s="81"/>
      <c r="F161" s="83"/>
      <c r="G161" s="83"/>
    </row>
    <row r="162" spans="3:7" s="1" customFormat="1" x14ac:dyDescent="0.45">
      <c r="C162" s="31"/>
      <c r="D162" s="18"/>
      <c r="E162" s="81"/>
      <c r="F162" s="83"/>
      <c r="G162" s="83"/>
    </row>
    <row r="163" spans="3:7" s="1" customFormat="1" x14ac:dyDescent="0.45">
      <c r="C163" s="31"/>
      <c r="D163" s="18"/>
      <c r="E163" s="81"/>
      <c r="F163" s="83"/>
      <c r="G163" s="83"/>
    </row>
    <row r="164" spans="3:7" s="1" customFormat="1" x14ac:dyDescent="0.45">
      <c r="C164" s="31"/>
      <c r="D164" s="18"/>
      <c r="E164" s="81"/>
      <c r="F164" s="83"/>
      <c r="G164" s="83"/>
    </row>
    <row r="165" spans="3:7" s="1" customFormat="1" x14ac:dyDescent="0.45">
      <c r="C165" s="31"/>
      <c r="D165" s="18"/>
      <c r="E165" s="81"/>
      <c r="F165" s="83"/>
      <c r="G165" s="83"/>
    </row>
    <row r="166" spans="3:7" s="1" customFormat="1" x14ac:dyDescent="0.45">
      <c r="C166" s="31"/>
      <c r="D166" s="18"/>
      <c r="E166" s="81"/>
      <c r="F166" s="83"/>
      <c r="G166" s="83"/>
    </row>
    <row r="167" spans="3:7" s="1" customFormat="1" x14ac:dyDescent="0.45">
      <c r="C167" s="31"/>
      <c r="D167" s="18"/>
      <c r="E167" s="81"/>
      <c r="F167" s="83"/>
      <c r="G167" s="83"/>
    </row>
    <row r="168" spans="3:7" s="1" customFormat="1" x14ac:dyDescent="0.45">
      <c r="C168" s="31"/>
      <c r="D168" s="18"/>
      <c r="E168" s="81"/>
      <c r="F168" s="83"/>
      <c r="G168" s="83"/>
    </row>
    <row r="169" spans="3:7" s="1" customFormat="1" x14ac:dyDescent="0.45">
      <c r="C169" s="31"/>
      <c r="D169" s="18"/>
      <c r="E169" s="81"/>
      <c r="F169" s="83"/>
      <c r="G169" s="83"/>
    </row>
    <row r="170" spans="3:7" s="1" customFormat="1" x14ac:dyDescent="0.45">
      <c r="C170" s="31"/>
      <c r="D170" s="18"/>
      <c r="E170" s="81"/>
      <c r="F170" s="83"/>
      <c r="G170" s="83"/>
    </row>
    <row r="171" spans="3:7" s="1" customFormat="1" x14ac:dyDescent="0.45">
      <c r="C171" s="31"/>
      <c r="D171" s="18"/>
      <c r="E171" s="81"/>
      <c r="F171" s="83"/>
      <c r="G171" s="83"/>
    </row>
    <row r="172" spans="3:7" s="1" customFormat="1" x14ac:dyDescent="0.45">
      <c r="C172" s="31"/>
      <c r="D172" s="18"/>
      <c r="E172" s="81"/>
      <c r="F172" s="83"/>
      <c r="G172" s="83"/>
    </row>
    <row r="173" spans="3:7" s="1" customFormat="1" x14ac:dyDescent="0.45">
      <c r="C173" s="31"/>
      <c r="D173" s="18"/>
      <c r="E173" s="81"/>
      <c r="F173" s="83"/>
      <c r="G173" s="83"/>
    </row>
    <row r="174" spans="3:7" s="1" customFormat="1" x14ac:dyDescent="0.45">
      <c r="C174" s="31"/>
      <c r="D174" s="18"/>
      <c r="E174" s="81"/>
      <c r="F174" s="83"/>
      <c r="G174" s="83"/>
    </row>
    <row r="175" spans="3:7" s="1" customFormat="1" x14ac:dyDescent="0.45">
      <c r="C175" s="31"/>
      <c r="D175" s="18"/>
      <c r="E175" s="81"/>
      <c r="F175" s="83"/>
      <c r="G175" s="83"/>
    </row>
    <row r="176" spans="3:7" s="1" customFormat="1" x14ac:dyDescent="0.45">
      <c r="C176" s="31"/>
      <c r="D176" s="18"/>
      <c r="E176" s="81"/>
      <c r="F176" s="83"/>
      <c r="G176" s="83"/>
    </row>
    <row r="177" spans="3:7" s="1" customFormat="1" x14ac:dyDescent="0.45">
      <c r="C177" s="31"/>
      <c r="D177" s="18"/>
      <c r="E177" s="81"/>
      <c r="F177" s="83"/>
      <c r="G177" s="83"/>
    </row>
    <row r="178" spans="3:7" s="1" customFormat="1" x14ac:dyDescent="0.45">
      <c r="C178" s="31"/>
      <c r="D178" s="18"/>
      <c r="E178" s="81"/>
      <c r="F178" s="83"/>
      <c r="G178" s="83"/>
    </row>
    <row r="179" spans="3:7" s="1" customFormat="1" x14ac:dyDescent="0.45">
      <c r="C179" s="31"/>
      <c r="D179" s="18"/>
      <c r="E179" s="81"/>
      <c r="F179" s="83"/>
      <c r="G179" s="83"/>
    </row>
    <row r="180" spans="3:7" s="1" customFormat="1" x14ac:dyDescent="0.45">
      <c r="C180" s="31"/>
      <c r="D180" s="18"/>
      <c r="E180" s="81"/>
      <c r="F180" s="83"/>
      <c r="G180" s="83"/>
    </row>
    <row r="181" spans="3:7" s="1" customFormat="1" x14ac:dyDescent="0.45">
      <c r="C181" s="31"/>
      <c r="D181" s="18"/>
      <c r="E181" s="81"/>
      <c r="F181" s="83"/>
      <c r="G181" s="83"/>
    </row>
    <row r="182" spans="3:7" s="1" customFormat="1" x14ac:dyDescent="0.45">
      <c r="C182" s="31"/>
      <c r="D182" s="18"/>
      <c r="E182" s="81"/>
      <c r="F182" s="83"/>
      <c r="G182" s="83"/>
    </row>
    <row r="183" spans="3:7" s="1" customFormat="1" x14ac:dyDescent="0.45">
      <c r="C183" s="31"/>
      <c r="D183" s="18"/>
      <c r="E183" s="81"/>
      <c r="F183" s="83"/>
      <c r="G183" s="83"/>
    </row>
    <row r="184" spans="3:7" s="1" customFormat="1" x14ac:dyDescent="0.45">
      <c r="C184" s="31"/>
      <c r="D184" s="18"/>
      <c r="E184" s="81"/>
      <c r="F184" s="83"/>
      <c r="G184" s="83"/>
    </row>
    <row r="185" spans="3:7" s="1" customFormat="1" x14ac:dyDescent="0.45">
      <c r="C185" s="31"/>
      <c r="D185" s="18"/>
      <c r="E185" s="81"/>
      <c r="F185" s="83"/>
      <c r="G185" s="83"/>
    </row>
    <row r="186" spans="3:7" s="1" customFormat="1" x14ac:dyDescent="0.45">
      <c r="C186" s="31"/>
      <c r="D186" s="18"/>
      <c r="E186" s="81"/>
      <c r="F186" s="83"/>
      <c r="G186" s="83"/>
    </row>
    <row r="187" spans="3:7" s="1" customFormat="1" x14ac:dyDescent="0.45">
      <c r="C187" s="31"/>
      <c r="D187" s="18"/>
      <c r="E187" s="81"/>
      <c r="F187" s="83"/>
      <c r="G187" s="83"/>
    </row>
    <row r="188" spans="3:7" s="1" customFormat="1" x14ac:dyDescent="0.45">
      <c r="C188" s="31"/>
      <c r="D188" s="18"/>
      <c r="E188" s="81"/>
      <c r="F188" s="83"/>
      <c r="G188" s="83"/>
    </row>
    <row r="189" spans="3:7" s="1" customFormat="1" x14ac:dyDescent="0.45">
      <c r="C189" s="31"/>
      <c r="D189" s="18"/>
      <c r="E189" s="81"/>
      <c r="F189" s="83"/>
      <c r="G189" s="83"/>
    </row>
    <row r="190" spans="3:7" s="1" customFormat="1" x14ac:dyDescent="0.45">
      <c r="C190" s="31"/>
      <c r="D190" s="18"/>
      <c r="E190" s="81"/>
      <c r="F190" s="83"/>
      <c r="G190" s="83"/>
    </row>
    <row r="191" spans="3:7" s="1" customFormat="1" x14ac:dyDescent="0.45">
      <c r="C191" s="31"/>
      <c r="D191" s="18"/>
      <c r="E191" s="81"/>
      <c r="F191" s="83"/>
      <c r="G191" s="83"/>
    </row>
  </sheetData>
  <sheetProtection algorithmName="SHA-512" hashValue="/EXCCSH62gI+r1hOrAkPGP1mXZEmvOQpW/22Yif9re1A+/cUKDK3Rsto5Hv6jLheZK6H7gN6TwNHdp/7/6jN2w==" saltValue="3N1Pqi1x3J6BSlX70zRLnA==" spinCount="100000" sheet="1" objects="1" scenarios="1"/>
  <mergeCells count="20">
    <mergeCell ref="A30:A32"/>
    <mergeCell ref="B30:G30"/>
    <mergeCell ref="B2:G2"/>
    <mergeCell ref="B4:E4"/>
    <mergeCell ref="B6:G6"/>
    <mergeCell ref="B7:D7"/>
    <mergeCell ref="B8:G15"/>
    <mergeCell ref="D17:E17"/>
    <mergeCell ref="F19:G19"/>
    <mergeCell ref="A21:A23"/>
    <mergeCell ref="B21:G21"/>
    <mergeCell ref="A24:A29"/>
    <mergeCell ref="B24:G24"/>
    <mergeCell ref="B3:E3"/>
    <mergeCell ref="A33:A35"/>
    <mergeCell ref="B33:G33"/>
    <mergeCell ref="A36:A38"/>
    <mergeCell ref="B36:G36"/>
    <mergeCell ref="A39:A40"/>
    <mergeCell ref="B39:G39"/>
  </mergeCells>
  <pageMargins left="0.23622047244094491" right="0.23622047244094491" top="0.74803149606299213" bottom="0.74803149606299213" header="0.31496062992125984" footer="0.31496062992125984"/>
  <pageSetup paperSize="9" scale="65" orientation="portrait" r:id="rId1"/>
  <headerFooter>
    <oddFooter>&amp;R&amp;8Versió 2, 4 d'octubre de 2022
Annex Pressupost Sol·licitud projectes innovació 2022</oddFooter>
  </headerFooter>
  <rowBreaks count="1" manualBreakCount="1">
    <brk id="29" min="1" max="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18994F46-8C4F-4F90-879F-4A2CCC55EDDA}">
          <x14:formula1>
            <xm:f>'Valors possibles'!$M$4:$M$7</xm:f>
          </x14:formula1>
          <xm:sqref>E35</xm:sqref>
        </x14:dataValidation>
        <x14:dataValidation type="list" allowBlank="1" showInputMessage="1" showErrorMessage="1" xr:uid="{AB2A347B-464C-4307-AB5F-709F09E01D84}">
          <x14:formula1>
            <xm:f>'Valors possibles'!$P$4:$P$8</xm:f>
          </x14:formula1>
          <xm:sqref>E40</xm:sqref>
        </x14:dataValidation>
        <x14:dataValidation type="list" showInputMessage="1" showErrorMessage="1" promptTitle="Escollir el valor" xr:uid="{9E672BE2-ACDB-4652-94BC-04508BDEBAC0}">
          <x14:formula1>
            <xm:f>'Valors possibles'!$N$4:$N$7</xm:f>
          </x14:formula1>
          <xm:sqref>E37</xm:sqref>
        </x14:dataValidation>
        <x14:dataValidation type="list" allowBlank="1" showInputMessage="1" showErrorMessage="1" xr:uid="{9BD62D76-BD1B-4B7F-85CA-FDB3EA6FCB79}">
          <x14:formula1>
            <xm:f>'Valors possibles'!$H$4:$H$6</xm:f>
          </x14:formula1>
          <xm:sqref>E28</xm:sqref>
        </x14:dataValidation>
        <x14:dataValidation type="list" allowBlank="1" showInputMessage="1" showErrorMessage="1" xr:uid="{58A6473A-FDFC-4D7F-B28E-D188A4F53B9A}">
          <x14:formula1>
            <xm:f>'Valors possibles'!$C$4:$C$7</xm:f>
          </x14:formula1>
          <xm:sqref>E22</xm:sqref>
        </x14:dataValidation>
        <x14:dataValidation type="list" allowBlank="1" showInputMessage="1" showErrorMessage="1" xr:uid="{0F7A982F-86DF-4767-9DF8-0EDE7659BDBD}">
          <x14:formula1>
            <xm:f>'Valors possibles'!$D$4:$D$6</xm:f>
          </x14:formula1>
          <xm:sqref>E23</xm:sqref>
        </x14:dataValidation>
        <x14:dataValidation type="list" allowBlank="1" showInputMessage="1" showErrorMessage="1" xr:uid="{B2C9A7D2-7C5E-47EA-9BF4-EA724E5AB5BE}">
          <x14:formula1>
            <xm:f>'Valors possibles'!$E$4:$E$7</xm:f>
          </x14:formula1>
          <xm:sqref>E25</xm:sqref>
        </x14:dataValidation>
        <x14:dataValidation type="list" allowBlank="1" showInputMessage="1" showErrorMessage="1" xr:uid="{BEE3418A-DD8C-43E5-9DC1-6509318A7EE7}">
          <x14:formula1>
            <xm:f>'Valors possibles'!$F$4:$F$9</xm:f>
          </x14:formula1>
          <xm:sqref>E26</xm:sqref>
        </x14:dataValidation>
        <x14:dataValidation type="list" allowBlank="1" showInputMessage="1" showErrorMessage="1" xr:uid="{73AF942E-B14C-49E5-B807-83DFB671E9E1}">
          <x14:formula1>
            <xm:f>'Valors possibles'!$I$4:$I$7</xm:f>
          </x14:formula1>
          <xm:sqref>E29</xm:sqref>
        </x14:dataValidation>
        <x14:dataValidation type="list" allowBlank="1" showInputMessage="1" showErrorMessage="1" xr:uid="{E49D96F3-E5D5-4A21-B8FA-60E45E4707FF}">
          <x14:formula1>
            <xm:f>'Valors possibles'!$J$4:$J$8</xm:f>
          </x14:formula1>
          <xm:sqref>E31</xm:sqref>
        </x14:dataValidation>
        <x14:dataValidation type="list" allowBlank="1" showInputMessage="1" showErrorMessage="1" xr:uid="{53890C26-B0E3-459A-8B6C-739F89EE2E41}">
          <x14:formula1>
            <xm:f>'Valors possibles'!$K$4:$K$9</xm:f>
          </x14:formula1>
          <xm:sqref>E32</xm:sqref>
        </x14:dataValidation>
        <x14:dataValidation type="list" allowBlank="1" showInputMessage="1" showErrorMessage="1" xr:uid="{E9B1D5D9-8E69-41C0-8388-BBCD230AEE5B}">
          <x14:formula1>
            <xm:f>'Valors possibles'!$L$4:$L$6</xm:f>
          </x14:formula1>
          <xm:sqref>E34</xm:sqref>
        </x14:dataValidation>
        <x14:dataValidation type="list" allowBlank="1" showInputMessage="1" showErrorMessage="1" xr:uid="{8E7CBC0F-C464-473F-A212-1EBB3F2DCE36}">
          <x14:formula1>
            <xm:f>'Valors possibles'!$O$4:$O$7</xm:f>
          </x14:formula1>
          <xm:sqref>E38</xm:sqref>
        </x14:dataValidation>
        <x14:dataValidation type="list" allowBlank="1" showInputMessage="1" showErrorMessage="1" xr:uid="{A54D2B71-8844-4261-A28F-8F0A9DC14BD8}">
          <x14:formula1>
            <xm:f>'Valors possibles'!$A$3:$A$9</xm:f>
          </x14:formula1>
          <xm:sqref>G3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9CFA0-AA08-45E3-B1B0-CD258395ABAD}">
  <sheetPr>
    <tabColor theme="5" tint="-0.499984740745262"/>
  </sheetPr>
  <dimension ref="A1:AF63"/>
  <sheetViews>
    <sheetView zoomScale="80" zoomScaleNormal="80" workbookViewId="0">
      <selection activeCell="L20" sqref="L20"/>
    </sheetView>
  </sheetViews>
  <sheetFormatPr defaultColWidth="8.7265625" defaultRowHeight="13" x14ac:dyDescent="0.3"/>
  <cols>
    <col min="1" max="1" width="8.7265625" style="129"/>
    <col min="2" max="2" width="10.1796875" style="129" bestFit="1" customWidth="1"/>
    <col min="3" max="12" width="13.54296875" style="129" customWidth="1"/>
    <col min="13" max="24" width="8.7265625" style="128"/>
    <col min="25" max="32" width="8.7265625" style="135"/>
    <col min="33" max="16384" width="8.7265625" style="129"/>
  </cols>
  <sheetData>
    <row r="1" spans="1:32" customFormat="1" ht="29.25" customHeight="1" x14ac:dyDescent="0.35">
      <c r="A1" s="1"/>
      <c r="B1" s="98" t="s">
        <v>173</v>
      </c>
      <c r="C1" s="19"/>
      <c r="D1" s="1"/>
      <c r="E1" s="127"/>
      <c r="F1" s="127"/>
      <c r="G1" s="127"/>
      <c r="H1" s="100"/>
      <c r="I1" s="1"/>
      <c r="J1" s="128"/>
      <c r="K1" s="20" t="s">
        <v>46</v>
      </c>
      <c r="L1" s="20"/>
      <c r="M1" s="1"/>
      <c r="N1" s="1"/>
      <c r="O1" s="1"/>
      <c r="P1" s="1"/>
      <c r="Q1" s="1"/>
      <c r="R1" s="1"/>
      <c r="S1" s="1"/>
      <c r="T1" s="1"/>
      <c r="U1" s="1"/>
      <c r="V1" s="1"/>
      <c r="W1" s="1"/>
      <c r="X1" s="1"/>
      <c r="Y1" s="136"/>
      <c r="Z1" s="136"/>
      <c r="AA1" s="136"/>
      <c r="AB1" s="136"/>
      <c r="AC1" s="136"/>
      <c r="AD1" s="136"/>
      <c r="AE1" s="136"/>
      <c r="AF1" s="136"/>
    </row>
    <row r="2" spans="1:32" customFormat="1" ht="29.25" customHeight="1" x14ac:dyDescent="0.35">
      <c r="A2" s="1"/>
      <c r="B2" s="297" t="s">
        <v>188</v>
      </c>
      <c r="C2" s="297"/>
      <c r="D2" s="297"/>
      <c r="E2" s="297"/>
      <c r="F2" s="297"/>
      <c r="G2" s="297"/>
      <c r="H2" s="297"/>
      <c r="I2" s="297"/>
      <c r="J2" s="297"/>
      <c r="K2" s="297"/>
      <c r="L2" s="297"/>
      <c r="M2" s="1"/>
      <c r="N2" s="1"/>
      <c r="O2" s="1"/>
      <c r="P2" s="1"/>
      <c r="Q2" s="1"/>
      <c r="R2" s="1"/>
      <c r="S2" s="1"/>
      <c r="T2" s="1"/>
      <c r="U2" s="1"/>
      <c r="V2" s="1"/>
      <c r="W2" s="1"/>
      <c r="X2" s="1"/>
      <c r="Y2" s="136"/>
      <c r="Z2" s="136"/>
      <c r="AA2" s="136"/>
      <c r="AB2" s="136"/>
      <c r="AC2" s="136"/>
      <c r="AD2" s="136"/>
      <c r="AE2" s="136"/>
      <c r="AF2" s="136"/>
    </row>
    <row r="3" spans="1:32" customFormat="1" ht="30" customHeight="1" x14ac:dyDescent="0.35">
      <c r="A3" s="1"/>
      <c r="B3" s="298" t="str">
        <f>+ACE057_F1_PUNTUACIÓexpedient!$B$3</f>
        <v>ACE057/22/XXX</v>
      </c>
      <c r="C3" s="298"/>
      <c r="D3" s="298"/>
      <c r="E3" s="298"/>
      <c r="F3" s="298"/>
      <c r="G3" s="298"/>
      <c r="H3" s="298"/>
      <c r="I3" s="298"/>
      <c r="J3" s="298"/>
      <c r="K3" s="298"/>
      <c r="L3" s="298"/>
      <c r="M3" s="1"/>
      <c r="N3" s="1"/>
      <c r="O3" s="1"/>
      <c r="P3" s="1"/>
      <c r="Q3" s="1"/>
      <c r="R3" s="1"/>
      <c r="S3" s="1"/>
      <c r="T3" s="1"/>
      <c r="U3" s="1"/>
      <c r="V3" s="1"/>
      <c r="W3" s="1"/>
      <c r="X3" s="1"/>
      <c r="Y3" s="136"/>
      <c r="Z3" s="136"/>
      <c r="AA3" s="136"/>
      <c r="AB3" s="136"/>
      <c r="AC3" s="136"/>
      <c r="AD3" s="136"/>
      <c r="AE3" s="136"/>
      <c r="AF3" s="136"/>
    </row>
    <row r="4" spans="1:32" customFormat="1" ht="30" customHeight="1" x14ac:dyDescent="0.35">
      <c r="A4" s="1"/>
      <c r="B4" s="299" t="str">
        <f>+'DESPESES.SUB_Sol.licitant'!$D$7</f>
        <v>Escriure nom del clúster</v>
      </c>
      <c r="C4" s="299"/>
      <c r="D4" s="299"/>
      <c r="E4" s="299"/>
      <c r="F4" s="299"/>
      <c r="G4" s="299"/>
      <c r="H4" s="299"/>
      <c r="I4" s="299"/>
      <c r="J4" s="299"/>
      <c r="K4" s="299"/>
      <c r="L4" s="299"/>
      <c r="M4" s="1"/>
      <c r="N4" s="1"/>
      <c r="O4" s="1"/>
      <c r="P4" s="1"/>
      <c r="Q4" s="1"/>
      <c r="R4" s="1"/>
      <c r="S4" s="1"/>
      <c r="T4" s="1"/>
      <c r="U4" s="1"/>
      <c r="V4" s="1"/>
      <c r="W4" s="1"/>
      <c r="X4" s="1"/>
      <c r="Y4" s="136"/>
      <c r="Z4" s="136"/>
      <c r="AA4" s="136"/>
      <c r="AB4" s="136"/>
      <c r="AC4" s="136"/>
      <c r="AD4" s="136"/>
      <c r="AE4" s="136"/>
      <c r="AF4" s="136"/>
    </row>
    <row r="5" spans="1:32" customFormat="1" ht="15" customHeight="1" x14ac:dyDescent="0.35">
      <c r="A5" s="1"/>
      <c r="B5" s="1"/>
      <c r="C5" s="1"/>
      <c r="D5" s="1"/>
      <c r="E5" s="1"/>
      <c r="F5" s="1"/>
      <c r="G5" s="1"/>
      <c r="H5" s="1"/>
      <c r="I5" s="1"/>
      <c r="J5" s="1"/>
      <c r="K5" s="1"/>
      <c r="L5" s="1"/>
      <c r="M5" s="1"/>
      <c r="N5" s="1"/>
      <c r="O5" s="1"/>
      <c r="P5" s="1"/>
      <c r="Q5" s="1"/>
      <c r="R5" s="1"/>
      <c r="S5" s="1"/>
      <c r="T5" s="1"/>
      <c r="U5" s="1"/>
      <c r="V5" s="1"/>
      <c r="W5" s="1"/>
      <c r="X5" s="1"/>
      <c r="Y5" s="136"/>
      <c r="Z5" s="136"/>
      <c r="AA5" s="136"/>
      <c r="AB5" s="136"/>
      <c r="AC5" s="136"/>
      <c r="AD5" s="136"/>
      <c r="AE5" s="136"/>
      <c r="AF5" s="136"/>
    </row>
    <row r="6" spans="1:32" customFormat="1" ht="30" customHeight="1" x14ac:dyDescent="0.35">
      <c r="A6" s="1"/>
      <c r="B6" s="262" t="str">
        <f>+ACE057_F1_PUNTUACIÓexpedient!$B$6</f>
        <v>Escriure títol del projecte</v>
      </c>
      <c r="C6" s="262"/>
      <c r="D6" s="262"/>
      <c r="E6" s="262"/>
      <c r="F6" s="262"/>
      <c r="G6" s="262"/>
      <c r="H6" s="187"/>
      <c r="I6" s="187"/>
      <c r="J6" s="187"/>
      <c r="K6" s="187"/>
      <c r="L6" s="187"/>
      <c r="M6" s="1"/>
      <c r="N6" s="1"/>
      <c r="O6" s="1"/>
      <c r="P6" s="1"/>
      <c r="Q6" s="1"/>
      <c r="R6" s="1"/>
      <c r="S6" s="1"/>
      <c r="T6" s="1"/>
      <c r="U6" s="1"/>
      <c r="V6" s="1"/>
      <c r="W6" s="1"/>
      <c r="X6" s="1"/>
      <c r="Y6" s="136"/>
      <c r="Z6" s="136"/>
      <c r="AA6" s="136"/>
      <c r="AB6" s="136"/>
      <c r="AC6" s="136"/>
      <c r="AD6" s="136"/>
      <c r="AE6" s="136"/>
      <c r="AF6" s="136"/>
    </row>
    <row r="7" spans="1:32" ht="13.5" thickBot="1" x14ac:dyDescent="0.35">
      <c r="A7" s="128"/>
      <c r="B7" s="128"/>
      <c r="C7" s="128"/>
      <c r="D7" s="128"/>
      <c r="E7" s="128"/>
      <c r="F7" s="128"/>
      <c r="G7" s="128"/>
      <c r="H7" s="128"/>
      <c r="I7" s="128"/>
      <c r="J7" s="128"/>
      <c r="K7" s="128"/>
      <c r="L7" s="128"/>
    </row>
    <row r="8" spans="1:32" ht="35.15" customHeight="1" thickBot="1" x14ac:dyDescent="0.35">
      <c r="A8" s="128"/>
      <c r="B8" s="128"/>
      <c r="C8" s="265" t="s">
        <v>167</v>
      </c>
      <c r="D8" s="266"/>
      <c r="E8" s="282">
        <v>30</v>
      </c>
      <c r="F8" s="283"/>
      <c r="H8" s="265" t="s">
        <v>168</v>
      </c>
      <c r="I8" s="284"/>
      <c r="J8" s="285">
        <f>COUNTIF(H15:I28,"&gt;=0")</f>
        <v>0</v>
      </c>
      <c r="K8" s="286"/>
      <c r="L8" s="130"/>
    </row>
    <row r="9" spans="1:32" ht="22" customHeight="1" thickBot="1" x14ac:dyDescent="0.35">
      <c r="A9" s="128"/>
      <c r="B9" s="128"/>
      <c r="C9" s="128"/>
      <c r="D9" s="128"/>
      <c r="E9" s="128"/>
      <c r="F9" s="128"/>
      <c r="G9" s="128"/>
      <c r="H9" s="128"/>
      <c r="I9" s="128"/>
      <c r="J9" s="128"/>
      <c r="K9" s="128"/>
      <c r="L9" s="128"/>
    </row>
    <row r="10" spans="1:32" ht="46.5" customHeight="1" thickBot="1" x14ac:dyDescent="0.35">
      <c r="A10" s="128"/>
      <c r="B10" s="128"/>
      <c r="C10" s="287" t="s">
        <v>171</v>
      </c>
      <c r="D10" s="288"/>
      <c r="E10" s="289">
        <f>IFERROR(ROUND((SUMIF($H$15:$I$25,"&gt;=0")*$J$10),2),0)</f>
        <v>0</v>
      </c>
      <c r="F10" s="290"/>
      <c r="H10" s="291" t="s">
        <v>169</v>
      </c>
      <c r="I10" s="292"/>
      <c r="J10" s="293">
        <f>IFERROR((+$E$8/$J$8),0)</f>
        <v>0</v>
      </c>
      <c r="K10" s="294"/>
      <c r="L10" s="128"/>
    </row>
    <row r="11" spans="1:32" ht="14.5" customHeight="1" x14ac:dyDescent="0.3">
      <c r="A11" s="128"/>
      <c r="B11" s="128"/>
      <c r="C11" s="295"/>
      <c r="D11" s="295"/>
      <c r="E11" s="295"/>
      <c r="F11" s="295"/>
      <c r="G11" s="128"/>
      <c r="H11" s="128"/>
      <c r="I11" s="128"/>
      <c r="J11" s="128"/>
      <c r="K11" s="128"/>
      <c r="L11" s="128"/>
    </row>
    <row r="12" spans="1:32" ht="22" customHeight="1" x14ac:dyDescent="0.3">
      <c r="A12" s="128"/>
      <c r="B12" s="128"/>
      <c r="C12" s="296"/>
      <c r="D12" s="296"/>
      <c r="E12" s="296"/>
      <c r="F12" s="296"/>
      <c r="G12" s="128"/>
      <c r="H12" s="128"/>
      <c r="I12" s="128"/>
      <c r="J12" s="128"/>
      <c r="K12" s="128"/>
      <c r="L12" s="128"/>
    </row>
    <row r="13" spans="1:32" ht="13.5" thickBot="1" x14ac:dyDescent="0.35">
      <c r="A13" s="128"/>
      <c r="B13" s="128"/>
      <c r="C13" s="189"/>
      <c r="D13" s="189"/>
      <c r="E13" s="189"/>
      <c r="F13" s="189"/>
      <c r="G13" s="128"/>
      <c r="H13" s="128"/>
      <c r="I13" s="128"/>
      <c r="J13" s="128"/>
      <c r="K13" s="128"/>
      <c r="L13" s="128"/>
    </row>
    <row r="14" spans="1:32" ht="20.149999999999999" customHeight="1" thickBot="1" x14ac:dyDescent="0.35">
      <c r="A14" s="128"/>
      <c r="B14" s="128"/>
      <c r="C14" s="188" t="s">
        <v>106</v>
      </c>
      <c r="D14" s="128"/>
      <c r="E14" s="128"/>
      <c r="F14" s="99"/>
      <c r="G14" s="128"/>
      <c r="H14" s="280" t="s">
        <v>170</v>
      </c>
      <c r="I14" s="281"/>
      <c r="J14" s="128"/>
      <c r="K14" s="128"/>
      <c r="L14" s="128"/>
    </row>
    <row r="15" spans="1:32" ht="20.149999999999999" customHeight="1" x14ac:dyDescent="0.3">
      <c r="A15" s="128"/>
      <c r="B15" s="128"/>
      <c r="C15" s="270" t="str">
        <f>+'DESPESES.SUB_Participant 01'!$D$7</f>
        <v>Escriure nom del participant 01</v>
      </c>
      <c r="D15" s="271"/>
      <c r="E15" s="271"/>
      <c r="F15" s="271"/>
      <c r="G15" s="272"/>
      <c r="H15" s="273" t="e">
        <f>+VLOOKUP($C$16,'Valors possibles'!$R$4:$S$45,2,FALSE)</f>
        <v>#N/A</v>
      </c>
      <c r="I15" s="274"/>
      <c r="J15" s="128"/>
      <c r="K15" s="128"/>
      <c r="L15" s="131"/>
    </row>
    <row r="16" spans="1:32" ht="20.149999999999999" customHeight="1" thickBot="1" x14ac:dyDescent="0.35">
      <c r="A16" s="128"/>
      <c r="B16" s="132"/>
      <c r="C16" s="277" t="str">
        <f>+'DESPESES.SUB_Participant 01'!$D$11</f>
        <v>Seleccionar comarca participant 01</v>
      </c>
      <c r="D16" s="278"/>
      <c r="E16" s="278"/>
      <c r="F16" s="278"/>
      <c r="G16" s="279"/>
      <c r="H16" s="275"/>
      <c r="I16" s="276"/>
      <c r="J16" s="128"/>
      <c r="K16" s="128"/>
      <c r="L16" s="131"/>
    </row>
    <row r="17" spans="1:32" ht="20.149999999999999" customHeight="1" thickBot="1" x14ac:dyDescent="0.4">
      <c r="A17" s="128"/>
      <c r="B17" s="132"/>
      <c r="C17" s="188" t="s">
        <v>110</v>
      </c>
      <c r="D17" s="128"/>
      <c r="E17" s="128"/>
      <c r="F17" s="188"/>
      <c r="G17" s="128"/>
      <c r="H17" s="133"/>
      <c r="I17" s="133"/>
      <c r="J17" s="128"/>
      <c r="K17" s="128"/>
      <c r="L17" s="134"/>
    </row>
    <row r="18" spans="1:32" ht="20.149999999999999" customHeight="1" x14ac:dyDescent="0.3">
      <c r="A18" s="128"/>
      <c r="B18" s="132"/>
      <c r="C18" s="270" t="str">
        <f>+'DESPESES.SUB_Participant 02'!$D$7</f>
        <v>Escriure nom del participant 02</v>
      </c>
      <c r="D18" s="271"/>
      <c r="E18" s="271"/>
      <c r="F18" s="271"/>
      <c r="G18" s="272"/>
      <c r="H18" s="273" t="e">
        <f>+VLOOKUP($C$19,'Valors possibles'!$R$4:$S$45,2,FALSE)</f>
        <v>#N/A</v>
      </c>
      <c r="I18" s="274"/>
      <c r="J18" s="128"/>
      <c r="K18" s="128"/>
      <c r="L18" s="128"/>
    </row>
    <row r="19" spans="1:32" ht="20.149999999999999" customHeight="1" thickBot="1" x14ac:dyDescent="0.35">
      <c r="A19" s="128"/>
      <c r="B19" s="132"/>
      <c r="C19" s="277" t="str">
        <f>+'DESPESES.SUB_Participant 02'!$D$11</f>
        <v>Seleccionar comarca participant 02</v>
      </c>
      <c r="D19" s="278"/>
      <c r="E19" s="278"/>
      <c r="F19" s="278"/>
      <c r="G19" s="279"/>
      <c r="H19" s="275"/>
      <c r="I19" s="276"/>
      <c r="J19" s="128"/>
      <c r="K19" s="128"/>
      <c r="L19" s="128"/>
    </row>
    <row r="20" spans="1:32" ht="20.149999999999999" customHeight="1" thickBot="1" x14ac:dyDescent="0.4">
      <c r="A20" s="128"/>
      <c r="B20" s="132"/>
      <c r="C20" s="188" t="s">
        <v>109</v>
      </c>
      <c r="D20" s="128"/>
      <c r="E20" s="128"/>
      <c r="F20" s="99"/>
      <c r="G20" s="128"/>
      <c r="H20" s="133"/>
      <c r="I20" s="133"/>
      <c r="J20" s="128"/>
      <c r="K20" s="128"/>
      <c r="L20" s="128"/>
    </row>
    <row r="21" spans="1:32" ht="20.149999999999999" customHeight="1" x14ac:dyDescent="0.3">
      <c r="A21" s="128"/>
      <c r="B21" s="132"/>
      <c r="C21" s="270" t="str">
        <f>+'DESPESES.SUB_Participant 03'!$D$7</f>
        <v>Escriure nom del participant 03</v>
      </c>
      <c r="D21" s="271"/>
      <c r="E21" s="271"/>
      <c r="F21" s="271"/>
      <c r="G21" s="272"/>
      <c r="H21" s="273" t="e">
        <f>+VLOOKUP($C$22,'Valors possibles'!$R$4:$S$45,2,FALSE)</f>
        <v>#N/A</v>
      </c>
      <c r="I21" s="274"/>
      <c r="J21" s="128"/>
      <c r="K21" s="128"/>
      <c r="L21" s="128"/>
    </row>
    <row r="22" spans="1:32" ht="20.149999999999999" customHeight="1" thickBot="1" x14ac:dyDescent="0.35">
      <c r="A22" s="128"/>
      <c r="B22" s="132"/>
      <c r="C22" s="277" t="str">
        <f>+'DESPESES.SUB_Participant 03'!$D$11</f>
        <v>Seleccionar comarca participant 03</v>
      </c>
      <c r="D22" s="278"/>
      <c r="E22" s="278"/>
      <c r="F22" s="278"/>
      <c r="G22" s="279"/>
      <c r="H22" s="275"/>
      <c r="I22" s="276"/>
      <c r="J22" s="128"/>
      <c r="K22" s="128"/>
      <c r="L22" s="128"/>
    </row>
    <row r="23" spans="1:32" s="128" customFormat="1" ht="20.149999999999999" customHeight="1" thickBot="1" x14ac:dyDescent="0.4">
      <c r="B23" s="132"/>
      <c r="C23" s="188" t="s">
        <v>108</v>
      </c>
      <c r="F23" s="188"/>
      <c r="H23" s="133"/>
      <c r="I23" s="133"/>
      <c r="Y23" s="135"/>
      <c r="Z23" s="135"/>
      <c r="AA23" s="135"/>
      <c r="AB23" s="135"/>
      <c r="AC23" s="135"/>
      <c r="AD23" s="135"/>
      <c r="AE23" s="135"/>
      <c r="AF23" s="135"/>
    </row>
    <row r="24" spans="1:32" s="128" customFormat="1" ht="20.149999999999999" customHeight="1" x14ac:dyDescent="0.3">
      <c r="C24" s="270" t="str">
        <f>+'DESPESES.SUB_Participant 04'!$D$7</f>
        <v>Escriure nom del participant 04</v>
      </c>
      <c r="D24" s="271"/>
      <c r="E24" s="271"/>
      <c r="F24" s="271"/>
      <c r="G24" s="272"/>
      <c r="H24" s="273" t="e">
        <f>+VLOOKUP($C$25,'Valors possibles'!$R$4:$S$45,2,FALSE)</f>
        <v>#N/A</v>
      </c>
      <c r="I24" s="274"/>
      <c r="Y24" s="135"/>
      <c r="Z24" s="135"/>
      <c r="AA24" s="135"/>
      <c r="AB24" s="135"/>
      <c r="AC24" s="135"/>
      <c r="AD24" s="135"/>
      <c r="AE24" s="135"/>
      <c r="AF24" s="135"/>
    </row>
    <row r="25" spans="1:32" s="128" customFormat="1" ht="20.149999999999999" customHeight="1" thickBot="1" x14ac:dyDescent="0.35">
      <c r="C25" s="277" t="str">
        <f>+'DESPESES.SUB_Participant 04'!$D$11</f>
        <v>Seleccionar comarca participant 04</v>
      </c>
      <c r="D25" s="278"/>
      <c r="E25" s="278"/>
      <c r="F25" s="278"/>
      <c r="G25" s="279"/>
      <c r="H25" s="275"/>
      <c r="I25" s="276"/>
      <c r="L25" s="131"/>
      <c r="Y25" s="135"/>
      <c r="Z25" s="135"/>
      <c r="AA25" s="135"/>
      <c r="AB25" s="135"/>
      <c r="AC25" s="135"/>
      <c r="AD25" s="135"/>
      <c r="AE25" s="135"/>
      <c r="AF25" s="135"/>
    </row>
    <row r="26" spans="1:32" s="128" customFormat="1" ht="20.149999999999999" customHeight="1" thickBot="1" x14ac:dyDescent="0.4">
      <c r="B26" s="132"/>
      <c r="C26" s="188" t="s">
        <v>107</v>
      </c>
      <c r="F26" s="188"/>
      <c r="H26" s="133"/>
      <c r="I26" s="133"/>
      <c r="Y26" s="135"/>
      <c r="Z26" s="135"/>
      <c r="AA26" s="135"/>
      <c r="AB26" s="135"/>
      <c r="AC26" s="135"/>
      <c r="AD26" s="135"/>
      <c r="AE26" s="135"/>
      <c r="AF26" s="135"/>
    </row>
    <row r="27" spans="1:32" s="128" customFormat="1" ht="20.149999999999999" customHeight="1" x14ac:dyDescent="0.3">
      <c r="C27" s="270" t="str">
        <f>+'DESPESES.SUB_Participant 05'!$D$7</f>
        <v>Escriure nom del participant 05</v>
      </c>
      <c r="D27" s="271"/>
      <c r="E27" s="271"/>
      <c r="F27" s="271"/>
      <c r="G27" s="272"/>
      <c r="H27" s="273" t="e">
        <f>+VLOOKUP($C$28,'Valors possibles'!$R$4:$S$45,2,FALSE)</f>
        <v>#N/A</v>
      </c>
      <c r="I27" s="274"/>
      <c r="Y27" s="135"/>
      <c r="Z27" s="135"/>
      <c r="AA27" s="135"/>
      <c r="AB27" s="135"/>
      <c r="AC27" s="135"/>
      <c r="AD27" s="135"/>
      <c r="AE27" s="135"/>
      <c r="AF27" s="135"/>
    </row>
    <row r="28" spans="1:32" s="128" customFormat="1" ht="20.149999999999999" customHeight="1" thickBot="1" x14ac:dyDescent="0.35">
      <c r="C28" s="277" t="str">
        <f>+'DESPESES.SUB_Participant 05'!$D$11</f>
        <v>Seleccionar comarca participant 05</v>
      </c>
      <c r="D28" s="278"/>
      <c r="E28" s="278"/>
      <c r="F28" s="278"/>
      <c r="G28" s="279"/>
      <c r="H28" s="275"/>
      <c r="I28" s="276"/>
      <c r="L28" s="131"/>
      <c r="Y28" s="135"/>
      <c r="Z28" s="135"/>
      <c r="AA28" s="135"/>
      <c r="AB28" s="135"/>
      <c r="AC28" s="135"/>
      <c r="AD28" s="135"/>
      <c r="AE28" s="135"/>
      <c r="AF28" s="135"/>
    </row>
    <row r="29" spans="1:32" s="128" customFormat="1" x14ac:dyDescent="0.3">
      <c r="Y29" s="135"/>
      <c r="Z29" s="135"/>
      <c r="AA29" s="135"/>
      <c r="AB29" s="135"/>
      <c r="AC29" s="135"/>
      <c r="AD29" s="135"/>
      <c r="AE29" s="135"/>
      <c r="AF29" s="135"/>
    </row>
    <row r="30" spans="1:32" s="128" customFormat="1" x14ac:dyDescent="0.3">
      <c r="Y30" s="135"/>
      <c r="Z30" s="135"/>
      <c r="AA30" s="135"/>
      <c r="AB30" s="135"/>
      <c r="AC30" s="135"/>
      <c r="AD30" s="135"/>
      <c r="AE30" s="135"/>
      <c r="AF30" s="135"/>
    </row>
    <row r="31" spans="1:32" s="128" customFormat="1" x14ac:dyDescent="0.3">
      <c r="Y31" s="135"/>
      <c r="Z31" s="135"/>
      <c r="AA31" s="135"/>
      <c r="AB31" s="135"/>
      <c r="AC31" s="135"/>
      <c r="AD31" s="135"/>
      <c r="AE31" s="135"/>
      <c r="AF31" s="135"/>
    </row>
    <row r="32" spans="1:32" s="128" customFormat="1" x14ac:dyDescent="0.3">
      <c r="Y32" s="135"/>
      <c r="Z32" s="135"/>
      <c r="AA32" s="135"/>
      <c r="AB32" s="135"/>
      <c r="AC32" s="135"/>
      <c r="AD32" s="135"/>
      <c r="AE32" s="135"/>
      <c r="AF32" s="135"/>
    </row>
    <row r="33" s="135" customFormat="1" x14ac:dyDescent="0.3"/>
    <row r="34" s="135" customFormat="1" x14ac:dyDescent="0.3"/>
    <row r="35" s="135" customFormat="1" x14ac:dyDescent="0.3"/>
    <row r="36" s="135" customFormat="1" x14ac:dyDescent="0.3"/>
    <row r="37" s="135" customFormat="1" x14ac:dyDescent="0.3"/>
    <row r="38" s="135" customFormat="1" x14ac:dyDescent="0.3"/>
    <row r="39" s="135" customFormat="1" x14ac:dyDescent="0.3"/>
    <row r="40" s="135" customFormat="1" x14ac:dyDescent="0.3"/>
    <row r="41" s="135" customFormat="1" x14ac:dyDescent="0.3"/>
    <row r="42" s="135" customFormat="1" x14ac:dyDescent="0.3"/>
    <row r="43" s="135" customFormat="1" x14ac:dyDescent="0.3"/>
    <row r="44" s="135" customFormat="1" x14ac:dyDescent="0.3"/>
    <row r="45" s="135" customFormat="1" x14ac:dyDescent="0.3"/>
    <row r="46" s="135" customFormat="1" x14ac:dyDescent="0.3"/>
    <row r="47" s="135" customFormat="1" x14ac:dyDescent="0.3"/>
    <row r="48" s="135" customFormat="1" x14ac:dyDescent="0.3"/>
    <row r="49" s="135" customFormat="1" x14ac:dyDescent="0.3"/>
    <row r="50" s="135" customFormat="1" x14ac:dyDescent="0.3"/>
    <row r="51" s="135" customFormat="1" x14ac:dyDescent="0.3"/>
    <row r="52" s="135" customFormat="1" x14ac:dyDescent="0.3"/>
    <row r="53" s="135" customFormat="1" x14ac:dyDescent="0.3"/>
    <row r="54" s="135" customFormat="1" x14ac:dyDescent="0.3"/>
    <row r="55" s="135" customFormat="1" x14ac:dyDescent="0.3"/>
    <row r="56" s="135" customFormat="1" x14ac:dyDescent="0.3"/>
    <row r="57" s="135" customFormat="1" x14ac:dyDescent="0.3"/>
    <row r="58" s="135" customFormat="1" x14ac:dyDescent="0.3"/>
    <row r="59" s="135" customFormat="1" x14ac:dyDescent="0.3"/>
    <row r="60" s="135" customFormat="1" x14ac:dyDescent="0.3"/>
    <row r="61" s="135" customFormat="1" x14ac:dyDescent="0.3"/>
    <row r="62" s="135" customFormat="1" x14ac:dyDescent="0.3"/>
    <row r="63" s="135" customFormat="1" x14ac:dyDescent="0.3"/>
  </sheetData>
  <sheetProtection algorithmName="SHA-512" hashValue="g19bstJUGcRKqNEVNJ4qiGy3zc/9brG4x4e+tLyFUsvJkPHKapXS6BCxZadS4E3tPD+mKteIFUGOHjjY+H1gJg==" saltValue="ExKV1lUsOwpon5cOtDKsRA==" spinCount="100000" sheet="1" objects="1" scenarios="1"/>
  <mergeCells count="31">
    <mergeCell ref="B6:G6"/>
    <mergeCell ref="B2:L2"/>
    <mergeCell ref="B3:H3"/>
    <mergeCell ref="I3:L3"/>
    <mergeCell ref="B4:H4"/>
    <mergeCell ref="I4:L4"/>
    <mergeCell ref="H14:I14"/>
    <mergeCell ref="C8:D8"/>
    <mergeCell ref="E8:F8"/>
    <mergeCell ref="H8:I8"/>
    <mergeCell ref="J8:K8"/>
    <mergeCell ref="C10:D10"/>
    <mergeCell ref="E10:F10"/>
    <mergeCell ref="H10:I10"/>
    <mergeCell ref="J10:K10"/>
    <mergeCell ref="C11:F12"/>
    <mergeCell ref="C15:G15"/>
    <mergeCell ref="H15:I16"/>
    <mergeCell ref="C16:G16"/>
    <mergeCell ref="C18:G18"/>
    <mergeCell ref="H18:I19"/>
    <mergeCell ref="C19:G19"/>
    <mergeCell ref="C27:G27"/>
    <mergeCell ref="H27:I28"/>
    <mergeCell ref="C28:G28"/>
    <mergeCell ref="C21:G21"/>
    <mergeCell ref="H21:I22"/>
    <mergeCell ref="C22:G22"/>
    <mergeCell ref="C24:G24"/>
    <mergeCell ref="H24:I25"/>
    <mergeCell ref="C25:G25"/>
  </mergeCells>
  <dataValidations count="1">
    <dataValidation type="whole" allowBlank="1" showInputMessage="1" showErrorMessage="1" sqref="J8:K8" xr:uid="{34867CFA-3AAE-4D64-9801-3AFD7AD4B04F}">
      <formula1>0</formula1>
      <formula2>10</formula2>
    </dataValidation>
  </dataValidations>
  <pageMargins left="0.7" right="0.7" top="0.75" bottom="0.75" header="0.3" footer="0.3"/>
  <pageSetup paperSize="9" scale="5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AFD0B-0564-456F-9147-5E1BC1C031B7}">
  <sheetPr>
    <tabColor rgb="FFC00000"/>
  </sheetPr>
  <dimension ref="A1:AE222"/>
  <sheetViews>
    <sheetView topLeftCell="A4" zoomScale="59" zoomScaleNormal="59" workbookViewId="0">
      <selection activeCell="C25" sqref="C25"/>
    </sheetView>
  </sheetViews>
  <sheetFormatPr defaultColWidth="9.1796875" defaultRowHeight="14.5" x14ac:dyDescent="0.35"/>
  <cols>
    <col min="1" max="1" width="9.1796875" style="190"/>
    <col min="2" max="2" width="47.54296875" style="193" customWidth="1"/>
    <col min="3" max="3" width="28.453125" style="193" customWidth="1"/>
    <col min="4" max="5" width="22.54296875" style="193" customWidth="1"/>
    <col min="6" max="6" width="18.26953125" style="193" customWidth="1"/>
    <col min="7" max="7" width="26.54296875" style="193" customWidth="1"/>
    <col min="8" max="8" width="30.7265625" style="193" customWidth="1"/>
    <col min="9" max="9" width="8.81640625" style="190" customWidth="1"/>
    <col min="10" max="10" width="17.81640625" style="190" customWidth="1"/>
    <col min="11" max="25" width="9.1796875" style="190"/>
    <col min="26" max="16384" width="9.1796875" style="193"/>
  </cols>
  <sheetData>
    <row r="1" spans="2:31" ht="40" customHeight="1" x14ac:dyDescent="0.35">
      <c r="B1" s="191" t="s">
        <v>173</v>
      </c>
      <c r="C1" s="191"/>
      <c r="D1" s="190"/>
      <c r="E1" s="303"/>
      <c r="F1" s="303"/>
      <c r="G1" s="303"/>
      <c r="H1" s="192"/>
      <c r="Z1" s="190"/>
      <c r="AA1" s="190"/>
      <c r="AB1" s="190"/>
      <c r="AC1" s="190"/>
      <c r="AD1" s="190"/>
      <c r="AE1" s="190"/>
    </row>
    <row r="2" spans="2:31" ht="29.25" customHeight="1" x14ac:dyDescent="0.35">
      <c r="B2" s="304" t="s">
        <v>189</v>
      </c>
      <c r="C2" s="304"/>
      <c r="D2" s="304"/>
      <c r="E2" s="304"/>
      <c r="F2" s="304"/>
      <c r="G2" s="304"/>
      <c r="H2" s="304"/>
      <c r="Z2" s="190"/>
      <c r="AA2" s="190"/>
      <c r="AB2" s="190"/>
      <c r="AC2" s="190"/>
      <c r="AD2" s="190"/>
      <c r="AE2" s="190"/>
    </row>
    <row r="3" spans="2:31" ht="30" customHeight="1" x14ac:dyDescent="0.35">
      <c r="B3" s="305" t="str">
        <f>ACE057_F1_PUNTUACIÓexpedient!B3</f>
        <v>ACE057/22/XXX</v>
      </c>
      <c r="C3" s="305"/>
      <c r="D3" s="305"/>
      <c r="E3" s="305"/>
      <c r="F3" s="305"/>
      <c r="G3" s="305"/>
      <c r="H3" s="305"/>
    </row>
    <row r="4" spans="2:31" ht="30" customHeight="1" x14ac:dyDescent="0.35">
      <c r="B4" s="306" t="str">
        <f>'DESPESES.SUB_Sol.licitant'!$D$7</f>
        <v>Escriure nom del clúster</v>
      </c>
      <c r="C4" s="306"/>
      <c r="D4" s="306"/>
      <c r="E4" s="306"/>
      <c r="F4" s="306"/>
      <c r="G4" s="306"/>
      <c r="H4" s="306"/>
    </row>
    <row r="5" spans="2:31" ht="15" customHeight="1" x14ac:dyDescent="0.35">
      <c r="B5" s="190"/>
      <c r="C5" s="190"/>
      <c r="D5" s="190"/>
      <c r="E5" s="190"/>
      <c r="F5" s="190"/>
      <c r="G5" s="190"/>
      <c r="H5" s="190"/>
    </row>
    <row r="6" spans="2:31" ht="30" customHeight="1" x14ac:dyDescent="0.35">
      <c r="B6" s="262" t="str">
        <f>'DESPESES.SUB_Sol.licitant'!$D$9</f>
        <v>Escriure títol del projecte</v>
      </c>
      <c r="C6" s="262"/>
      <c r="D6" s="262"/>
      <c r="E6" s="262"/>
      <c r="F6" s="262"/>
      <c r="G6" s="262"/>
      <c r="H6" s="262"/>
    </row>
    <row r="7" spans="2:31" ht="15" thickBot="1" x14ac:dyDescent="0.4">
      <c r="B7" s="190"/>
      <c r="C7" s="190"/>
      <c r="D7" s="190"/>
      <c r="E7" s="190"/>
      <c r="F7" s="190"/>
      <c r="G7" s="190"/>
      <c r="H7" s="190"/>
    </row>
    <row r="8" spans="2:31" ht="30.75" customHeight="1" thickBot="1" x14ac:dyDescent="0.4">
      <c r="B8" s="194" t="s">
        <v>50</v>
      </c>
      <c r="C8" s="314">
        <f>ACE057_F1_PUNTUACIÓexpedient!$F$17</f>
        <v>0</v>
      </c>
      <c r="D8" s="315"/>
      <c r="E8" s="190"/>
      <c r="F8" s="316" t="s">
        <v>104</v>
      </c>
      <c r="G8" s="317"/>
      <c r="H8" s="195">
        <f>+D22+D30+D38+D46+D54+D62</f>
        <v>0</v>
      </c>
      <c r="Z8" s="190"/>
      <c r="AA8" s="190"/>
      <c r="AB8" s="190"/>
      <c r="AC8" s="190"/>
      <c r="AD8" s="190"/>
      <c r="AE8" s="190"/>
    </row>
    <row r="9" spans="2:31" ht="15" thickBot="1" x14ac:dyDescent="0.4">
      <c r="B9" s="196"/>
      <c r="C9" s="190"/>
      <c r="D9" s="190"/>
      <c r="E9" s="190"/>
      <c r="F9" s="197"/>
      <c r="H9" s="190"/>
    </row>
    <row r="10" spans="2:31" ht="44.15" customHeight="1" thickBot="1" x14ac:dyDescent="0.4">
      <c r="B10" s="198" t="s">
        <v>227</v>
      </c>
      <c r="C10" s="312" t="str">
        <f>+'DESPESES.SUB_Sol.licitant'!$D$11</f>
        <v>Seleccionar tipologia de projecte</v>
      </c>
      <c r="D10" s="313"/>
      <c r="E10" s="190"/>
      <c r="F10" s="318" t="s">
        <v>102</v>
      </c>
      <c r="G10" s="319"/>
      <c r="H10" s="195">
        <f>+E22+E30+E38+E46+E54+E62</f>
        <v>0</v>
      </c>
    </row>
    <row r="11" spans="2:31" ht="15" thickBot="1" x14ac:dyDescent="0.4">
      <c r="B11" s="199"/>
      <c r="C11" s="197"/>
      <c r="D11" s="190"/>
      <c r="E11" s="190"/>
      <c r="F11" s="197"/>
      <c r="H11" s="190"/>
    </row>
    <row r="12" spans="2:31" ht="30.65" customHeight="1" thickBot="1" x14ac:dyDescent="0.4">
      <c r="B12" s="200" t="s">
        <v>259</v>
      </c>
      <c r="C12" s="312" t="str">
        <f>+'DESPESES.SUB_Sol.licitant'!$D$13</f>
        <v>Seleccionar tendència tecnologica del projecte</v>
      </c>
      <c r="D12" s="313"/>
      <c r="E12" s="190"/>
      <c r="F12" s="320" t="s">
        <v>103</v>
      </c>
      <c r="G12" s="321"/>
      <c r="H12" s="201">
        <f>+G22+G30+G38+G46+G54+G62</f>
        <v>0</v>
      </c>
    </row>
    <row r="13" spans="2:31" x14ac:dyDescent="0.35">
      <c r="B13" s="190"/>
      <c r="C13" s="190"/>
      <c r="D13" s="190"/>
      <c r="E13" s="190"/>
      <c r="F13" s="197"/>
      <c r="G13" s="190"/>
      <c r="H13" s="190"/>
    </row>
    <row r="14" spans="2:31" ht="15" customHeight="1" thickBot="1" x14ac:dyDescent="0.4">
      <c r="B14" s="202"/>
      <c r="C14" s="202"/>
      <c r="D14" s="203"/>
      <c r="E14" s="204"/>
      <c r="F14" s="204"/>
      <c r="G14" s="205"/>
      <c r="H14" s="191"/>
      <c r="I14" s="206"/>
      <c r="Z14" s="190"/>
      <c r="AA14" s="190"/>
      <c r="AB14" s="190"/>
      <c r="AC14" s="190"/>
      <c r="AD14" s="190"/>
      <c r="AE14" s="190"/>
    </row>
    <row r="15" spans="2:31" ht="22" thickTop="1" thickBot="1" x14ac:dyDescent="0.4">
      <c r="B15" s="207" t="s">
        <v>94</v>
      </c>
      <c r="C15" s="207"/>
      <c r="D15" s="307"/>
      <c r="E15" s="307"/>
      <c r="F15" s="307"/>
      <c r="G15" s="207"/>
      <c r="H15" s="207"/>
    </row>
    <row r="16" spans="2:31" ht="10" customHeight="1" thickTop="1" x14ac:dyDescent="0.35">
      <c r="B16" s="208"/>
      <c r="C16" s="208"/>
      <c r="D16" s="208"/>
      <c r="E16" s="208"/>
      <c r="F16" s="208"/>
      <c r="G16" s="208"/>
      <c r="H16" s="208"/>
    </row>
    <row r="17" spans="2:25" ht="20.149999999999999" customHeight="1" x14ac:dyDescent="0.35">
      <c r="B17" s="209" t="s">
        <v>95</v>
      </c>
      <c r="C17" s="209"/>
      <c r="D17" s="210"/>
      <c r="E17" s="210"/>
      <c r="F17" s="211"/>
      <c r="G17" s="208"/>
      <c r="H17" s="208"/>
    </row>
    <row r="18" spans="2:25" ht="20.149999999999999" customHeight="1" x14ac:dyDescent="0.35">
      <c r="B18" s="212" t="str">
        <f>+'DESPESES.SUB_Sol.licitant'!$D$7</f>
        <v>Escriure nom del clúster</v>
      </c>
      <c r="C18" s="209"/>
      <c r="D18" s="300" t="s">
        <v>96</v>
      </c>
      <c r="E18" s="308" t="s">
        <v>97</v>
      </c>
      <c r="F18" s="309" t="s">
        <v>229</v>
      </c>
      <c r="G18" s="310" t="s">
        <v>98</v>
      </c>
      <c r="H18" s="311" t="s">
        <v>105</v>
      </c>
    </row>
    <row r="19" spans="2:25" ht="20.149999999999999" customHeight="1" x14ac:dyDescent="0.35">
      <c r="C19" s="206" t="s">
        <v>28</v>
      </c>
      <c r="D19" s="300"/>
      <c r="E19" s="308"/>
      <c r="F19" s="309"/>
      <c r="G19" s="310"/>
      <c r="H19" s="311"/>
      <c r="Y19" s="193"/>
    </row>
    <row r="20" spans="2:25" ht="25" customHeight="1" x14ac:dyDescent="0.35">
      <c r="B20" s="301" t="s">
        <v>99</v>
      </c>
      <c r="C20" s="301"/>
      <c r="D20" s="213">
        <f>+'DESPESES.SUB_Sol.licitant'!$E$42</f>
        <v>0</v>
      </c>
      <c r="E20" s="214">
        <f>+'DESPESES.SUB_Sol.licitant'!$F$42</f>
        <v>0</v>
      </c>
      <c r="F20" s="215">
        <f>IFERROR(+VLOOKUP($C$10,'Valors possibles'!$W$3:$AA$5,2,FALSE),0)</f>
        <v>0</v>
      </c>
      <c r="G20" s="216">
        <f>+ROUND((E20*$F$20),2)</f>
        <v>0</v>
      </c>
      <c r="H20" s="217"/>
      <c r="Y20" s="193"/>
    </row>
    <row r="21" spans="2:25" ht="25" customHeight="1" x14ac:dyDescent="0.35">
      <c r="B21" s="301" t="s">
        <v>100</v>
      </c>
      <c r="C21" s="301"/>
      <c r="D21" s="213">
        <f>+'DESPESES.SUB_Sol.licitant'!$F$56</f>
        <v>0</v>
      </c>
      <c r="E21" s="214">
        <f>+'DESPESES.SUB_Sol.licitant'!$G$56</f>
        <v>0</v>
      </c>
      <c r="F21" s="215">
        <f>IFERROR(+VLOOKUP($C$10,'Valors possibles'!$W$4:$AA$6,2,FALSE),0)</f>
        <v>0</v>
      </c>
      <c r="G21" s="216">
        <f>+ROUND((E21*$F$20),2)</f>
        <v>0</v>
      </c>
      <c r="H21" s="218"/>
      <c r="Y21" s="193"/>
    </row>
    <row r="22" spans="2:25" ht="25" customHeight="1" x14ac:dyDescent="0.35">
      <c r="B22" s="302" t="s">
        <v>101</v>
      </c>
      <c r="C22" s="302"/>
      <c r="D22" s="219">
        <f>+'DESPESES.SUB_Sol.licitant'!$H$24</f>
        <v>0</v>
      </c>
      <c r="E22" s="220">
        <f>+'DESPESES.SUB_Sol.licitant'!$H$25</f>
        <v>0</v>
      </c>
      <c r="F22" s="221"/>
      <c r="G22" s="222">
        <f>ROUND((+SUM(G20:G21)),2)</f>
        <v>0</v>
      </c>
      <c r="H22" s="223">
        <f>ROUND((+$G$22*0.8),2)</f>
        <v>0</v>
      </c>
      <c r="Y22" s="193"/>
    </row>
    <row r="23" spans="2:25" ht="5.15" customHeight="1" x14ac:dyDescent="0.35">
      <c r="B23" s="209"/>
      <c r="C23" s="209"/>
      <c r="D23" s="210"/>
      <c r="E23" s="210"/>
      <c r="F23" s="211"/>
      <c r="G23" s="208"/>
      <c r="H23" s="208"/>
    </row>
    <row r="24" spans="2:25" ht="20.149999999999999" customHeight="1" x14ac:dyDescent="0.35">
      <c r="C24" s="190"/>
      <c r="D24" s="190"/>
      <c r="E24" s="190"/>
      <c r="F24" s="208"/>
      <c r="G24" s="208"/>
      <c r="H24" s="190"/>
      <c r="Y24" s="193"/>
    </row>
    <row r="25" spans="2:25" ht="20.149999999999999" customHeight="1" x14ac:dyDescent="0.35">
      <c r="B25" s="209" t="s">
        <v>106</v>
      </c>
      <c r="C25" s="190"/>
      <c r="D25" s="190"/>
      <c r="E25" s="190"/>
      <c r="F25" s="208"/>
      <c r="G25" s="208"/>
      <c r="H25" s="190"/>
      <c r="Y25" s="193"/>
    </row>
    <row r="26" spans="2:25" ht="20.149999999999999" customHeight="1" x14ac:dyDescent="0.35">
      <c r="B26" s="212" t="str">
        <f>+'DESPESES.SUB_Participant 01'!$D$7</f>
        <v>Escriure nom del participant 01</v>
      </c>
      <c r="C26" s="209"/>
      <c r="D26" s="300" t="s">
        <v>96</v>
      </c>
      <c r="E26" s="308" t="s">
        <v>97</v>
      </c>
      <c r="F26" s="309" t="s">
        <v>229</v>
      </c>
      <c r="G26" s="310" t="s">
        <v>98</v>
      </c>
      <c r="H26" s="311" t="s">
        <v>105</v>
      </c>
      <c r="Y26" s="193"/>
    </row>
    <row r="27" spans="2:25" ht="20.149999999999999" customHeight="1" x14ac:dyDescent="0.35">
      <c r="C27" s="206" t="str">
        <f>+'DESPESES.SUB_Participant 01'!$D$9</f>
        <v>Seleccionar mida participant 01</v>
      </c>
      <c r="D27" s="300"/>
      <c r="E27" s="308"/>
      <c r="F27" s="309"/>
      <c r="G27" s="310"/>
      <c r="H27" s="311"/>
      <c r="Y27" s="193"/>
    </row>
    <row r="28" spans="2:25" ht="20.149999999999999" customHeight="1" x14ac:dyDescent="0.35">
      <c r="B28" s="301" t="s">
        <v>99</v>
      </c>
      <c r="C28" s="301"/>
      <c r="D28" s="213">
        <f>+'DESPESES.SUB_Participant 01'!$E$38</f>
        <v>0</v>
      </c>
      <c r="E28" s="214">
        <f>+'DESPESES.SUB_Participant 01'!$F$38</f>
        <v>0</v>
      </c>
      <c r="F28" s="215">
        <f>IFERROR(+VLOOKUP($C$10,'Valors possibles'!$W$4:$AA$5,MATCH(ACE057_resumPROJECTE_Inn!$C$27,'Valors possibles'!$W$3:$AA$3,0),FALSE),0)</f>
        <v>0</v>
      </c>
      <c r="G28" s="224">
        <f>+ROUND((E28*$F$28),2)</f>
        <v>0</v>
      </c>
      <c r="H28" s="217"/>
      <c r="Y28" s="193"/>
    </row>
    <row r="29" spans="2:25" ht="20.149999999999999" customHeight="1" x14ac:dyDescent="0.35">
      <c r="B29" s="301" t="s">
        <v>100</v>
      </c>
      <c r="C29" s="301"/>
      <c r="D29" s="213">
        <f>+'DESPESES.SUB_Participant 01'!$F$38</f>
        <v>0</v>
      </c>
      <c r="E29" s="214">
        <f>+'DESPESES.SUB_Participant 01'!$G$52</f>
        <v>0</v>
      </c>
      <c r="F29" s="215">
        <f>IFERROR(+VLOOKUP($C$10,'Valors possibles'!$W$4:$AA$5,MATCH(ACE057_resumPROJECTE_Inn!$C$27,'Valors possibles'!$W$3:$AA$3,0),FALSE),0)</f>
        <v>0</v>
      </c>
      <c r="G29" s="224">
        <f>+ROUND((E29*$F$29),2)</f>
        <v>0</v>
      </c>
      <c r="H29" s="218"/>
      <c r="Y29" s="193"/>
    </row>
    <row r="30" spans="2:25" ht="20.149999999999999" customHeight="1" x14ac:dyDescent="0.35">
      <c r="B30" s="302" t="s">
        <v>101</v>
      </c>
      <c r="C30" s="302"/>
      <c r="D30" s="219">
        <f>+'DESPESES.SUB_Participant 01'!$H$21</f>
        <v>0</v>
      </c>
      <c r="E30" s="220">
        <f>+'DESPESES.SUB_Participant 01'!$H$21</f>
        <v>0</v>
      </c>
      <c r="F30" s="221"/>
      <c r="G30" s="225">
        <f>ROUND(+SUM($G$28:$G$29),2)</f>
        <v>0</v>
      </c>
      <c r="H30" s="223">
        <f>IFERROR(ROUND((+VLOOKUP($C$27,'Valors possibles'!$AC$3:$AD$6,2,FALSE)*$G$30),2),0)</f>
        <v>0</v>
      </c>
    </row>
    <row r="31" spans="2:25" ht="5.15" customHeight="1" x14ac:dyDescent="0.35">
      <c r="B31" s="209"/>
      <c r="C31" s="209"/>
      <c r="D31" s="210"/>
      <c r="E31" s="210"/>
      <c r="F31" s="211"/>
      <c r="G31" s="208"/>
      <c r="H31" s="208"/>
    </row>
    <row r="32" spans="2:25" ht="20.149999999999999" customHeight="1" x14ac:dyDescent="0.35">
      <c r="C32" s="190"/>
      <c r="D32" s="190"/>
      <c r="E32" s="190"/>
      <c r="F32" s="208"/>
      <c r="G32" s="208"/>
      <c r="H32" s="190"/>
      <c r="Y32" s="193"/>
    </row>
    <row r="33" spans="2:25" ht="20.149999999999999" customHeight="1" x14ac:dyDescent="0.35">
      <c r="B33" s="209" t="s">
        <v>110</v>
      </c>
      <c r="C33" s="190"/>
      <c r="D33" s="190"/>
      <c r="E33" s="190"/>
      <c r="F33" s="208"/>
      <c r="G33" s="208"/>
      <c r="H33" s="190"/>
      <c r="Y33" s="193"/>
    </row>
    <row r="34" spans="2:25" ht="20.149999999999999" customHeight="1" x14ac:dyDescent="0.35">
      <c r="B34" s="212" t="str">
        <f>+'DESPESES.SUB_Participant 02'!$D$7</f>
        <v>Escriure nom del participant 02</v>
      </c>
      <c r="C34" s="209"/>
      <c r="D34" s="300" t="s">
        <v>96</v>
      </c>
      <c r="E34" s="308" t="s">
        <v>97</v>
      </c>
      <c r="F34" s="309" t="s">
        <v>229</v>
      </c>
      <c r="G34" s="310" t="s">
        <v>98</v>
      </c>
      <c r="H34" s="311" t="s">
        <v>105</v>
      </c>
      <c r="Y34" s="193"/>
    </row>
    <row r="35" spans="2:25" ht="20.149999999999999" customHeight="1" x14ac:dyDescent="0.35">
      <c r="C35" s="206" t="str">
        <f>+'DESPESES.SUB_Participant 02'!$D$9</f>
        <v>Seleccionar mida del participant 02</v>
      </c>
      <c r="D35" s="300"/>
      <c r="E35" s="308"/>
      <c r="F35" s="309"/>
      <c r="G35" s="310"/>
      <c r="H35" s="311"/>
      <c r="Y35" s="193"/>
    </row>
    <row r="36" spans="2:25" ht="20.149999999999999" customHeight="1" x14ac:dyDescent="0.35">
      <c r="B36" s="301" t="s">
        <v>99</v>
      </c>
      <c r="C36" s="301"/>
      <c r="D36" s="213">
        <f>+'DESPESES.SUB_Participant 02'!$E$38</f>
        <v>0</v>
      </c>
      <c r="E36" s="214">
        <f>+'DESPESES.SUB_Participant 02'!$F$38</f>
        <v>0</v>
      </c>
      <c r="F36" s="215">
        <f>IFERROR(+VLOOKUP($C$10,'Valors possibles'!$W$4:$AA$5,MATCH(ACE057_resumPROJECTE_Inn!$C$35,'Valors possibles'!$W$3:$AA$3,0),FALSE),0)</f>
        <v>0</v>
      </c>
      <c r="G36" s="224">
        <f>+ROUND((E36*$F$36),2)</f>
        <v>0</v>
      </c>
      <c r="H36" s="217"/>
      <c r="Y36" s="193"/>
    </row>
    <row r="37" spans="2:25" ht="20.149999999999999" customHeight="1" x14ac:dyDescent="0.35">
      <c r="B37" s="301" t="s">
        <v>100</v>
      </c>
      <c r="C37" s="301"/>
      <c r="D37" s="213">
        <f>+'DESPESES.SUB_Participant 02'!$F$52</f>
        <v>0</v>
      </c>
      <c r="E37" s="214">
        <f>+'DESPESES.SUB_Participant 02'!$G$52</f>
        <v>0</v>
      </c>
      <c r="F37" s="215">
        <f>IFERROR(+VLOOKUP($C$10,'Valors possibles'!$W$4:$AA$5,MATCH(ACE057_resumPROJECTE_Inn!$C$35,'Valors possibles'!$W$3:$AA$3,0),FALSE),0)</f>
        <v>0</v>
      </c>
      <c r="G37" s="224">
        <f>+ROUND((E37*$F$37),2)</f>
        <v>0</v>
      </c>
      <c r="H37" s="218"/>
      <c r="Y37" s="193"/>
    </row>
    <row r="38" spans="2:25" ht="20.149999999999999" customHeight="1" x14ac:dyDescent="0.35">
      <c r="B38" s="302" t="s">
        <v>101</v>
      </c>
      <c r="C38" s="302"/>
      <c r="D38" s="219">
        <f>+'DESPESES.SUB_Participant 02'!$H$20</f>
        <v>0</v>
      </c>
      <c r="E38" s="220">
        <f>+'DESPESES.SUB_Participant 02'!$H$21</f>
        <v>0</v>
      </c>
      <c r="F38" s="221"/>
      <c r="G38" s="225">
        <f>ROUND(+SUM($G$36:$G$37),2)</f>
        <v>0</v>
      </c>
      <c r="H38" s="223">
        <f>IFERROR(ROUND((+VLOOKUP($C$35,'Valors possibles'!$AC$3:$AD$6,2,FALSE)*$G$38),2),0)</f>
        <v>0</v>
      </c>
    </row>
    <row r="39" spans="2:25" ht="5.15" customHeight="1" x14ac:dyDescent="0.35">
      <c r="B39" s="209"/>
      <c r="C39" s="209"/>
      <c r="D39" s="210"/>
      <c r="E39" s="210"/>
      <c r="F39" s="211"/>
      <c r="G39" s="208"/>
      <c r="H39" s="208"/>
    </row>
    <row r="40" spans="2:25" ht="20.149999999999999" customHeight="1" x14ac:dyDescent="0.35">
      <c r="C40" s="190"/>
      <c r="D40" s="190"/>
      <c r="E40" s="190"/>
      <c r="F40" s="208"/>
      <c r="G40" s="208"/>
      <c r="H40" s="190"/>
      <c r="Y40" s="193"/>
    </row>
    <row r="41" spans="2:25" ht="20.149999999999999" customHeight="1" x14ac:dyDescent="0.35">
      <c r="B41" s="209" t="s">
        <v>109</v>
      </c>
      <c r="C41" s="190"/>
      <c r="D41" s="190"/>
      <c r="E41" s="190"/>
      <c r="F41" s="208"/>
      <c r="G41" s="208"/>
      <c r="H41" s="190"/>
      <c r="Y41" s="193"/>
    </row>
    <row r="42" spans="2:25" ht="20.149999999999999" customHeight="1" x14ac:dyDescent="0.35">
      <c r="B42" s="212" t="str">
        <f>+'DESPESES.SUB_Participant 03'!$D$7</f>
        <v>Escriure nom del participant 03</v>
      </c>
      <c r="C42" s="209"/>
      <c r="D42" s="300" t="s">
        <v>96</v>
      </c>
      <c r="E42" s="308" t="s">
        <v>97</v>
      </c>
      <c r="F42" s="309" t="s">
        <v>229</v>
      </c>
      <c r="G42" s="310" t="s">
        <v>98</v>
      </c>
      <c r="H42" s="311" t="s">
        <v>105</v>
      </c>
      <c r="Y42" s="193"/>
    </row>
    <row r="43" spans="2:25" ht="20.149999999999999" customHeight="1" x14ac:dyDescent="0.35">
      <c r="C43" s="206" t="str">
        <f>+'DESPESES.SUB_Participant 03'!$D$9</f>
        <v>Seleccionar mida del participant 03</v>
      </c>
      <c r="D43" s="300"/>
      <c r="E43" s="308"/>
      <c r="F43" s="309"/>
      <c r="G43" s="310"/>
      <c r="H43" s="311"/>
      <c r="Y43" s="193"/>
    </row>
    <row r="44" spans="2:25" ht="20.149999999999999" customHeight="1" x14ac:dyDescent="0.35">
      <c r="B44" s="301" t="s">
        <v>99</v>
      </c>
      <c r="C44" s="301"/>
      <c r="D44" s="213">
        <f>+'DESPESES.SUB_Participant 03'!$E$38</f>
        <v>0</v>
      </c>
      <c r="E44" s="214">
        <f>+'DESPESES.SUB_Participant 03'!$F$38</f>
        <v>0</v>
      </c>
      <c r="F44" s="215">
        <f>IFERROR(+VLOOKUP($C$10,'Valors possibles'!$W$4:$AA$5,MATCH(ACE057_resumPROJECTE_Inn!$C$43,'Valors possibles'!$W$3:$AA$3,0),FALSE),0)</f>
        <v>0</v>
      </c>
      <c r="G44" s="224">
        <f>+ROUND((E44*$F$44),2)</f>
        <v>0</v>
      </c>
      <c r="H44" s="217"/>
      <c r="Y44" s="193"/>
    </row>
    <row r="45" spans="2:25" ht="20.149999999999999" customHeight="1" x14ac:dyDescent="0.35">
      <c r="B45" s="301" t="s">
        <v>100</v>
      </c>
      <c r="C45" s="301"/>
      <c r="D45" s="213">
        <f>+'DESPESES.SUB_Participant 03'!$F$52</f>
        <v>0</v>
      </c>
      <c r="E45" s="214">
        <f>+'DESPESES.SUB_Participant 03'!$G$52</f>
        <v>0</v>
      </c>
      <c r="F45" s="215">
        <f>IFERROR(+VLOOKUP($C$10,'Valors possibles'!$W$4:$AA$5,MATCH(ACE057_resumPROJECTE_Inn!$C$43,'Valors possibles'!$W$3:$AA$3,0),FALSE),0)</f>
        <v>0</v>
      </c>
      <c r="G45" s="224">
        <f>+ROUND((E45*$F$45),2)</f>
        <v>0</v>
      </c>
      <c r="H45" s="218"/>
      <c r="Y45" s="193"/>
    </row>
    <row r="46" spans="2:25" ht="20.149999999999999" customHeight="1" x14ac:dyDescent="0.35">
      <c r="B46" s="302" t="s">
        <v>101</v>
      </c>
      <c r="C46" s="302"/>
      <c r="D46" s="219">
        <f>+'DESPESES.SUB_Participant 03'!$H$20</f>
        <v>0</v>
      </c>
      <c r="E46" s="220">
        <f>+'DESPESES.SUB_Participant 03'!$H$21</f>
        <v>0</v>
      </c>
      <c r="F46" s="221"/>
      <c r="G46" s="225">
        <f>ROUND(+SUM($G$44:$G$45),2)</f>
        <v>0</v>
      </c>
      <c r="H46" s="223">
        <f>IFERROR(ROUND((+VLOOKUP($C$43,'Valors possibles'!$AC$3:$AD$6,2,FALSE)*$G$46),2),0)</f>
        <v>0</v>
      </c>
    </row>
    <row r="47" spans="2:25" ht="5.15" customHeight="1" x14ac:dyDescent="0.35">
      <c r="B47" s="209"/>
      <c r="C47" s="209"/>
      <c r="D47" s="210"/>
      <c r="E47" s="210"/>
      <c r="F47" s="211"/>
      <c r="G47" s="208"/>
      <c r="H47" s="208"/>
    </row>
    <row r="48" spans="2:25" ht="20.149999999999999" customHeight="1" x14ac:dyDescent="0.35">
      <c r="C48" s="190"/>
      <c r="D48" s="190"/>
      <c r="E48" s="190"/>
      <c r="F48" s="208"/>
      <c r="G48" s="208"/>
      <c r="H48" s="190"/>
      <c r="Y48" s="193"/>
    </row>
    <row r="49" spans="2:25" ht="20.149999999999999" customHeight="1" x14ac:dyDescent="0.35">
      <c r="B49" s="209" t="s">
        <v>108</v>
      </c>
      <c r="C49" s="190"/>
      <c r="D49" s="190"/>
      <c r="E49" s="190"/>
      <c r="F49" s="208"/>
      <c r="G49" s="208"/>
      <c r="H49" s="190"/>
      <c r="Y49" s="193"/>
    </row>
    <row r="50" spans="2:25" ht="20.149999999999999" customHeight="1" x14ac:dyDescent="0.35">
      <c r="B50" s="212" t="str">
        <f>+'DESPESES.SUB_Participant 04'!$D$7</f>
        <v>Escriure nom del participant 04</v>
      </c>
      <c r="C50" s="209"/>
      <c r="D50" s="300" t="s">
        <v>96</v>
      </c>
      <c r="E50" s="308" t="s">
        <v>97</v>
      </c>
      <c r="F50" s="309" t="s">
        <v>229</v>
      </c>
      <c r="G50" s="310" t="s">
        <v>98</v>
      </c>
      <c r="H50" s="311" t="s">
        <v>105</v>
      </c>
      <c r="Y50" s="193"/>
    </row>
    <row r="51" spans="2:25" ht="20.149999999999999" customHeight="1" x14ac:dyDescent="0.35">
      <c r="C51" s="206" t="str">
        <f>+'DESPESES.SUB_Participant 04'!$D$9</f>
        <v>Seleccionar mida del participant 04</v>
      </c>
      <c r="D51" s="300"/>
      <c r="E51" s="308"/>
      <c r="F51" s="309"/>
      <c r="G51" s="310"/>
      <c r="H51" s="311"/>
      <c r="Y51" s="193"/>
    </row>
    <row r="52" spans="2:25" ht="20.149999999999999" customHeight="1" x14ac:dyDescent="0.35">
      <c r="B52" s="301" t="s">
        <v>99</v>
      </c>
      <c r="C52" s="301"/>
      <c r="D52" s="213">
        <f>+'DESPESES.SUB_Participant 04'!$E$38</f>
        <v>0</v>
      </c>
      <c r="E52" s="214">
        <f>+'DESPESES.SUB_Participant 04'!$F$38</f>
        <v>0</v>
      </c>
      <c r="F52" s="215">
        <f>IFERROR(+VLOOKUP($C$10,'Valors possibles'!$W$4:$AA$5,MATCH(ACE057_resumPROJECTE_Inn!$C$51,'Valors possibles'!$W$3:$AA$3,0),FALSE),0)</f>
        <v>0</v>
      </c>
      <c r="G52" s="224">
        <f>+ROUND((E52*$F$52),2)</f>
        <v>0</v>
      </c>
      <c r="H52" s="217"/>
      <c r="Y52" s="193"/>
    </row>
    <row r="53" spans="2:25" ht="20.149999999999999" customHeight="1" x14ac:dyDescent="0.35">
      <c r="B53" s="301" t="s">
        <v>100</v>
      </c>
      <c r="C53" s="301"/>
      <c r="D53" s="213">
        <f>+'DESPESES.SUB_Participant 04'!$F$52</f>
        <v>0</v>
      </c>
      <c r="E53" s="214">
        <f>+'DESPESES.SUB_Participant 04'!$G$52</f>
        <v>0</v>
      </c>
      <c r="F53" s="215">
        <f>IFERROR(+VLOOKUP($C$10,'Valors possibles'!$W$4:$AA$5,MATCH(ACE057_resumPROJECTE_Inn!$C$51,'Valors possibles'!$W$3:$AA$3,0),FALSE),0)</f>
        <v>0</v>
      </c>
      <c r="G53" s="224">
        <f>+ROUND((E53*$F$53),2)</f>
        <v>0</v>
      </c>
      <c r="H53" s="218"/>
      <c r="Y53" s="193"/>
    </row>
    <row r="54" spans="2:25" ht="20.149999999999999" customHeight="1" x14ac:dyDescent="0.35">
      <c r="B54" s="302" t="s">
        <v>101</v>
      </c>
      <c r="C54" s="302"/>
      <c r="D54" s="219">
        <f>+'DESPESES.SUB_Participant 04'!$H$20</f>
        <v>0</v>
      </c>
      <c r="E54" s="220">
        <f>+'DESPESES.SUB_Participant 04'!$H$21</f>
        <v>0</v>
      </c>
      <c r="F54" s="221"/>
      <c r="G54" s="225">
        <f>ROUND(+SUM($G$52:$G$53),2)</f>
        <v>0</v>
      </c>
      <c r="H54" s="223">
        <f>IFERROR(ROUND((+VLOOKUP($C$51,'Valors possibles'!$AC$3:$AD$6,2,FALSE)*$G$54),2),0)</f>
        <v>0</v>
      </c>
    </row>
    <row r="55" spans="2:25" ht="5.15" customHeight="1" x14ac:dyDescent="0.35">
      <c r="B55" s="209"/>
      <c r="C55" s="209"/>
      <c r="D55" s="210"/>
      <c r="E55" s="210"/>
      <c r="F55" s="211"/>
      <c r="G55" s="208"/>
      <c r="H55" s="208"/>
    </row>
    <row r="56" spans="2:25" ht="20.149999999999999" customHeight="1" x14ac:dyDescent="0.35">
      <c r="C56" s="190"/>
      <c r="D56" s="190"/>
      <c r="E56" s="190"/>
      <c r="F56" s="208"/>
      <c r="G56" s="208"/>
      <c r="H56" s="190"/>
      <c r="Y56" s="193"/>
    </row>
    <row r="57" spans="2:25" ht="20.149999999999999" customHeight="1" x14ac:dyDescent="0.35">
      <c r="B57" s="209" t="s">
        <v>107</v>
      </c>
      <c r="C57" s="190"/>
      <c r="D57" s="190"/>
      <c r="E57" s="190"/>
      <c r="F57" s="208"/>
      <c r="G57" s="208"/>
      <c r="H57" s="190"/>
      <c r="Y57" s="193"/>
    </row>
    <row r="58" spans="2:25" ht="20.149999999999999" customHeight="1" x14ac:dyDescent="0.35">
      <c r="B58" s="212" t="str">
        <f>+'DESPESES.SUB_Participant 05'!$D$7</f>
        <v>Escriure nom del participant 05</v>
      </c>
      <c r="C58" s="209"/>
      <c r="D58" s="300" t="s">
        <v>96</v>
      </c>
      <c r="E58" s="308" t="s">
        <v>97</v>
      </c>
      <c r="F58" s="309" t="s">
        <v>229</v>
      </c>
      <c r="G58" s="310" t="s">
        <v>98</v>
      </c>
      <c r="H58" s="311" t="s">
        <v>105</v>
      </c>
      <c r="Y58" s="193"/>
    </row>
    <row r="59" spans="2:25" ht="20.149999999999999" customHeight="1" x14ac:dyDescent="0.35">
      <c r="C59" s="206" t="str">
        <f>+'DESPESES.SUB_Participant 05'!$D$9</f>
        <v>Seleccionar mida del participant 05</v>
      </c>
      <c r="D59" s="300"/>
      <c r="E59" s="308"/>
      <c r="F59" s="309"/>
      <c r="G59" s="310"/>
      <c r="H59" s="311"/>
      <c r="Y59" s="193"/>
    </row>
    <row r="60" spans="2:25" ht="20.149999999999999" customHeight="1" x14ac:dyDescent="0.35">
      <c r="B60" s="301" t="s">
        <v>99</v>
      </c>
      <c r="C60" s="301"/>
      <c r="D60" s="213">
        <f>+'DESPESES.SUB_Participant 05'!$E$38</f>
        <v>0</v>
      </c>
      <c r="E60" s="214">
        <f>+'DESPESES.SUB_Participant 05'!$F$38</f>
        <v>0</v>
      </c>
      <c r="F60" s="215">
        <f>IFERROR(+VLOOKUP($C$10,'Valors possibles'!$W$4:$AA$5,MATCH(ACE057_resumPROJECTE_Inn!$C$59,'Valors possibles'!$W$3:$AA$3,0),FALSE),0)</f>
        <v>0</v>
      </c>
      <c r="G60" s="224">
        <f>+ROUND((E60*$F$60),2)</f>
        <v>0</v>
      </c>
      <c r="H60" s="217"/>
      <c r="Y60" s="193"/>
    </row>
    <row r="61" spans="2:25" ht="20.149999999999999" customHeight="1" x14ac:dyDescent="0.35">
      <c r="B61" s="301" t="s">
        <v>100</v>
      </c>
      <c r="C61" s="301"/>
      <c r="D61" s="213">
        <f>+'DESPESES.SUB_Participant 05'!$F$52</f>
        <v>0</v>
      </c>
      <c r="E61" s="214">
        <f>+'DESPESES.SUB_Participant 05'!$G$52</f>
        <v>0</v>
      </c>
      <c r="F61" s="215">
        <f>IFERROR(+VLOOKUP($C$10,'Valors possibles'!$W$4:$AA$5,MATCH(ACE057_resumPROJECTE_Inn!$C$59,'Valors possibles'!$W$3:$AA$3,0),FALSE),0)</f>
        <v>0</v>
      </c>
      <c r="G61" s="224">
        <f>+ROUND((E61*$F$61),2)</f>
        <v>0</v>
      </c>
      <c r="H61" s="218"/>
      <c r="Y61" s="193"/>
    </row>
    <row r="62" spans="2:25" ht="20.149999999999999" customHeight="1" x14ac:dyDescent="0.35">
      <c r="B62" s="302" t="s">
        <v>101</v>
      </c>
      <c r="C62" s="302"/>
      <c r="D62" s="219">
        <f>+'DESPESES.SUB_Participant 05'!$H$20</f>
        <v>0</v>
      </c>
      <c r="E62" s="220">
        <f>+'DESPESES.SUB_Participant 05'!$H$21</f>
        <v>0</v>
      </c>
      <c r="F62" s="221"/>
      <c r="G62" s="225">
        <f>ROUND(+SUM($G$60:$G$61),2)</f>
        <v>0</v>
      </c>
      <c r="H62" s="223">
        <f>IFERROR(ROUND((+VLOOKUP($C$59,'Valors possibles'!$AC$3:$AD$6,2,FALSE)*$G$62),2),0)</f>
        <v>0</v>
      </c>
    </row>
    <row r="63" spans="2:25" s="190" customFormat="1" x14ac:dyDescent="0.35"/>
    <row r="64" spans="2:25" s="190" customFormat="1" x14ac:dyDescent="0.35"/>
    <row r="65" s="190" customFormat="1" x14ac:dyDescent="0.35"/>
    <row r="66" s="190" customFormat="1" x14ac:dyDescent="0.35"/>
    <row r="67" s="190" customFormat="1" x14ac:dyDescent="0.35"/>
    <row r="68" s="190" customFormat="1" x14ac:dyDescent="0.35"/>
    <row r="69" s="190" customFormat="1" x14ac:dyDescent="0.35"/>
    <row r="70" s="190" customFormat="1" x14ac:dyDescent="0.35"/>
    <row r="71" s="190" customFormat="1" x14ac:dyDescent="0.35"/>
    <row r="72" s="190" customFormat="1" x14ac:dyDescent="0.35"/>
    <row r="73" s="190" customFormat="1" x14ac:dyDescent="0.35"/>
    <row r="74" s="190" customFormat="1" x14ac:dyDescent="0.35"/>
    <row r="75" s="190" customFormat="1" x14ac:dyDescent="0.35"/>
    <row r="76" s="190" customFormat="1" x14ac:dyDescent="0.35"/>
    <row r="77" s="190" customFormat="1" x14ac:dyDescent="0.35"/>
    <row r="78" s="190" customFormat="1" x14ac:dyDescent="0.35"/>
    <row r="79" s="190" customFormat="1" x14ac:dyDescent="0.35"/>
    <row r="80" s="190" customFormat="1" x14ac:dyDescent="0.35"/>
    <row r="81" s="190" customFormat="1" x14ac:dyDescent="0.35"/>
    <row r="82" s="190" customFormat="1" x14ac:dyDescent="0.35"/>
    <row r="83" s="190" customFormat="1" x14ac:dyDescent="0.35"/>
    <row r="84" s="190" customFormat="1" x14ac:dyDescent="0.35"/>
    <row r="85" s="190" customFormat="1" x14ac:dyDescent="0.35"/>
    <row r="86" s="190" customFormat="1" x14ac:dyDescent="0.35"/>
    <row r="87" s="190" customFormat="1" x14ac:dyDescent="0.35"/>
    <row r="88" s="190" customFormat="1" x14ac:dyDescent="0.35"/>
    <row r="89" s="190" customFormat="1" x14ac:dyDescent="0.35"/>
    <row r="90" s="190" customFormat="1" x14ac:dyDescent="0.35"/>
    <row r="91" s="190" customFormat="1" x14ac:dyDescent="0.35"/>
    <row r="92" s="190" customFormat="1" x14ac:dyDescent="0.35"/>
    <row r="93" s="190" customFormat="1" x14ac:dyDescent="0.35"/>
    <row r="94" s="190" customFormat="1" x14ac:dyDescent="0.35"/>
    <row r="95" s="190" customFormat="1" x14ac:dyDescent="0.35"/>
    <row r="96" s="190" customFormat="1" x14ac:dyDescent="0.35"/>
    <row r="97" s="190" customFormat="1" x14ac:dyDescent="0.35"/>
    <row r="98" s="190" customFormat="1" x14ac:dyDescent="0.35"/>
    <row r="99" s="190" customFormat="1" x14ac:dyDescent="0.35"/>
    <row r="100" s="190" customFormat="1" x14ac:dyDescent="0.35"/>
    <row r="101" s="190" customFormat="1" x14ac:dyDescent="0.35"/>
    <row r="102" s="190" customFormat="1" x14ac:dyDescent="0.35"/>
    <row r="103" s="190" customFormat="1" x14ac:dyDescent="0.35"/>
    <row r="104" s="190" customFormat="1" x14ac:dyDescent="0.35"/>
    <row r="105" s="190" customFormat="1" x14ac:dyDescent="0.35"/>
    <row r="106" s="190" customFormat="1" x14ac:dyDescent="0.35"/>
    <row r="107" s="190" customFormat="1" x14ac:dyDescent="0.35"/>
    <row r="108" s="190" customFormat="1" x14ac:dyDescent="0.35"/>
    <row r="109" s="190" customFormat="1" x14ac:dyDescent="0.35"/>
    <row r="110" s="190" customFormat="1" x14ac:dyDescent="0.35"/>
    <row r="111" s="190" customFormat="1" x14ac:dyDescent="0.35"/>
    <row r="112" s="190" customFormat="1" x14ac:dyDescent="0.35"/>
    <row r="113" s="190" customFormat="1" x14ac:dyDescent="0.35"/>
    <row r="114" s="190" customFormat="1" x14ac:dyDescent="0.35"/>
    <row r="115" s="190" customFormat="1" x14ac:dyDescent="0.35"/>
    <row r="116" s="190" customFormat="1" x14ac:dyDescent="0.35"/>
    <row r="117" s="190" customFormat="1" x14ac:dyDescent="0.35"/>
    <row r="118" s="190" customFormat="1" x14ac:dyDescent="0.35"/>
    <row r="119" s="190" customFormat="1" x14ac:dyDescent="0.35"/>
    <row r="120" s="190" customFormat="1" x14ac:dyDescent="0.35"/>
    <row r="121" s="190" customFormat="1" x14ac:dyDescent="0.35"/>
    <row r="122" s="190" customFormat="1" x14ac:dyDescent="0.35"/>
    <row r="123" s="190" customFormat="1" x14ac:dyDescent="0.35"/>
    <row r="124" s="190" customFormat="1" x14ac:dyDescent="0.35"/>
    <row r="125" s="190" customFormat="1" x14ac:dyDescent="0.35"/>
    <row r="126" s="190" customFormat="1" x14ac:dyDescent="0.35"/>
    <row r="127" s="190" customFormat="1" x14ac:dyDescent="0.35"/>
    <row r="128" s="190" customFormat="1" x14ac:dyDescent="0.35"/>
    <row r="129" s="190" customFormat="1" x14ac:dyDescent="0.35"/>
    <row r="130" s="190" customFormat="1" x14ac:dyDescent="0.35"/>
    <row r="131" s="190" customFormat="1" x14ac:dyDescent="0.35"/>
    <row r="132" s="190" customFormat="1" x14ac:dyDescent="0.35"/>
    <row r="133" s="190" customFormat="1" x14ac:dyDescent="0.35"/>
    <row r="134" s="190" customFormat="1" x14ac:dyDescent="0.35"/>
    <row r="135" s="190" customFormat="1" x14ac:dyDescent="0.35"/>
    <row r="136" s="190" customFormat="1" x14ac:dyDescent="0.35"/>
    <row r="137" s="190" customFormat="1" x14ac:dyDescent="0.35"/>
    <row r="138" s="190" customFormat="1" x14ac:dyDescent="0.35"/>
    <row r="139" s="190" customFormat="1" x14ac:dyDescent="0.35"/>
    <row r="140" s="190" customFormat="1" x14ac:dyDescent="0.35"/>
    <row r="141" s="190" customFormat="1" x14ac:dyDescent="0.35"/>
    <row r="142" s="190" customFormat="1" x14ac:dyDescent="0.35"/>
    <row r="143" s="190" customFormat="1" x14ac:dyDescent="0.35"/>
    <row r="144" s="190" customFormat="1" x14ac:dyDescent="0.35"/>
    <row r="145" s="190" customFormat="1" x14ac:dyDescent="0.35"/>
    <row r="146" s="190" customFormat="1" x14ac:dyDescent="0.35"/>
    <row r="147" s="190" customFormat="1" x14ac:dyDescent="0.35"/>
    <row r="148" s="190" customFormat="1" x14ac:dyDescent="0.35"/>
    <row r="149" s="190" customFormat="1" x14ac:dyDescent="0.35"/>
    <row r="150" s="190" customFormat="1" x14ac:dyDescent="0.35"/>
    <row r="151" s="190" customFormat="1" x14ac:dyDescent="0.35"/>
    <row r="152" s="190" customFormat="1" x14ac:dyDescent="0.35"/>
    <row r="153" s="190" customFormat="1" x14ac:dyDescent="0.35"/>
    <row r="154" s="190" customFormat="1" x14ac:dyDescent="0.35"/>
    <row r="155" s="190" customFormat="1" x14ac:dyDescent="0.35"/>
    <row r="156" s="190" customFormat="1" x14ac:dyDescent="0.35"/>
    <row r="157" s="190" customFormat="1" x14ac:dyDescent="0.35"/>
    <row r="158" s="190" customFormat="1" x14ac:dyDescent="0.35"/>
    <row r="159" s="190" customFormat="1" x14ac:dyDescent="0.35"/>
    <row r="160" s="190" customFormat="1" x14ac:dyDescent="0.35"/>
    <row r="161" s="190" customFormat="1" x14ac:dyDescent="0.35"/>
    <row r="162" s="190" customFormat="1" x14ac:dyDescent="0.35"/>
    <row r="163" s="190" customFormat="1" x14ac:dyDescent="0.35"/>
    <row r="164" s="190" customFormat="1" x14ac:dyDescent="0.35"/>
    <row r="165" s="190" customFormat="1" x14ac:dyDescent="0.35"/>
    <row r="166" s="190" customFormat="1" x14ac:dyDescent="0.35"/>
    <row r="167" s="190" customFormat="1" x14ac:dyDescent="0.35"/>
    <row r="168" s="190" customFormat="1" x14ac:dyDescent="0.35"/>
    <row r="169" s="190" customFormat="1" x14ac:dyDescent="0.35"/>
    <row r="170" s="190" customFormat="1" x14ac:dyDescent="0.35"/>
    <row r="171" s="190" customFormat="1" x14ac:dyDescent="0.35"/>
    <row r="172" s="190" customFormat="1" x14ac:dyDescent="0.35"/>
    <row r="173" s="190" customFormat="1" x14ac:dyDescent="0.35"/>
    <row r="174" s="190" customFormat="1" x14ac:dyDescent="0.35"/>
    <row r="175" s="190" customFormat="1" x14ac:dyDescent="0.35"/>
    <row r="176" s="190" customFormat="1" x14ac:dyDescent="0.35"/>
    <row r="177" s="190" customFormat="1" x14ac:dyDescent="0.35"/>
    <row r="178" s="190" customFormat="1" x14ac:dyDescent="0.35"/>
    <row r="179" s="190" customFormat="1" x14ac:dyDescent="0.35"/>
    <row r="180" s="190" customFormat="1" x14ac:dyDescent="0.35"/>
    <row r="181" s="190" customFormat="1" x14ac:dyDescent="0.35"/>
    <row r="182" s="190" customFormat="1" x14ac:dyDescent="0.35"/>
    <row r="183" s="190" customFormat="1" x14ac:dyDescent="0.35"/>
    <row r="184" s="190" customFormat="1" x14ac:dyDescent="0.35"/>
    <row r="185" s="190" customFormat="1" x14ac:dyDescent="0.35"/>
    <row r="186" s="190" customFormat="1" x14ac:dyDescent="0.35"/>
    <row r="187" s="190" customFormat="1" x14ac:dyDescent="0.35"/>
    <row r="188" s="190" customFormat="1" x14ac:dyDescent="0.35"/>
    <row r="189" s="190" customFormat="1" x14ac:dyDescent="0.35"/>
    <row r="190" s="190" customFormat="1" x14ac:dyDescent="0.35"/>
    <row r="191" s="190" customFormat="1" x14ac:dyDescent="0.35"/>
    <row r="192" s="190" customFormat="1" x14ac:dyDescent="0.35"/>
    <row r="193" s="190" customFormat="1" x14ac:dyDescent="0.35"/>
    <row r="194" s="190" customFormat="1" x14ac:dyDescent="0.35"/>
    <row r="195" s="190" customFormat="1" x14ac:dyDescent="0.35"/>
    <row r="196" s="190" customFormat="1" x14ac:dyDescent="0.35"/>
    <row r="197" s="190" customFormat="1" x14ac:dyDescent="0.35"/>
    <row r="198" s="190" customFormat="1" x14ac:dyDescent="0.35"/>
    <row r="199" s="190" customFormat="1" x14ac:dyDescent="0.35"/>
    <row r="200" s="190" customFormat="1" x14ac:dyDescent="0.35"/>
    <row r="201" s="190" customFormat="1" x14ac:dyDescent="0.35"/>
    <row r="202" s="190" customFormat="1" x14ac:dyDescent="0.35"/>
    <row r="203" s="190" customFormat="1" x14ac:dyDescent="0.35"/>
    <row r="204" s="190" customFormat="1" x14ac:dyDescent="0.35"/>
    <row r="205" s="190" customFormat="1" x14ac:dyDescent="0.35"/>
    <row r="206" s="190" customFormat="1" x14ac:dyDescent="0.35"/>
    <row r="207" s="190" customFormat="1" x14ac:dyDescent="0.35"/>
    <row r="208" s="190" customFormat="1" x14ac:dyDescent="0.35"/>
    <row r="209" s="190" customFormat="1" x14ac:dyDescent="0.35"/>
    <row r="210" s="190" customFormat="1" x14ac:dyDescent="0.35"/>
    <row r="211" s="190" customFormat="1" x14ac:dyDescent="0.35"/>
    <row r="212" s="190" customFormat="1" x14ac:dyDescent="0.35"/>
    <row r="213" s="190" customFormat="1" x14ac:dyDescent="0.35"/>
    <row r="214" s="190" customFormat="1" x14ac:dyDescent="0.35"/>
    <row r="215" s="190" customFormat="1" x14ac:dyDescent="0.35"/>
    <row r="216" s="190" customFormat="1" x14ac:dyDescent="0.35"/>
    <row r="217" s="190" customFormat="1" x14ac:dyDescent="0.35"/>
    <row r="218" s="190" customFormat="1" x14ac:dyDescent="0.35"/>
    <row r="219" s="190" customFormat="1" x14ac:dyDescent="0.35"/>
    <row r="220" s="190" customFormat="1" x14ac:dyDescent="0.35"/>
    <row r="221" s="190" customFormat="1" x14ac:dyDescent="0.35"/>
    <row r="222" s="190" customFormat="1" x14ac:dyDescent="0.35"/>
  </sheetData>
  <sheetProtection algorithmName="SHA-512" hashValue="f9SB9WLYVvyJP/1M3pYIwuw6QtFdwxCUrJkEKvn8EycJXYBgy/fhNu1Wi/A8iii+GJHGVb861NL8n8KpLc3naw==" saltValue="unY5timBeFy3wLv62SEXqQ==" spinCount="100000" sheet="1" objects="1" scenarios="1"/>
  <mergeCells count="60">
    <mergeCell ref="F34:F35"/>
    <mergeCell ref="G34:G35"/>
    <mergeCell ref="F50:F51"/>
    <mergeCell ref="G50:G51"/>
    <mergeCell ref="H42:H43"/>
    <mergeCell ref="F42:F43"/>
    <mergeCell ref="G42:G43"/>
    <mergeCell ref="C8:D8"/>
    <mergeCell ref="F8:G8"/>
    <mergeCell ref="F10:G10"/>
    <mergeCell ref="F12:G12"/>
    <mergeCell ref="C12:D12"/>
    <mergeCell ref="E42:E43"/>
    <mergeCell ref="E34:E35"/>
    <mergeCell ref="H58:H59"/>
    <mergeCell ref="H18:H19"/>
    <mergeCell ref="C10:D10"/>
    <mergeCell ref="B29:C29"/>
    <mergeCell ref="B36:C36"/>
    <mergeCell ref="D42:D43"/>
    <mergeCell ref="B44:C44"/>
    <mergeCell ref="B45:C45"/>
    <mergeCell ref="B46:C46"/>
    <mergeCell ref="B30:C30"/>
    <mergeCell ref="H50:H51"/>
    <mergeCell ref="G26:G27"/>
    <mergeCell ref="H26:H27"/>
    <mergeCell ref="H34:H35"/>
    <mergeCell ref="E26:E27"/>
    <mergeCell ref="F26:F27"/>
    <mergeCell ref="G18:G19"/>
    <mergeCell ref="D26:D27"/>
    <mergeCell ref="B62:C62"/>
    <mergeCell ref="B60:C60"/>
    <mergeCell ref="B61:C61"/>
    <mergeCell ref="B52:C52"/>
    <mergeCell ref="D50:D51"/>
    <mergeCell ref="D58:D59"/>
    <mergeCell ref="B53:C53"/>
    <mergeCell ref="B54:C54"/>
    <mergeCell ref="E58:E59"/>
    <mergeCell ref="F58:F59"/>
    <mergeCell ref="G58:G59"/>
    <mergeCell ref="E50:E51"/>
    <mergeCell ref="D34:D35"/>
    <mergeCell ref="B37:C37"/>
    <mergeCell ref="B38:C38"/>
    <mergeCell ref="E1:G1"/>
    <mergeCell ref="B2:H2"/>
    <mergeCell ref="B3:H3"/>
    <mergeCell ref="B4:H4"/>
    <mergeCell ref="B6:H6"/>
    <mergeCell ref="D15:F15"/>
    <mergeCell ref="B20:C20"/>
    <mergeCell ref="B21:C21"/>
    <mergeCell ref="B22:C22"/>
    <mergeCell ref="B28:C28"/>
    <mergeCell ref="D18:D19"/>
    <mergeCell ref="E18:E19"/>
    <mergeCell ref="F18:F19"/>
  </mergeCells>
  <pageMargins left="0.7" right="0.7"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DEC465-6338-418A-8E59-810AF5857F5F}">
  <sheetPr>
    <tabColor theme="5" tint="-0.249977111117893"/>
    <pageSetUpPr fitToPage="1"/>
  </sheetPr>
  <dimension ref="A1:AB167"/>
  <sheetViews>
    <sheetView topLeftCell="A4" zoomScale="70" zoomScaleNormal="70" zoomScaleSheetLayoutView="62" workbookViewId="0">
      <selection activeCell="H30" sqref="H30"/>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20.7265625" style="1" customWidth="1"/>
    <col min="9" max="16" width="8.726562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6"/>
      <c r="F4" s="1"/>
      <c r="Q4" s="1"/>
      <c r="R4" s="1"/>
      <c r="S4" s="1"/>
      <c r="T4" s="1"/>
      <c r="U4" s="1"/>
      <c r="V4" s="1"/>
      <c r="W4" s="1"/>
      <c r="X4" s="1"/>
      <c r="Y4" s="1"/>
      <c r="Z4" s="1"/>
      <c r="AA4" s="1"/>
      <c r="AB4" s="1"/>
    </row>
    <row r="5" spans="2:28" ht="15" customHeight="1" thickBot="1" x14ac:dyDescent="0.4">
      <c r="B5" s="2"/>
      <c r="C5" s="2"/>
      <c r="D5" s="2"/>
      <c r="E5" s="2"/>
      <c r="F5" s="2"/>
      <c r="Q5" s="1"/>
      <c r="R5" s="1"/>
      <c r="S5" s="1"/>
      <c r="T5" s="1"/>
      <c r="U5" s="1"/>
      <c r="V5" s="1"/>
      <c r="W5" s="1"/>
      <c r="X5" s="1"/>
      <c r="Y5" s="1"/>
      <c r="Z5" s="1"/>
      <c r="AA5" s="1"/>
      <c r="AB5" s="1"/>
    </row>
    <row r="6" spans="2:28" ht="6.65" customHeight="1" x14ac:dyDescent="0.35">
      <c r="B6" s="342"/>
      <c r="C6" s="343"/>
      <c r="D6" s="343"/>
      <c r="E6" s="343"/>
      <c r="F6" s="343"/>
      <c r="G6" s="343"/>
      <c r="H6" s="344"/>
      <c r="Q6" s="1"/>
      <c r="R6" s="1"/>
      <c r="S6" s="1"/>
      <c r="T6" s="1"/>
      <c r="U6" s="1"/>
      <c r="V6" s="1"/>
      <c r="W6" s="1"/>
      <c r="X6" s="1"/>
      <c r="Y6" s="1"/>
      <c r="Z6" s="1"/>
      <c r="AA6" s="1"/>
      <c r="AB6" s="1"/>
    </row>
    <row r="7" spans="2:28" ht="18.5" x14ac:dyDescent="0.35">
      <c r="B7" s="334" t="s">
        <v>9</v>
      </c>
      <c r="C7" s="335"/>
      <c r="D7" s="326" t="s">
        <v>8</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8.5" x14ac:dyDescent="0.35">
      <c r="B9" s="332" t="s">
        <v>10</v>
      </c>
      <c r="C9" s="333"/>
      <c r="D9" s="328" t="s">
        <v>11</v>
      </c>
      <c r="E9" s="328"/>
      <c r="F9" s="328"/>
      <c r="G9" s="328"/>
      <c r="H9" s="329"/>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8.649999999999999" customHeight="1" x14ac:dyDescent="0.35">
      <c r="B11" s="330" t="s">
        <v>190</v>
      </c>
      <c r="C11" s="331"/>
      <c r="D11" s="345" t="s">
        <v>233</v>
      </c>
      <c r="E11" s="345"/>
      <c r="F11" s="345"/>
      <c r="G11" s="345"/>
      <c r="H11" s="34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8.649999999999999" customHeight="1" x14ac:dyDescent="0.35">
      <c r="B13" s="226" t="s">
        <v>237</v>
      </c>
      <c r="C13" s="227"/>
      <c r="D13" s="347" t="s">
        <v>236</v>
      </c>
      <c r="E13" s="347"/>
      <c r="F13" s="347"/>
      <c r="G13" s="347"/>
      <c r="H13" s="348"/>
      <c r="Q13" s="1"/>
      <c r="R13" s="1"/>
      <c r="S13" s="1"/>
      <c r="T13" s="1"/>
      <c r="U13" s="1"/>
      <c r="V13" s="1"/>
      <c r="W13" s="1"/>
      <c r="X13" s="1"/>
      <c r="Y13" s="1"/>
      <c r="Z13" s="1"/>
      <c r="AA13" s="1"/>
      <c r="AB13" s="1"/>
    </row>
    <row r="14" spans="2:28" ht="7" customHeight="1" x14ac:dyDescent="0.35">
      <c r="B14" s="336"/>
      <c r="C14" s="337"/>
      <c r="D14" s="337"/>
      <c r="E14" s="337"/>
      <c r="F14" s="337"/>
      <c r="G14" s="337"/>
      <c r="H14" s="338"/>
      <c r="Q14" s="1"/>
      <c r="R14" s="1"/>
      <c r="S14" s="1"/>
      <c r="T14" s="1"/>
      <c r="U14" s="1"/>
      <c r="V14" s="1"/>
      <c r="W14" s="1"/>
      <c r="X14" s="1"/>
      <c r="Y14" s="1"/>
      <c r="Z14" s="1"/>
      <c r="AA14" s="1"/>
      <c r="AB14" s="1"/>
    </row>
    <row r="15" spans="2:28" ht="18.649999999999999" customHeight="1" x14ac:dyDescent="0.35">
      <c r="B15" s="228"/>
      <c r="C15" s="229"/>
      <c r="D15" s="230"/>
      <c r="E15" s="231"/>
      <c r="F15" s="231"/>
      <c r="G15" s="231"/>
      <c r="H15" s="232"/>
      <c r="Q15" s="1"/>
      <c r="R15" s="1"/>
      <c r="S15" s="1"/>
      <c r="T15" s="1"/>
      <c r="U15" s="1"/>
      <c r="V15" s="1"/>
      <c r="W15" s="1"/>
      <c r="X15" s="1"/>
      <c r="Y15" s="1"/>
      <c r="Z15" s="1"/>
      <c r="AA15" s="1"/>
      <c r="AB15" s="1"/>
    </row>
    <row r="16" spans="2:28" ht="6.65" customHeight="1" thickBot="1" x14ac:dyDescent="0.4">
      <c r="B16" s="339"/>
      <c r="C16" s="340"/>
      <c r="D16" s="340"/>
      <c r="E16" s="340"/>
      <c r="F16" s="340"/>
      <c r="G16" s="340"/>
      <c r="H16" s="341"/>
      <c r="Q16" s="1"/>
      <c r="R16" s="1"/>
      <c r="S16" s="1"/>
      <c r="T16" s="1"/>
      <c r="U16" s="1"/>
      <c r="V16" s="1"/>
      <c r="W16" s="1"/>
      <c r="X16" s="1"/>
      <c r="Y16" s="1"/>
      <c r="Z16" s="1"/>
      <c r="AA16" s="1"/>
      <c r="AB16" s="1"/>
    </row>
    <row r="17" spans="2:20" s="1" customFormat="1" ht="15" customHeight="1" thickBot="1" x14ac:dyDescent="0.4">
      <c r="B17" s="90"/>
      <c r="C17" s="90"/>
      <c r="D17" s="90"/>
      <c r="E17" s="90"/>
      <c r="F17" s="90"/>
    </row>
    <row r="18" spans="2:20" ht="31.5" customHeight="1" thickTop="1" thickBot="1" x14ac:dyDescent="0.4">
      <c r="B18" s="323" t="s">
        <v>197</v>
      </c>
      <c r="C18" s="324"/>
      <c r="D18" s="324"/>
      <c r="E18" s="324"/>
      <c r="F18" s="325"/>
      <c r="G18" s="181"/>
      <c r="H18" s="182">
        <f>+H24+'DESPESES.SUB_Participant 01'!$H$20:$H$20+'DESPESES.SUB_Participant 02'!$G$20:$H$20+'DESPESES.SUB_Participant 03'!$G$20:$H$20+'DESPESES.SUB_Participant 04'!$G$20:$H$20+'DESPESES.SUB_Participant 05'!$G$20:$H$20</f>
        <v>0</v>
      </c>
    </row>
    <row r="19" spans="2:20" s="1" customFormat="1" ht="20.149999999999999" customHeight="1" thickTop="1" x14ac:dyDescent="0.35">
      <c r="B19" s="90"/>
      <c r="C19" s="90"/>
      <c r="D19" s="90"/>
      <c r="E19" s="90"/>
      <c r="F19" s="90"/>
    </row>
    <row r="20" spans="2:20" ht="23.5" x14ac:dyDescent="0.35">
      <c r="B20" s="322" t="s">
        <v>17</v>
      </c>
      <c r="C20" s="322"/>
      <c r="D20" s="322"/>
      <c r="E20" s="322"/>
      <c r="F20" s="322"/>
      <c r="G20" s="110"/>
      <c r="H20" s="110"/>
    </row>
    <row r="21" spans="2:20" s="1" customFormat="1" ht="26.5" customHeight="1" thickBot="1" x14ac:dyDescent="0.4">
      <c r="B21" s="90"/>
      <c r="C21" s="90"/>
      <c r="D21" s="90"/>
      <c r="E21" s="95"/>
      <c r="F21" s="96"/>
    </row>
    <row r="22" spans="2:20" s="1" customFormat="1" ht="30" customHeight="1" thickTop="1" x14ac:dyDescent="0.35">
      <c r="B22" s="349" t="s">
        <v>195</v>
      </c>
      <c r="C22" s="350"/>
      <c r="D22" s="350"/>
      <c r="E22" s="350"/>
      <c r="F22" s="350"/>
      <c r="G22" s="177"/>
      <c r="H22" s="177">
        <f>+$E$42</f>
        <v>0</v>
      </c>
    </row>
    <row r="23" spans="2:20" s="1" customFormat="1" ht="30" customHeight="1" x14ac:dyDescent="0.35">
      <c r="B23" s="149" t="s">
        <v>13</v>
      </c>
      <c r="C23" s="150"/>
      <c r="D23" s="150"/>
      <c r="E23" s="150"/>
      <c r="F23" s="150"/>
      <c r="G23" s="176"/>
      <c r="H23" s="176">
        <f>+$F$56</f>
        <v>0</v>
      </c>
    </row>
    <row r="24" spans="2:20" s="1" customFormat="1" ht="30" customHeight="1" thickBot="1" x14ac:dyDescent="0.4">
      <c r="B24" s="351" t="s">
        <v>193</v>
      </c>
      <c r="C24" s="352"/>
      <c r="D24" s="352"/>
      <c r="E24" s="352"/>
      <c r="F24" s="352"/>
      <c r="G24" s="175"/>
      <c r="H24" s="175">
        <f>+SUM(H22:H23)</f>
        <v>0</v>
      </c>
    </row>
    <row r="25" spans="2:20" s="1" customFormat="1" ht="30" customHeight="1" thickBot="1" x14ac:dyDescent="0.4">
      <c r="B25" s="353" t="s">
        <v>194</v>
      </c>
      <c r="C25" s="354"/>
      <c r="D25" s="354"/>
      <c r="E25" s="354"/>
      <c r="F25" s="354"/>
      <c r="G25" s="174"/>
      <c r="H25" s="174">
        <f>+SUM($F$42,$G$56)</f>
        <v>0</v>
      </c>
    </row>
    <row r="26" spans="2:20" s="1" customFormat="1" ht="15" thickTop="1" x14ac:dyDescent="0.35">
      <c r="B26" s="10"/>
      <c r="C26" s="10"/>
      <c r="D26" s="10"/>
      <c r="E26" s="10"/>
      <c r="F26" s="10"/>
    </row>
    <row r="27" spans="2:20" ht="23.5" x14ac:dyDescent="0.35">
      <c r="B27" s="110" t="s">
        <v>18</v>
      </c>
      <c r="C27" s="110"/>
      <c r="D27" s="110"/>
      <c r="E27" s="110"/>
      <c r="F27" s="110"/>
      <c r="G27" s="110"/>
      <c r="H27" s="110"/>
    </row>
    <row r="28" spans="2:20" x14ac:dyDescent="0.35">
      <c r="B28" s="1"/>
      <c r="C28" s="1"/>
      <c r="D28" s="1"/>
      <c r="E28" s="1"/>
      <c r="F28" s="1"/>
    </row>
    <row r="29" spans="2:20" s="1" customFormat="1" ht="15.5" x14ac:dyDescent="0.35">
      <c r="B29" s="11" t="s">
        <v>19</v>
      </c>
      <c r="C29" s="12"/>
      <c r="D29" s="12"/>
      <c r="E29" s="12"/>
      <c r="F29" s="12"/>
      <c r="G29" s="12"/>
      <c r="Q29"/>
      <c r="R29"/>
      <c r="S29"/>
      <c r="T29"/>
    </row>
    <row r="30" spans="2:20" s="1" customFormat="1" ht="50.25" customHeight="1" x14ac:dyDescent="0.35">
      <c r="B30" s="111" t="s">
        <v>2</v>
      </c>
      <c r="C30" s="14" t="s">
        <v>3</v>
      </c>
      <c r="D30" s="14" t="s">
        <v>93</v>
      </c>
      <c r="E30" s="13" t="s">
        <v>12</v>
      </c>
      <c r="F30" s="13" t="s">
        <v>21</v>
      </c>
      <c r="G30" s="13" t="s">
        <v>112</v>
      </c>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112"/>
      <c r="C37" s="113"/>
      <c r="D37" s="113"/>
      <c r="E37" s="114"/>
      <c r="F37" s="106"/>
      <c r="G37" s="108"/>
      <c r="Q37"/>
      <c r="R37"/>
      <c r="S37"/>
      <c r="T37"/>
    </row>
    <row r="38" spans="2:20" s="1" customFormat="1" ht="20.149999999999999" customHeight="1" x14ac:dyDescent="0.35">
      <c r="B38" s="112"/>
      <c r="C38" s="113"/>
      <c r="D38" s="113"/>
      <c r="E38" s="114"/>
      <c r="F38" s="106"/>
      <c r="G38" s="108"/>
      <c r="Q38"/>
      <c r="R38"/>
      <c r="S38"/>
      <c r="T38"/>
    </row>
    <row r="39" spans="2:20" s="1" customFormat="1" ht="20.149999999999999" customHeight="1" x14ac:dyDescent="0.35">
      <c r="B39" s="112"/>
      <c r="C39" s="113"/>
      <c r="D39" s="113"/>
      <c r="E39" s="114"/>
      <c r="F39" s="106"/>
      <c r="G39" s="108"/>
      <c r="Q39"/>
      <c r="R39"/>
      <c r="S39"/>
      <c r="T39"/>
    </row>
    <row r="40" spans="2:20" s="1" customFormat="1" ht="20.149999999999999" customHeight="1" x14ac:dyDescent="0.35">
      <c r="B40" s="112"/>
      <c r="C40" s="113"/>
      <c r="D40" s="113"/>
      <c r="E40" s="114"/>
      <c r="F40" s="106"/>
      <c r="G40" s="108"/>
      <c r="Q40"/>
      <c r="R40"/>
      <c r="S40"/>
      <c r="T40"/>
    </row>
    <row r="41" spans="2:20" s="1" customFormat="1" ht="20.149999999999999" customHeight="1" x14ac:dyDescent="0.35">
      <c r="B41" s="91"/>
      <c r="C41" s="115"/>
      <c r="D41" s="115"/>
      <c r="E41" s="3"/>
      <c r="F41" s="106"/>
      <c r="G41" s="108"/>
      <c r="Q41"/>
      <c r="R41"/>
      <c r="S41"/>
      <c r="T41"/>
    </row>
    <row r="42" spans="2:20" s="1" customFormat="1" ht="40" customHeight="1" x14ac:dyDescent="0.35">
      <c r="B42" s="92" t="s">
        <v>0</v>
      </c>
      <c r="C42" s="93"/>
      <c r="D42" s="93"/>
      <c r="E42" s="94">
        <f>+SUM(E31:E41)</f>
        <v>0</v>
      </c>
      <c r="F42" s="107">
        <f>+SUM(F31:F41)</f>
        <v>0</v>
      </c>
      <c r="G42" s="109"/>
      <c r="Q42"/>
      <c r="R42"/>
      <c r="S42"/>
      <c r="T42"/>
    </row>
    <row r="43" spans="2:20" s="1" customFormat="1" ht="23.15" customHeight="1" x14ac:dyDescent="0.35">
      <c r="B43" s="4"/>
      <c r="C43" s="5"/>
      <c r="D43" s="5"/>
      <c r="E43" s="7"/>
    </row>
    <row r="44" spans="2:20" s="1" customFormat="1" ht="15.5" x14ac:dyDescent="0.35">
      <c r="B44" s="11" t="s">
        <v>5</v>
      </c>
      <c r="C44" s="12"/>
      <c r="D44" s="12"/>
      <c r="E44" s="12"/>
      <c r="F44" s="12"/>
      <c r="G44" s="12"/>
      <c r="H44" s="12"/>
      <c r="Q44"/>
      <c r="R44"/>
      <c r="S44"/>
      <c r="T44"/>
    </row>
    <row r="45" spans="2:20" s="1" customFormat="1" ht="51" customHeight="1" x14ac:dyDescent="0.35">
      <c r="B45" s="116" t="s">
        <v>4</v>
      </c>
      <c r="C45" s="13" t="s">
        <v>6</v>
      </c>
      <c r="D45" s="14" t="s">
        <v>14</v>
      </c>
      <c r="E45" s="15" t="s">
        <v>7</v>
      </c>
      <c r="F45" s="13" t="s">
        <v>12</v>
      </c>
      <c r="G45" s="13" t="s">
        <v>21</v>
      </c>
      <c r="H45" s="104" t="s">
        <v>112</v>
      </c>
      <c r="Q45"/>
      <c r="R45"/>
      <c r="S45"/>
      <c r="T45"/>
    </row>
    <row r="46" spans="2:20" s="1" customFormat="1" ht="20.149999999999999" customHeight="1" x14ac:dyDescent="0.35">
      <c r="B46" s="112"/>
      <c r="C46" s="113"/>
      <c r="D46" s="113"/>
      <c r="E46" s="117"/>
      <c r="F46" s="118">
        <f t="shared" ref="F46:F55" si="0">+D46*E46</f>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20.149999999999999" customHeight="1" x14ac:dyDescent="0.35">
      <c r="B52" s="112"/>
      <c r="C52" s="113"/>
      <c r="D52" s="113"/>
      <c r="E52" s="117"/>
      <c r="F52" s="118">
        <f t="shared" si="0"/>
        <v>0</v>
      </c>
      <c r="G52" s="105"/>
      <c r="H52" s="108"/>
      <c r="Q52"/>
      <c r="R52"/>
      <c r="S52"/>
      <c r="T52"/>
    </row>
    <row r="53" spans="2:20" s="1" customFormat="1" ht="20.149999999999999" customHeight="1" x14ac:dyDescent="0.35">
      <c r="B53" s="112"/>
      <c r="C53" s="113"/>
      <c r="D53" s="113"/>
      <c r="E53" s="117"/>
      <c r="F53" s="118">
        <f t="shared" si="0"/>
        <v>0</v>
      </c>
      <c r="G53" s="105"/>
      <c r="H53" s="108"/>
      <c r="Q53"/>
      <c r="R53"/>
      <c r="S53"/>
      <c r="T53"/>
    </row>
    <row r="54" spans="2:20" s="1" customFormat="1" ht="20.149999999999999" customHeight="1" x14ac:dyDescent="0.35">
      <c r="B54" s="112"/>
      <c r="C54" s="113"/>
      <c r="D54" s="113"/>
      <c r="E54" s="117"/>
      <c r="F54" s="118">
        <f t="shared" si="0"/>
        <v>0</v>
      </c>
      <c r="G54" s="105"/>
      <c r="H54" s="108"/>
      <c r="Q54"/>
      <c r="R54"/>
      <c r="S54"/>
      <c r="T54"/>
    </row>
    <row r="55" spans="2:20" s="1" customFormat="1" ht="20.149999999999999" customHeight="1" x14ac:dyDescent="0.35">
      <c r="B55" s="112"/>
      <c r="C55" s="113"/>
      <c r="D55" s="113"/>
      <c r="E55" s="117"/>
      <c r="F55" s="118">
        <f t="shared" si="0"/>
        <v>0</v>
      </c>
      <c r="G55" s="105"/>
      <c r="H55" s="108"/>
      <c r="Q55"/>
      <c r="R55"/>
      <c r="S55"/>
      <c r="T55"/>
    </row>
    <row r="56" spans="2:20" s="1" customFormat="1" ht="40" customHeight="1" x14ac:dyDescent="0.35">
      <c r="B56" s="92" t="s">
        <v>1</v>
      </c>
      <c r="C56" s="93"/>
      <c r="D56" s="93"/>
      <c r="E56" s="93"/>
      <c r="F56" s="102">
        <f>+SUM(F46:F55)</f>
        <v>0</v>
      </c>
      <c r="G56" s="97">
        <f>+SUM(G46:G55)</f>
        <v>0</v>
      </c>
      <c r="H56" s="109"/>
      <c r="Q56"/>
      <c r="R56"/>
      <c r="S56"/>
      <c r="T56"/>
    </row>
    <row r="57" spans="2:20" s="1" customFormat="1" ht="20.149999999999999" customHeight="1" x14ac:dyDescent="0.35">
      <c r="B57" s="4"/>
      <c r="C57" s="5"/>
      <c r="D57" s="5"/>
      <c r="E57" s="6"/>
      <c r="F57" s="8"/>
    </row>
    <row r="58" spans="2:20" s="1" customFormat="1" x14ac:dyDescent="0.35">
      <c r="B58" s="6"/>
      <c r="C58" s="6"/>
      <c r="D58" s="6"/>
      <c r="E58" s="6"/>
      <c r="F58" s="6"/>
      <c r="Q58"/>
      <c r="R58"/>
      <c r="S58"/>
      <c r="T58"/>
    </row>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sheetData>
  <sheetProtection algorithmName="SHA-512" hashValue="FZ05vMSiV/gOXpvxuO2r9le/jnZ+lUKt4CmrTFMeghsrUEetLkZ25PYXIcoN+0EtHjPMLkSVsWYEK2KZBGDVyQ==" saltValue="NUAgrXckjoI+vJRGDw76MA==" spinCount="100000" sheet="1" insertRows="0"/>
  <mergeCells count="19">
    <mergeCell ref="B22:F22"/>
    <mergeCell ref="B24:F24"/>
    <mergeCell ref="B14:H14"/>
    <mergeCell ref="B12:H12"/>
    <mergeCell ref="B25:F25"/>
    <mergeCell ref="B3:F3"/>
    <mergeCell ref="B20:F20"/>
    <mergeCell ref="B18:F18"/>
    <mergeCell ref="D7:H7"/>
    <mergeCell ref="D9:H9"/>
    <mergeCell ref="B11:C11"/>
    <mergeCell ref="B9:C9"/>
    <mergeCell ref="B7:C7"/>
    <mergeCell ref="B8:H8"/>
    <mergeCell ref="B10:H10"/>
    <mergeCell ref="B16:H16"/>
    <mergeCell ref="B6:H6"/>
    <mergeCell ref="D11:H11"/>
    <mergeCell ref="D13:H13"/>
  </mergeCells>
  <conditionalFormatting sqref="H18">
    <cfRule type="cellIs" dxfId="6" priority="2" operator="greaterThan">
      <formula>100000</formula>
    </cfRule>
  </conditionalFormatting>
  <conditionalFormatting sqref="H24">
    <cfRule type="cellIs" dxfId="5" priority="1" operator="between">
      <formula>1</formula>
      <formula>3000</formula>
    </cfRule>
  </conditionalFormatting>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2AC6000-D019-44D3-84D7-A150F6BD1274}">
          <x14:formula1>
            <xm:f>'Valors possibles'!$U$4:$U$5</xm:f>
          </x14:formula1>
          <xm:sqref>D11:D12 D14:D15</xm:sqref>
        </x14:dataValidation>
        <x14:dataValidation type="list" allowBlank="1" showInputMessage="1" showErrorMessage="1" xr:uid="{36F44674-EB36-4106-B8FD-1397F705926C}">
          <x14:formula1>
            <xm:f>'Valors possibles'!$AF$3:$AF$22</xm:f>
          </x14:formula1>
          <xm:sqref>D13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844812-C384-4A80-85E0-F8459DF5916C}">
  <sheetPr>
    <tabColor theme="5" tint="-0.249977111117893"/>
    <pageSetUpPr fitToPage="1"/>
  </sheetPr>
  <dimension ref="A1:AB205"/>
  <sheetViews>
    <sheetView zoomScale="74" zoomScaleNormal="74" zoomScaleSheetLayoutView="62" workbookViewId="0">
      <selection activeCell="D11" sqref="D11:H11"/>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18.453125" style="1" customWidth="1"/>
    <col min="9" max="16" width="9.179687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1"/>
      <c r="F4" s="1"/>
      <c r="Q4" s="1"/>
      <c r="R4" s="1"/>
      <c r="S4" s="1"/>
      <c r="T4" s="1"/>
      <c r="U4" s="1"/>
      <c r="V4" s="1"/>
      <c r="W4" s="1"/>
      <c r="X4" s="1"/>
      <c r="Y4" s="1"/>
      <c r="Z4" s="1"/>
      <c r="AA4" s="1"/>
      <c r="AB4" s="1"/>
    </row>
    <row r="5" spans="2:28" ht="15" customHeight="1" thickBot="1" x14ac:dyDescent="0.4">
      <c r="B5" s="233"/>
      <c r="C5" s="233"/>
      <c r="D5" s="233"/>
      <c r="E5" s="233"/>
      <c r="F5" s="233"/>
      <c r="G5" s="190"/>
      <c r="H5" s="190"/>
      <c r="Q5" s="1"/>
      <c r="R5" s="1"/>
      <c r="S5" s="1"/>
      <c r="T5" s="1"/>
      <c r="U5" s="1"/>
      <c r="V5" s="1"/>
      <c r="W5" s="1"/>
      <c r="X5" s="1"/>
      <c r="Y5" s="1"/>
      <c r="Z5" s="1"/>
      <c r="AA5" s="1"/>
      <c r="AB5" s="1"/>
    </row>
    <row r="6" spans="2:28" ht="7.5" customHeight="1" x14ac:dyDescent="0.35">
      <c r="B6" s="358"/>
      <c r="C6" s="359"/>
      <c r="D6" s="359"/>
      <c r="E6" s="359"/>
      <c r="F6" s="359"/>
      <c r="G6" s="359"/>
      <c r="H6" s="360"/>
      <c r="Q6" s="1"/>
      <c r="R6" s="1"/>
      <c r="S6" s="1"/>
      <c r="T6" s="1"/>
      <c r="U6" s="1"/>
      <c r="V6" s="1"/>
      <c r="W6" s="1"/>
      <c r="X6" s="1"/>
      <c r="Y6" s="1"/>
      <c r="Z6" s="1"/>
      <c r="AA6" s="1"/>
      <c r="AB6" s="1"/>
    </row>
    <row r="7" spans="2:28" ht="18.5" x14ac:dyDescent="0.35">
      <c r="B7" s="334" t="s">
        <v>15</v>
      </c>
      <c r="C7" s="335"/>
      <c r="D7" s="326" t="s">
        <v>179</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9" customHeight="1" x14ac:dyDescent="0.35">
      <c r="B9" s="334" t="s">
        <v>20</v>
      </c>
      <c r="C9" s="335"/>
      <c r="D9" s="363" t="s">
        <v>232</v>
      </c>
      <c r="E9" s="363"/>
      <c r="F9" s="363"/>
      <c r="G9" s="363"/>
      <c r="H9" s="364"/>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9" customHeight="1" x14ac:dyDescent="0.35">
      <c r="B11" s="361" t="s">
        <v>174</v>
      </c>
      <c r="C11" s="362"/>
      <c r="D11" s="365" t="s">
        <v>199</v>
      </c>
      <c r="E11" s="365"/>
      <c r="F11" s="365"/>
      <c r="G11" s="365"/>
      <c r="H11" s="36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9" customHeight="1" x14ac:dyDescent="0.35">
      <c r="B13" s="332" t="s">
        <v>10</v>
      </c>
      <c r="C13" s="333"/>
      <c r="D13" s="328" t="str">
        <f>'DESPESES.SUB_Sol.licitant'!$D$9</f>
        <v>Escriure títol del projecte</v>
      </c>
      <c r="E13" s="328"/>
      <c r="F13" s="328"/>
      <c r="G13" s="328"/>
      <c r="H13" s="329"/>
      <c r="Q13" s="1"/>
      <c r="R13" s="1"/>
      <c r="S13" s="1"/>
      <c r="T13" s="1"/>
      <c r="U13" s="1"/>
      <c r="V13" s="1"/>
      <c r="W13" s="1"/>
      <c r="X13" s="1"/>
      <c r="Y13" s="1"/>
      <c r="Z13" s="1"/>
      <c r="AA13" s="1"/>
      <c r="AB13" s="1"/>
    </row>
    <row r="14" spans="2:28" ht="7.5" customHeight="1" thickBot="1" x14ac:dyDescent="0.4">
      <c r="B14" s="355"/>
      <c r="C14" s="356"/>
      <c r="D14" s="356"/>
      <c r="E14" s="356"/>
      <c r="F14" s="356"/>
      <c r="G14" s="356"/>
      <c r="H14" s="357"/>
      <c r="Q14" s="1"/>
      <c r="R14" s="1"/>
      <c r="S14" s="1"/>
      <c r="T14" s="1"/>
      <c r="U14" s="1"/>
      <c r="V14" s="1"/>
      <c r="W14" s="1"/>
      <c r="X14" s="1"/>
      <c r="Y14" s="1"/>
      <c r="Z14" s="1"/>
      <c r="AA14" s="1"/>
      <c r="AB14" s="1"/>
    </row>
    <row r="15" spans="2:28" s="1" customFormat="1" ht="15" customHeight="1" x14ac:dyDescent="0.35">
      <c r="B15" s="234"/>
      <c r="C15" s="234"/>
      <c r="D15" s="234"/>
      <c r="E15" s="234"/>
      <c r="F15" s="234"/>
      <c r="G15" s="190"/>
      <c r="H15" s="190"/>
    </row>
    <row r="16" spans="2:28" ht="23.5" x14ac:dyDescent="0.35">
      <c r="B16" s="322" t="s">
        <v>198</v>
      </c>
      <c r="C16" s="322"/>
      <c r="D16" s="322"/>
      <c r="E16" s="322"/>
      <c r="F16" s="322"/>
      <c r="G16" s="110"/>
      <c r="H16" s="110"/>
    </row>
    <row r="17" spans="2:20" s="1" customFormat="1" ht="20.149999999999999" customHeight="1" thickBot="1" x14ac:dyDescent="0.4">
      <c r="B17" s="90"/>
      <c r="C17" s="90"/>
      <c r="D17" s="90"/>
      <c r="E17" s="90"/>
      <c r="F17" s="90"/>
    </row>
    <row r="18" spans="2:20" s="1" customFormat="1" ht="30" customHeight="1" thickTop="1" x14ac:dyDescent="0.35">
      <c r="B18" s="349" t="s">
        <v>195</v>
      </c>
      <c r="C18" s="350"/>
      <c r="D18" s="350"/>
      <c r="E18" s="350"/>
      <c r="F18" s="350"/>
      <c r="G18" s="178"/>
      <c r="H18" s="145">
        <f>+$E$38</f>
        <v>0</v>
      </c>
    </row>
    <row r="19" spans="2:20" s="1" customFormat="1" ht="30" customHeight="1" x14ac:dyDescent="0.35">
      <c r="B19" s="149" t="s">
        <v>13</v>
      </c>
      <c r="C19" s="150"/>
      <c r="D19" s="150"/>
      <c r="E19" s="150"/>
      <c r="F19" s="150"/>
      <c r="G19" s="179"/>
      <c r="H19" s="146">
        <f>+$F$52</f>
        <v>0</v>
      </c>
    </row>
    <row r="20" spans="2:20" s="1" customFormat="1" ht="30" customHeight="1" thickBot="1" x14ac:dyDescent="0.4">
      <c r="B20" s="351" t="s">
        <v>193</v>
      </c>
      <c r="C20" s="352"/>
      <c r="D20" s="352"/>
      <c r="E20" s="352"/>
      <c r="F20" s="352"/>
      <c r="G20" s="180"/>
      <c r="H20" s="147">
        <f>+SUM(G18:H19)</f>
        <v>0</v>
      </c>
    </row>
    <row r="21" spans="2:20" s="1" customFormat="1" ht="30" customHeight="1" thickBot="1" x14ac:dyDescent="0.4">
      <c r="B21" s="353" t="s">
        <v>194</v>
      </c>
      <c r="C21" s="354"/>
      <c r="D21" s="354"/>
      <c r="E21" s="354"/>
      <c r="F21" s="354"/>
      <c r="G21" s="174"/>
      <c r="H21" s="148">
        <f>+SUM($F$38,$G$52)</f>
        <v>0</v>
      </c>
    </row>
    <row r="22" spans="2:20" s="1" customFormat="1" ht="15" thickTop="1" x14ac:dyDescent="0.35">
      <c r="B22" s="10"/>
      <c r="C22" s="10"/>
      <c r="D22" s="10"/>
      <c r="E22" s="10"/>
      <c r="F22" s="10"/>
    </row>
    <row r="23" spans="2:20" ht="23.5" x14ac:dyDescent="0.35">
      <c r="B23" s="110" t="s">
        <v>16</v>
      </c>
      <c r="C23" s="110"/>
      <c r="D23" s="110"/>
      <c r="E23" s="110"/>
      <c r="F23" s="110"/>
      <c r="G23" s="110"/>
      <c r="H23" s="110"/>
    </row>
    <row r="24" spans="2:20" x14ac:dyDescent="0.35">
      <c r="B24" s="1"/>
      <c r="C24" s="1"/>
      <c r="D24" s="1"/>
      <c r="E24" s="1"/>
      <c r="F24" s="1"/>
    </row>
    <row r="25" spans="2:20" s="1" customFormat="1" ht="15.5" x14ac:dyDescent="0.35">
      <c r="B25" s="11" t="s">
        <v>201</v>
      </c>
      <c r="C25" s="12"/>
      <c r="D25" s="12"/>
      <c r="E25" s="12"/>
      <c r="F25" s="12"/>
      <c r="G25" s="12"/>
      <c r="Q25"/>
      <c r="R25"/>
      <c r="S25"/>
      <c r="T25"/>
    </row>
    <row r="26" spans="2:20" s="1" customFormat="1" ht="50.25" customHeight="1" x14ac:dyDescent="0.35">
      <c r="B26" s="111" t="s">
        <v>2</v>
      </c>
      <c r="C26" s="14" t="s">
        <v>3</v>
      </c>
      <c r="D26" s="14" t="s">
        <v>93</v>
      </c>
      <c r="E26" s="13" t="s">
        <v>12</v>
      </c>
      <c r="F26" s="13" t="s">
        <v>21</v>
      </c>
      <c r="G26" s="13" t="s">
        <v>112</v>
      </c>
      <c r="Q26"/>
      <c r="R26"/>
      <c r="S26"/>
      <c r="T26"/>
    </row>
    <row r="27" spans="2:20" s="1" customFormat="1" ht="20.149999999999999" customHeight="1" x14ac:dyDescent="0.35">
      <c r="B27" s="112"/>
      <c r="C27" s="113"/>
      <c r="D27" s="113"/>
      <c r="E27" s="114"/>
      <c r="F27" s="106"/>
      <c r="G27" s="108"/>
      <c r="Q27"/>
      <c r="R27"/>
      <c r="S27"/>
      <c r="T27"/>
    </row>
    <row r="28" spans="2:20" s="1" customFormat="1" ht="20.149999999999999" customHeight="1" x14ac:dyDescent="0.35">
      <c r="B28" s="112"/>
      <c r="C28" s="113"/>
      <c r="D28" s="113"/>
      <c r="E28" s="114"/>
      <c r="F28" s="106"/>
      <c r="G28" s="108"/>
      <c r="Q28"/>
      <c r="R28"/>
      <c r="S28"/>
      <c r="T28"/>
    </row>
    <row r="29" spans="2:20" s="1" customFormat="1" ht="20.149999999999999" customHeight="1" x14ac:dyDescent="0.35">
      <c r="B29" s="112"/>
      <c r="C29" s="113"/>
      <c r="D29" s="113"/>
      <c r="E29" s="114"/>
      <c r="F29" s="106"/>
      <c r="G29" s="108"/>
      <c r="Q29"/>
      <c r="R29"/>
      <c r="S29"/>
      <c r="T29"/>
    </row>
    <row r="30" spans="2:20" s="1" customFormat="1" ht="20.149999999999999" customHeight="1" x14ac:dyDescent="0.35">
      <c r="B30" s="112"/>
      <c r="C30" s="113"/>
      <c r="D30" s="113"/>
      <c r="E30" s="114"/>
      <c r="F30" s="106"/>
      <c r="G30" s="108"/>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91"/>
      <c r="C37" s="115"/>
      <c r="D37" s="115"/>
      <c r="E37" s="3"/>
      <c r="F37" s="106"/>
      <c r="G37" s="108"/>
      <c r="Q37"/>
      <c r="R37"/>
      <c r="S37"/>
      <c r="T37"/>
    </row>
    <row r="38" spans="2:20" s="1" customFormat="1" ht="40" customHeight="1" x14ac:dyDescent="0.35">
      <c r="B38" s="92" t="s">
        <v>0</v>
      </c>
      <c r="C38" s="93"/>
      <c r="D38" s="93"/>
      <c r="E38" s="94">
        <f>+SUM(E27:E37)</f>
        <v>0</v>
      </c>
      <c r="F38" s="107">
        <f>+SUM(F27:F37)</f>
        <v>0</v>
      </c>
      <c r="G38" s="109"/>
      <c r="Q38"/>
      <c r="R38"/>
      <c r="S38"/>
      <c r="T38"/>
    </row>
    <row r="39" spans="2:20" s="1" customFormat="1" ht="23.15" customHeight="1" x14ac:dyDescent="0.35">
      <c r="B39" s="4"/>
      <c r="C39" s="5"/>
      <c r="D39" s="5"/>
      <c r="E39" s="7"/>
    </row>
    <row r="40" spans="2:20" s="1" customFormat="1" ht="15.5" x14ac:dyDescent="0.35">
      <c r="B40" s="11" t="s">
        <v>202</v>
      </c>
      <c r="C40" s="12"/>
      <c r="D40" s="12"/>
      <c r="E40" s="12"/>
      <c r="F40" s="12"/>
      <c r="G40" s="12"/>
      <c r="H40" s="12"/>
      <c r="Q40"/>
      <c r="R40"/>
      <c r="S40"/>
      <c r="T40"/>
    </row>
    <row r="41" spans="2:20" s="1" customFormat="1" ht="51" customHeight="1" x14ac:dyDescent="0.35">
      <c r="B41" s="116" t="s">
        <v>4</v>
      </c>
      <c r="C41" s="13" t="s">
        <v>263</v>
      </c>
      <c r="D41" s="14" t="s">
        <v>14</v>
      </c>
      <c r="E41" s="15" t="s">
        <v>7</v>
      </c>
      <c r="F41" s="13" t="s">
        <v>12</v>
      </c>
      <c r="G41" s="13" t="s">
        <v>21</v>
      </c>
      <c r="H41" s="104" t="s">
        <v>112</v>
      </c>
      <c r="Q41"/>
      <c r="R41"/>
      <c r="S41"/>
      <c r="T41"/>
    </row>
    <row r="42" spans="2:20" s="1" customFormat="1" ht="20.149999999999999" customHeight="1" x14ac:dyDescent="0.35">
      <c r="B42" s="112"/>
      <c r="C42" s="113"/>
      <c r="D42" s="113"/>
      <c r="E42" s="117"/>
      <c r="F42" s="118">
        <f t="shared" ref="F42:F51" si="0">+D42*E42</f>
        <v>0</v>
      </c>
      <c r="G42" s="105"/>
      <c r="H42" s="108"/>
      <c r="Q42"/>
      <c r="R42"/>
      <c r="S42"/>
      <c r="T42"/>
    </row>
    <row r="43" spans="2:20" s="1" customFormat="1" ht="20.149999999999999" customHeight="1" x14ac:dyDescent="0.35">
      <c r="B43" s="112"/>
      <c r="C43" s="113"/>
      <c r="D43" s="113"/>
      <c r="E43" s="117"/>
      <c r="F43" s="118">
        <f t="shared" si="0"/>
        <v>0</v>
      </c>
      <c r="G43" s="105"/>
      <c r="H43" s="108"/>
      <c r="Q43"/>
      <c r="R43"/>
      <c r="S43"/>
      <c r="T43"/>
    </row>
    <row r="44" spans="2:20" s="1" customFormat="1" ht="20.149999999999999" customHeight="1" x14ac:dyDescent="0.35">
      <c r="B44" s="112"/>
      <c r="C44" s="113"/>
      <c r="D44" s="113"/>
      <c r="E44" s="117"/>
      <c r="F44" s="118">
        <f t="shared" si="0"/>
        <v>0</v>
      </c>
      <c r="G44" s="105"/>
      <c r="H44" s="108"/>
      <c r="Q44"/>
      <c r="R44"/>
      <c r="S44"/>
      <c r="T44"/>
    </row>
    <row r="45" spans="2:20" s="1" customFormat="1" ht="20.149999999999999" customHeight="1" x14ac:dyDescent="0.35">
      <c r="B45" s="112"/>
      <c r="C45" s="113"/>
      <c r="D45" s="113"/>
      <c r="E45" s="117"/>
      <c r="F45" s="118">
        <f t="shared" si="0"/>
        <v>0</v>
      </c>
      <c r="G45" s="105"/>
      <c r="H45" s="108"/>
      <c r="Q45"/>
      <c r="R45"/>
      <c r="S45"/>
      <c r="T45"/>
    </row>
    <row r="46" spans="2:20" s="1" customFormat="1" ht="20.149999999999999" customHeight="1" x14ac:dyDescent="0.35">
      <c r="B46" s="112"/>
      <c r="C46" s="113"/>
      <c r="D46" s="113"/>
      <c r="E46" s="117"/>
      <c r="F46" s="118">
        <f t="shared" si="0"/>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40" customHeight="1" x14ac:dyDescent="0.35">
      <c r="B52" s="92" t="s">
        <v>203</v>
      </c>
      <c r="C52" s="93"/>
      <c r="D52" s="93"/>
      <c r="E52" s="93"/>
      <c r="F52" s="102">
        <f>+SUM(F42:F51)</f>
        <v>0</v>
      </c>
      <c r="G52" s="97">
        <f>+SUM(G42:G51)</f>
        <v>0</v>
      </c>
      <c r="H52" s="109"/>
      <c r="Q52"/>
      <c r="R52"/>
      <c r="S52"/>
      <c r="T52"/>
    </row>
    <row r="53" spans="2:20" s="1" customFormat="1" x14ac:dyDescent="0.35"/>
    <row r="54" spans="2:20" s="1" customFormat="1" x14ac:dyDescent="0.35"/>
    <row r="55" spans="2:20" s="1" customFormat="1" x14ac:dyDescent="0.35"/>
    <row r="56" spans="2:20" s="1" customFormat="1" x14ac:dyDescent="0.35"/>
    <row r="57" spans="2:20" s="1" customFormat="1" x14ac:dyDescent="0.35"/>
    <row r="58" spans="2:20" s="1" customFormat="1" x14ac:dyDescent="0.35"/>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sheetData>
  <sheetProtection algorithmName="SHA-512" hashValue="LTBl1Zqe7LlpnHC7z7XSxdGeRYOacEIGwX2/62AG8eeLV2wRw7p+P6DQmeAE92XhYItWcC/sKTYSlaa2oSkrzg==" saltValue="HVcORW+i/eRU57E0TIZN/A==" spinCount="100000" sheet="1" insertRows="0"/>
  <mergeCells count="18">
    <mergeCell ref="B3:F3"/>
    <mergeCell ref="B16:F16"/>
    <mergeCell ref="B6:H6"/>
    <mergeCell ref="B7:C7"/>
    <mergeCell ref="B8:H8"/>
    <mergeCell ref="B10:H10"/>
    <mergeCell ref="B12:H12"/>
    <mergeCell ref="B9:C9"/>
    <mergeCell ref="B11:C11"/>
    <mergeCell ref="D9:H9"/>
    <mergeCell ref="D11:H11"/>
    <mergeCell ref="D7:H7"/>
    <mergeCell ref="B18:F18"/>
    <mergeCell ref="B20:F20"/>
    <mergeCell ref="B21:F21"/>
    <mergeCell ref="D13:H13"/>
    <mergeCell ref="B13:C13"/>
    <mergeCell ref="B14:H14"/>
  </mergeCells>
  <conditionalFormatting sqref="H20">
    <cfRule type="cellIs" dxfId="4" priority="1" operator="between">
      <formula>1</formula>
      <formula>3000</formula>
    </cfRule>
  </conditionalFormatting>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67CF9CF-D118-42E0-A7FB-FD1F76FAC997}">
          <x14:formula1>
            <xm:f>'Valors possibles'!$R$4:$R$45</xm:f>
          </x14:formula1>
          <xm:sqref>D11</xm:sqref>
        </x14:dataValidation>
        <x14:dataValidation type="list" allowBlank="1" showInputMessage="1" showErrorMessage="1" xr:uid="{F5FB5B5E-0D69-46DF-897A-CA776BD1702D}">
          <x14:formula1>
            <xm:f>'Valors possibles'!$U$13:$U$16</xm:f>
          </x14:formula1>
          <xm:sqref>D9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05F28-614E-4DE4-A9EB-C94D08DE54CB}">
  <sheetPr>
    <tabColor theme="5" tint="-0.249977111117893"/>
    <pageSetUpPr fitToPage="1"/>
  </sheetPr>
  <dimension ref="A1:AB205"/>
  <sheetViews>
    <sheetView zoomScale="74" zoomScaleNormal="74" zoomScaleSheetLayoutView="62" workbookViewId="0">
      <selection activeCell="H20" sqref="H20"/>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18.453125" style="1" customWidth="1"/>
    <col min="9" max="16" width="8.726562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1"/>
      <c r="F4" s="1"/>
      <c r="Q4" s="1"/>
      <c r="R4" s="1"/>
      <c r="S4" s="1"/>
      <c r="T4" s="1"/>
      <c r="U4" s="1"/>
      <c r="V4" s="1"/>
      <c r="W4" s="1"/>
      <c r="X4" s="1"/>
      <c r="Y4" s="1"/>
      <c r="Z4" s="1"/>
      <c r="AA4" s="1"/>
      <c r="AB4" s="1"/>
    </row>
    <row r="5" spans="2:28" ht="15" customHeight="1" thickBot="1" x14ac:dyDescent="0.4">
      <c r="B5" s="2"/>
      <c r="C5" s="2"/>
      <c r="D5" s="2"/>
      <c r="E5" s="2"/>
      <c r="F5" s="2"/>
      <c r="Q5" s="1"/>
      <c r="R5" s="1"/>
      <c r="S5" s="1"/>
      <c r="T5" s="1"/>
      <c r="U5" s="1"/>
      <c r="V5" s="1"/>
      <c r="W5" s="1"/>
      <c r="X5" s="1"/>
      <c r="Y5" s="1"/>
      <c r="Z5" s="1"/>
      <c r="AA5" s="1"/>
      <c r="AB5" s="1"/>
    </row>
    <row r="6" spans="2:28" ht="7.5" customHeight="1" x14ac:dyDescent="0.35">
      <c r="B6" s="358"/>
      <c r="C6" s="359"/>
      <c r="D6" s="359"/>
      <c r="E6" s="359"/>
      <c r="F6" s="359"/>
      <c r="G6" s="359"/>
      <c r="H6" s="360"/>
      <c r="Q6" s="1"/>
      <c r="R6" s="1"/>
      <c r="S6" s="1"/>
      <c r="T6" s="1"/>
      <c r="U6" s="1"/>
      <c r="V6" s="1"/>
      <c r="W6" s="1"/>
      <c r="X6" s="1"/>
      <c r="Y6" s="1"/>
      <c r="Z6" s="1"/>
      <c r="AA6" s="1"/>
      <c r="AB6" s="1"/>
    </row>
    <row r="7" spans="2:28" ht="18.5" x14ac:dyDescent="0.35">
      <c r="B7" s="334" t="s">
        <v>39</v>
      </c>
      <c r="C7" s="335"/>
      <c r="D7" s="326" t="s">
        <v>180</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9" customHeight="1" x14ac:dyDescent="0.35">
      <c r="B9" s="334" t="s">
        <v>40</v>
      </c>
      <c r="C9" s="335"/>
      <c r="D9" s="363" t="s">
        <v>207</v>
      </c>
      <c r="E9" s="363"/>
      <c r="F9" s="363"/>
      <c r="G9" s="363"/>
      <c r="H9" s="364"/>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9" customHeight="1" x14ac:dyDescent="0.35">
      <c r="B11" s="361" t="s">
        <v>175</v>
      </c>
      <c r="C11" s="362"/>
      <c r="D11" s="365" t="s">
        <v>208</v>
      </c>
      <c r="E11" s="365"/>
      <c r="F11" s="365"/>
      <c r="G11" s="365"/>
      <c r="H11" s="36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9" customHeight="1" x14ac:dyDescent="0.35">
      <c r="B13" s="332" t="s">
        <v>10</v>
      </c>
      <c r="C13" s="333"/>
      <c r="D13" s="328" t="str">
        <f>'DESPESES.SUB_Sol.licitant'!$D$9</f>
        <v>Escriure títol del projecte</v>
      </c>
      <c r="E13" s="328"/>
      <c r="F13" s="328"/>
      <c r="G13" s="328"/>
      <c r="H13" s="329"/>
      <c r="Q13" s="1"/>
      <c r="R13" s="1"/>
      <c r="S13" s="1"/>
      <c r="T13" s="1"/>
      <c r="U13" s="1"/>
      <c r="V13" s="1"/>
      <c r="W13" s="1"/>
      <c r="X13" s="1"/>
      <c r="Y13" s="1"/>
      <c r="Z13" s="1"/>
      <c r="AA13" s="1"/>
      <c r="AB13" s="1"/>
    </row>
    <row r="14" spans="2:28" ht="7.5" customHeight="1" thickBot="1" x14ac:dyDescent="0.4">
      <c r="B14" s="355"/>
      <c r="C14" s="356"/>
      <c r="D14" s="356"/>
      <c r="E14" s="356"/>
      <c r="F14" s="356"/>
      <c r="G14" s="356"/>
      <c r="H14" s="357"/>
      <c r="Q14" s="1"/>
      <c r="R14" s="1"/>
      <c r="S14" s="1"/>
      <c r="T14" s="1"/>
      <c r="U14" s="1"/>
      <c r="V14" s="1"/>
      <c r="W14" s="1"/>
      <c r="X14" s="1"/>
      <c r="Y14" s="1"/>
      <c r="Z14" s="1"/>
      <c r="AA14" s="1"/>
      <c r="AB14" s="1"/>
    </row>
    <row r="15" spans="2:28" s="1" customFormat="1" ht="15" customHeight="1" x14ac:dyDescent="0.35">
      <c r="B15" s="90"/>
      <c r="C15" s="90"/>
      <c r="D15" s="90"/>
      <c r="E15" s="90"/>
      <c r="F15" s="90"/>
    </row>
    <row r="16" spans="2:28" ht="23.5" x14ac:dyDescent="0.35">
      <c r="B16" s="322" t="s">
        <v>200</v>
      </c>
      <c r="C16" s="322"/>
      <c r="D16" s="322"/>
      <c r="E16" s="322"/>
      <c r="F16" s="322"/>
      <c r="G16" s="110"/>
      <c r="H16" s="110"/>
    </row>
    <row r="17" spans="2:20" s="1" customFormat="1" ht="20.149999999999999" customHeight="1" thickBot="1" x14ac:dyDescent="0.4">
      <c r="B17" s="90"/>
      <c r="C17" s="90"/>
      <c r="D17" s="90"/>
      <c r="E17" s="90"/>
      <c r="F17" s="90"/>
    </row>
    <row r="18" spans="2:20" s="1" customFormat="1" ht="30" customHeight="1" thickTop="1" x14ac:dyDescent="0.35">
      <c r="B18" s="349" t="s">
        <v>195</v>
      </c>
      <c r="C18" s="350"/>
      <c r="D18" s="350"/>
      <c r="E18" s="350"/>
      <c r="F18" s="350"/>
      <c r="G18" s="177"/>
      <c r="H18" s="177">
        <f>+$E$38</f>
        <v>0</v>
      </c>
    </row>
    <row r="19" spans="2:20" s="1" customFormat="1" ht="30" customHeight="1" x14ac:dyDescent="0.35">
      <c r="B19" s="149" t="s">
        <v>13</v>
      </c>
      <c r="C19" s="150"/>
      <c r="D19" s="150"/>
      <c r="E19" s="150"/>
      <c r="F19" s="150"/>
      <c r="G19" s="176"/>
      <c r="H19" s="176">
        <f>+$F$52</f>
        <v>0</v>
      </c>
    </row>
    <row r="20" spans="2:20" s="1" customFormat="1" ht="30" customHeight="1" thickBot="1" x14ac:dyDescent="0.4">
      <c r="B20" s="351" t="s">
        <v>193</v>
      </c>
      <c r="C20" s="352"/>
      <c r="D20" s="352"/>
      <c r="E20" s="352"/>
      <c r="F20" s="352"/>
      <c r="G20" s="175"/>
      <c r="H20" s="175">
        <f>+SUM(H18:H19)</f>
        <v>0</v>
      </c>
    </row>
    <row r="21" spans="2:20" s="1" customFormat="1" ht="30" customHeight="1" thickBot="1" x14ac:dyDescent="0.4">
      <c r="B21" s="353" t="s">
        <v>194</v>
      </c>
      <c r="C21" s="354"/>
      <c r="D21" s="354"/>
      <c r="E21" s="354"/>
      <c r="F21" s="354"/>
      <c r="G21" s="174"/>
      <c r="H21" s="174">
        <f>+SUM($F$38,$G$52)</f>
        <v>0</v>
      </c>
    </row>
    <row r="22" spans="2:20" s="1" customFormat="1" ht="15" thickTop="1" x14ac:dyDescent="0.35">
      <c r="B22" s="10"/>
      <c r="C22" s="10"/>
      <c r="D22" s="10"/>
      <c r="E22" s="10"/>
      <c r="F22" s="10"/>
    </row>
    <row r="23" spans="2:20" ht="23.5" x14ac:dyDescent="0.35">
      <c r="B23" s="110" t="s">
        <v>41</v>
      </c>
      <c r="C23" s="110"/>
      <c r="D23" s="110"/>
      <c r="E23" s="110"/>
      <c r="F23" s="110"/>
      <c r="G23" s="110"/>
      <c r="H23" s="110"/>
    </row>
    <row r="24" spans="2:20" x14ac:dyDescent="0.35">
      <c r="B24" s="1"/>
      <c r="C24" s="1"/>
      <c r="D24" s="1"/>
      <c r="E24" s="1"/>
      <c r="F24" s="1"/>
    </row>
    <row r="25" spans="2:20" s="1" customFormat="1" ht="15.5" x14ac:dyDescent="0.35">
      <c r="B25" s="11" t="s">
        <v>206</v>
      </c>
      <c r="C25" s="12"/>
      <c r="D25" s="12"/>
      <c r="E25" s="12"/>
      <c r="F25" s="12"/>
      <c r="G25" s="12"/>
      <c r="Q25"/>
      <c r="R25"/>
      <c r="S25"/>
      <c r="T25"/>
    </row>
    <row r="26" spans="2:20" s="1" customFormat="1" ht="50.25" customHeight="1" x14ac:dyDescent="0.35">
      <c r="B26" s="111" t="s">
        <v>2</v>
      </c>
      <c r="C26" s="14" t="s">
        <v>3</v>
      </c>
      <c r="D26" s="14" t="s">
        <v>93</v>
      </c>
      <c r="E26" s="13" t="s">
        <v>12</v>
      </c>
      <c r="F26" s="13" t="s">
        <v>21</v>
      </c>
      <c r="G26" s="13" t="s">
        <v>112</v>
      </c>
      <c r="Q26"/>
      <c r="R26"/>
      <c r="S26"/>
      <c r="T26"/>
    </row>
    <row r="27" spans="2:20" s="1" customFormat="1" ht="20.149999999999999" customHeight="1" x14ac:dyDescent="0.35">
      <c r="B27" s="112"/>
      <c r="C27" s="113"/>
      <c r="D27" s="113"/>
      <c r="E27" s="114"/>
      <c r="F27" s="106"/>
      <c r="G27" s="108"/>
      <c r="Q27"/>
      <c r="R27"/>
      <c r="S27"/>
      <c r="T27"/>
    </row>
    <row r="28" spans="2:20" s="1" customFormat="1" ht="20.149999999999999" customHeight="1" x14ac:dyDescent="0.35">
      <c r="B28" s="112"/>
      <c r="C28" s="113"/>
      <c r="D28" s="113"/>
      <c r="E28" s="114"/>
      <c r="F28" s="106"/>
      <c r="G28" s="108"/>
      <c r="Q28"/>
      <c r="R28"/>
      <c r="S28"/>
      <c r="T28"/>
    </row>
    <row r="29" spans="2:20" s="1" customFormat="1" ht="20.149999999999999" customHeight="1" x14ac:dyDescent="0.35">
      <c r="B29" s="112"/>
      <c r="C29" s="113"/>
      <c r="D29" s="113"/>
      <c r="E29" s="114"/>
      <c r="F29" s="106"/>
      <c r="G29" s="108"/>
      <c r="Q29"/>
      <c r="R29"/>
      <c r="S29"/>
      <c r="T29"/>
    </row>
    <row r="30" spans="2:20" s="1" customFormat="1" ht="20.149999999999999" customHeight="1" x14ac:dyDescent="0.35">
      <c r="B30" s="112"/>
      <c r="C30" s="113"/>
      <c r="D30" s="113"/>
      <c r="E30" s="114"/>
      <c r="F30" s="106"/>
      <c r="G30" s="108"/>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91"/>
      <c r="C37" s="115"/>
      <c r="D37" s="115"/>
      <c r="E37" s="3"/>
      <c r="F37" s="106"/>
      <c r="G37" s="108"/>
      <c r="Q37"/>
      <c r="R37"/>
      <c r="S37"/>
      <c r="T37"/>
    </row>
    <row r="38" spans="2:20" s="1" customFormat="1" ht="40" customHeight="1" x14ac:dyDescent="0.35">
      <c r="B38" s="92" t="s">
        <v>0</v>
      </c>
      <c r="C38" s="93"/>
      <c r="D38" s="93"/>
      <c r="E38" s="94">
        <f>+SUM(E27:E37)</f>
        <v>0</v>
      </c>
      <c r="F38" s="107">
        <f>+SUM(F27:F37)</f>
        <v>0</v>
      </c>
      <c r="G38" s="109"/>
      <c r="Q38"/>
      <c r="R38"/>
      <c r="S38"/>
      <c r="T38"/>
    </row>
    <row r="39" spans="2:20" s="1" customFormat="1" ht="23.15" customHeight="1" x14ac:dyDescent="0.35">
      <c r="B39" s="4"/>
      <c r="C39" s="5"/>
      <c r="D39" s="5"/>
      <c r="E39" s="7"/>
    </row>
    <row r="40" spans="2:20" s="1" customFormat="1" ht="15.5" x14ac:dyDescent="0.35">
      <c r="B40" s="11" t="s">
        <v>205</v>
      </c>
      <c r="C40" s="12"/>
      <c r="D40" s="12"/>
      <c r="E40" s="12"/>
      <c r="F40" s="12"/>
      <c r="G40" s="12"/>
      <c r="H40" s="12"/>
      <c r="Q40"/>
      <c r="R40"/>
      <c r="S40"/>
      <c r="T40"/>
    </row>
    <row r="41" spans="2:20" s="1" customFormat="1" ht="51" customHeight="1" x14ac:dyDescent="0.35">
      <c r="B41" s="116" t="s">
        <v>4</v>
      </c>
      <c r="C41" s="13" t="s">
        <v>263</v>
      </c>
      <c r="D41" s="14" t="s">
        <v>14</v>
      </c>
      <c r="E41" s="15" t="s">
        <v>7</v>
      </c>
      <c r="F41" s="13" t="s">
        <v>12</v>
      </c>
      <c r="G41" s="13" t="s">
        <v>21</v>
      </c>
      <c r="H41" s="104" t="s">
        <v>112</v>
      </c>
      <c r="Q41"/>
      <c r="R41"/>
      <c r="S41"/>
      <c r="T41"/>
    </row>
    <row r="42" spans="2:20" s="1" customFormat="1" ht="20.149999999999999" customHeight="1" x14ac:dyDescent="0.35">
      <c r="B42" s="112"/>
      <c r="C42" s="113"/>
      <c r="D42" s="113"/>
      <c r="E42" s="117"/>
      <c r="F42" s="118">
        <f>+D42*E42</f>
        <v>0</v>
      </c>
      <c r="G42" s="105"/>
      <c r="H42" s="108"/>
      <c r="Q42"/>
      <c r="R42"/>
      <c r="S42"/>
      <c r="T42"/>
    </row>
    <row r="43" spans="2:20" s="1" customFormat="1" ht="20.149999999999999" customHeight="1" x14ac:dyDescent="0.35">
      <c r="B43" s="112"/>
      <c r="C43" s="113"/>
      <c r="D43" s="113"/>
      <c r="E43" s="117"/>
      <c r="F43" s="118">
        <f t="shared" ref="F43:F51" si="0">+D43*E43</f>
        <v>0</v>
      </c>
      <c r="G43" s="105"/>
      <c r="H43" s="108"/>
      <c r="Q43"/>
      <c r="R43"/>
      <c r="S43"/>
      <c r="T43"/>
    </row>
    <row r="44" spans="2:20" s="1" customFormat="1" ht="20.149999999999999" customHeight="1" x14ac:dyDescent="0.35">
      <c r="B44" s="112"/>
      <c r="C44" s="113"/>
      <c r="D44" s="113"/>
      <c r="E44" s="117"/>
      <c r="F44" s="118">
        <f t="shared" si="0"/>
        <v>0</v>
      </c>
      <c r="G44" s="105"/>
      <c r="H44" s="108"/>
      <c r="Q44"/>
      <c r="R44"/>
      <c r="S44"/>
      <c r="T44"/>
    </row>
    <row r="45" spans="2:20" s="1" customFormat="1" ht="20.149999999999999" customHeight="1" x14ac:dyDescent="0.35">
      <c r="B45" s="112"/>
      <c r="C45" s="113"/>
      <c r="D45" s="113"/>
      <c r="E45" s="117"/>
      <c r="F45" s="118">
        <f t="shared" si="0"/>
        <v>0</v>
      </c>
      <c r="G45" s="105"/>
      <c r="H45" s="108"/>
      <c r="Q45"/>
      <c r="R45"/>
      <c r="S45"/>
      <c r="T45"/>
    </row>
    <row r="46" spans="2:20" s="1" customFormat="1" ht="20.149999999999999" customHeight="1" x14ac:dyDescent="0.35">
      <c r="B46" s="112"/>
      <c r="C46" s="113"/>
      <c r="D46" s="113"/>
      <c r="E46" s="117"/>
      <c r="F46" s="118">
        <f t="shared" si="0"/>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40" customHeight="1" x14ac:dyDescent="0.35">
      <c r="B52" s="92" t="s">
        <v>204</v>
      </c>
      <c r="C52" s="93"/>
      <c r="D52" s="93"/>
      <c r="E52" s="93"/>
      <c r="F52" s="102">
        <f>+SUM(F42:F51)</f>
        <v>0</v>
      </c>
      <c r="G52" s="97">
        <f>+SUM(G42:G51)</f>
        <v>0</v>
      </c>
      <c r="H52" s="109"/>
      <c r="Q52"/>
      <c r="R52"/>
      <c r="S52"/>
      <c r="T52"/>
    </row>
    <row r="53" spans="2:20" s="1" customFormat="1" x14ac:dyDescent="0.35"/>
    <row r="54" spans="2:20" s="1" customFormat="1" x14ac:dyDescent="0.35"/>
    <row r="55" spans="2:20" s="1" customFormat="1" x14ac:dyDescent="0.35"/>
    <row r="56" spans="2:20" s="1" customFormat="1" x14ac:dyDescent="0.35"/>
    <row r="57" spans="2:20" s="1" customFormat="1" x14ac:dyDescent="0.35"/>
    <row r="58" spans="2:20" s="1" customFormat="1" x14ac:dyDescent="0.35"/>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sheetData>
  <sheetProtection algorithmName="SHA-512" hashValue="MhmyO3tOpP0Yh0noFAqss3etT1cbtw4XC1UcWqo/9CshFW8LxmyLT3d3DaTlLZGtdCQue/8U2Xrad0MK4g209A==" saltValue="AG3MiuBicjF/MUTTrWkizg==" spinCount="100000" sheet="1" insertRows="0"/>
  <mergeCells count="18">
    <mergeCell ref="B18:F18"/>
    <mergeCell ref="B20:F20"/>
    <mergeCell ref="B21:F21"/>
    <mergeCell ref="B11:C11"/>
    <mergeCell ref="B12:H12"/>
    <mergeCell ref="B13:C13"/>
    <mergeCell ref="D13:H13"/>
    <mergeCell ref="B14:H14"/>
    <mergeCell ref="B16:F16"/>
    <mergeCell ref="D11:H11"/>
    <mergeCell ref="B10:H10"/>
    <mergeCell ref="B3:F3"/>
    <mergeCell ref="B6:H6"/>
    <mergeCell ref="B7:C7"/>
    <mergeCell ref="B8:H8"/>
    <mergeCell ref="B9:C9"/>
    <mergeCell ref="D7:H7"/>
    <mergeCell ref="D9:H9"/>
  </mergeCells>
  <conditionalFormatting sqref="H20">
    <cfRule type="cellIs" dxfId="3" priority="1" operator="between">
      <formula>1</formula>
      <formula>3000</formula>
    </cfRule>
  </conditionalFormatting>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479405B-6BD5-41C7-B520-AB6559340B96}">
          <x14:formula1>
            <xm:f>'Valors possibles'!$R$4:$R$45</xm:f>
          </x14:formula1>
          <xm:sqref>D11</xm:sqref>
        </x14:dataValidation>
        <x14:dataValidation type="list" allowBlank="1" showInputMessage="1" showErrorMessage="1" xr:uid="{80F26BE8-9A4B-4362-B3E9-36012040FEE8}">
          <x14:formula1>
            <xm:f>'Valors possibles'!$U$13:$U$16</xm:f>
          </x14:formula1>
          <xm:sqref>D9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50229-CAB7-4158-BD39-76EAEC10C4F2}">
  <sheetPr>
    <tabColor theme="5" tint="-0.249977111117893"/>
    <pageSetUpPr fitToPage="1"/>
  </sheetPr>
  <dimension ref="A1:AB205"/>
  <sheetViews>
    <sheetView zoomScale="74" zoomScaleNormal="74" zoomScaleSheetLayoutView="62" workbookViewId="0">
      <selection activeCell="H20" sqref="H20"/>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18.453125" style="1" customWidth="1"/>
    <col min="9" max="16" width="8.726562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1"/>
      <c r="F4" s="1"/>
      <c r="Q4" s="1"/>
      <c r="R4" s="1"/>
      <c r="S4" s="1"/>
      <c r="T4" s="1"/>
      <c r="U4" s="1"/>
      <c r="V4" s="1"/>
      <c r="W4" s="1"/>
      <c r="X4" s="1"/>
      <c r="Y4" s="1"/>
      <c r="Z4" s="1"/>
      <c r="AA4" s="1"/>
      <c r="AB4" s="1"/>
    </row>
    <row r="5" spans="2:28" ht="15" customHeight="1" thickBot="1" x14ac:dyDescent="0.4">
      <c r="B5" s="2"/>
      <c r="C5" s="2"/>
      <c r="D5" s="2"/>
      <c r="E5" s="2"/>
      <c r="F5" s="2"/>
      <c r="Q5" s="1"/>
      <c r="R5" s="1"/>
      <c r="S5" s="1"/>
      <c r="T5" s="1"/>
      <c r="U5" s="1"/>
      <c r="V5" s="1"/>
      <c r="W5" s="1"/>
      <c r="X5" s="1"/>
      <c r="Y5" s="1"/>
      <c r="Z5" s="1"/>
      <c r="AA5" s="1"/>
      <c r="AB5" s="1"/>
    </row>
    <row r="6" spans="2:28" ht="7.5" customHeight="1" x14ac:dyDescent="0.35">
      <c r="B6" s="358"/>
      <c r="C6" s="359"/>
      <c r="D6" s="359"/>
      <c r="E6" s="359"/>
      <c r="F6" s="359"/>
      <c r="G6" s="359"/>
      <c r="H6" s="360"/>
      <c r="Q6" s="1"/>
      <c r="R6" s="1"/>
      <c r="S6" s="1"/>
      <c r="T6" s="1"/>
      <c r="U6" s="1"/>
      <c r="V6" s="1"/>
      <c r="W6" s="1"/>
      <c r="X6" s="1"/>
      <c r="Y6" s="1"/>
      <c r="Z6" s="1"/>
      <c r="AA6" s="1"/>
      <c r="AB6" s="1"/>
    </row>
    <row r="7" spans="2:28" ht="18.5" x14ac:dyDescent="0.35">
      <c r="B7" s="334" t="s">
        <v>36</v>
      </c>
      <c r="C7" s="335"/>
      <c r="D7" s="326" t="s">
        <v>181</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9" customHeight="1" x14ac:dyDescent="0.35">
      <c r="B9" s="334" t="s">
        <v>37</v>
      </c>
      <c r="C9" s="335"/>
      <c r="D9" s="363" t="s">
        <v>213</v>
      </c>
      <c r="E9" s="363"/>
      <c r="F9" s="363"/>
      <c r="G9" s="363"/>
      <c r="H9" s="364"/>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9" customHeight="1" x14ac:dyDescent="0.35">
      <c r="B11" s="361" t="s">
        <v>176</v>
      </c>
      <c r="C11" s="362"/>
      <c r="D11" s="365" t="s">
        <v>214</v>
      </c>
      <c r="E11" s="365"/>
      <c r="F11" s="365"/>
      <c r="G11" s="365"/>
      <c r="H11" s="36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9" customHeight="1" x14ac:dyDescent="0.35">
      <c r="B13" s="332" t="s">
        <v>10</v>
      </c>
      <c r="C13" s="333"/>
      <c r="D13" s="328" t="str">
        <f>'DESPESES.SUB_Sol.licitant'!$D$9</f>
        <v>Escriure títol del projecte</v>
      </c>
      <c r="E13" s="328"/>
      <c r="F13" s="328"/>
      <c r="G13" s="328"/>
      <c r="H13" s="329"/>
      <c r="Q13" s="1"/>
      <c r="R13" s="1"/>
      <c r="S13" s="1"/>
      <c r="T13" s="1"/>
      <c r="U13" s="1"/>
      <c r="V13" s="1"/>
      <c r="W13" s="1"/>
      <c r="X13" s="1"/>
      <c r="Y13" s="1"/>
      <c r="Z13" s="1"/>
      <c r="AA13" s="1"/>
      <c r="AB13" s="1"/>
    </row>
    <row r="14" spans="2:28" ht="7.5" customHeight="1" thickBot="1" x14ac:dyDescent="0.4">
      <c r="B14" s="355"/>
      <c r="C14" s="356"/>
      <c r="D14" s="356"/>
      <c r="E14" s="356"/>
      <c r="F14" s="356"/>
      <c r="G14" s="356"/>
      <c r="H14" s="357"/>
      <c r="Q14" s="1"/>
      <c r="R14" s="1"/>
      <c r="S14" s="1"/>
      <c r="T14" s="1"/>
      <c r="U14" s="1"/>
      <c r="V14" s="1"/>
      <c r="W14" s="1"/>
      <c r="X14" s="1"/>
      <c r="Y14" s="1"/>
      <c r="Z14" s="1"/>
      <c r="AA14" s="1"/>
      <c r="AB14" s="1"/>
    </row>
    <row r="15" spans="2:28" s="1" customFormat="1" ht="15" customHeight="1" x14ac:dyDescent="0.35">
      <c r="B15" s="90"/>
      <c r="C15" s="90"/>
      <c r="D15" s="90"/>
      <c r="E15" s="90"/>
      <c r="F15" s="90"/>
    </row>
    <row r="16" spans="2:28" ht="23.5" x14ac:dyDescent="0.35">
      <c r="B16" s="322" t="s">
        <v>209</v>
      </c>
      <c r="C16" s="322"/>
      <c r="D16" s="322"/>
      <c r="E16" s="322"/>
      <c r="F16" s="322"/>
      <c r="G16" s="110"/>
      <c r="H16" s="110"/>
    </row>
    <row r="17" spans="2:20" s="1" customFormat="1" ht="20.149999999999999" customHeight="1" thickBot="1" x14ac:dyDescent="0.4">
      <c r="B17" s="90"/>
      <c r="C17" s="90"/>
      <c r="D17" s="90"/>
      <c r="E17" s="90"/>
      <c r="F17" s="90"/>
    </row>
    <row r="18" spans="2:20" s="1" customFormat="1" ht="30" customHeight="1" thickTop="1" x14ac:dyDescent="0.35">
      <c r="B18" s="349" t="s">
        <v>195</v>
      </c>
      <c r="C18" s="350"/>
      <c r="D18" s="350"/>
      <c r="E18" s="350"/>
      <c r="F18" s="350"/>
      <c r="G18" s="177"/>
      <c r="H18" s="177">
        <f>+$E$38</f>
        <v>0</v>
      </c>
    </row>
    <row r="19" spans="2:20" s="1" customFormat="1" ht="30" customHeight="1" x14ac:dyDescent="0.35">
      <c r="B19" s="149" t="s">
        <v>13</v>
      </c>
      <c r="C19" s="150"/>
      <c r="D19" s="150"/>
      <c r="E19" s="150"/>
      <c r="F19" s="150"/>
      <c r="G19" s="176"/>
      <c r="H19" s="176">
        <f>+$F$52</f>
        <v>0</v>
      </c>
    </row>
    <row r="20" spans="2:20" s="1" customFormat="1" ht="30" customHeight="1" thickBot="1" x14ac:dyDescent="0.4">
      <c r="B20" s="351" t="s">
        <v>193</v>
      </c>
      <c r="C20" s="352"/>
      <c r="D20" s="352"/>
      <c r="E20" s="352"/>
      <c r="F20" s="352"/>
      <c r="G20" s="175"/>
      <c r="H20" s="175">
        <f>+SUM(H18:H19)</f>
        <v>0</v>
      </c>
    </row>
    <row r="21" spans="2:20" s="1" customFormat="1" ht="30" customHeight="1" thickBot="1" x14ac:dyDescent="0.4">
      <c r="B21" s="353" t="s">
        <v>194</v>
      </c>
      <c r="C21" s="354"/>
      <c r="D21" s="354"/>
      <c r="E21" s="354"/>
      <c r="F21" s="354"/>
      <c r="G21" s="174"/>
      <c r="H21" s="174">
        <f>+SUM($F$38,$G$52)</f>
        <v>0</v>
      </c>
    </row>
    <row r="22" spans="2:20" s="1" customFormat="1" ht="15" thickTop="1" x14ac:dyDescent="0.35">
      <c r="B22" s="10"/>
      <c r="C22" s="10"/>
      <c r="D22" s="10"/>
      <c r="E22" s="10"/>
      <c r="F22" s="10"/>
    </row>
    <row r="23" spans="2:20" ht="23.5" x14ac:dyDescent="0.35">
      <c r="B23" s="110" t="s">
        <v>38</v>
      </c>
      <c r="C23" s="110"/>
      <c r="D23" s="110"/>
      <c r="E23" s="110"/>
      <c r="F23" s="110"/>
      <c r="G23" s="110"/>
      <c r="H23" s="110"/>
    </row>
    <row r="24" spans="2:20" x14ac:dyDescent="0.35">
      <c r="B24" s="1"/>
      <c r="C24" s="1"/>
      <c r="D24" s="1"/>
      <c r="E24" s="1"/>
      <c r="F24" s="1"/>
    </row>
    <row r="25" spans="2:20" s="1" customFormat="1" ht="15.5" x14ac:dyDescent="0.35">
      <c r="B25" s="11" t="s">
        <v>210</v>
      </c>
      <c r="C25" s="12"/>
      <c r="D25" s="12"/>
      <c r="E25" s="12"/>
      <c r="F25" s="12"/>
      <c r="G25" s="12"/>
      <c r="Q25"/>
      <c r="R25"/>
      <c r="S25"/>
      <c r="T25"/>
    </row>
    <row r="26" spans="2:20" s="1" customFormat="1" ht="50.25" customHeight="1" x14ac:dyDescent="0.35">
      <c r="B26" s="111" t="s">
        <v>2</v>
      </c>
      <c r="C26" s="14" t="s">
        <v>3</v>
      </c>
      <c r="D26" s="14" t="s">
        <v>93</v>
      </c>
      <c r="E26" s="13" t="s">
        <v>12</v>
      </c>
      <c r="F26" s="13" t="s">
        <v>21</v>
      </c>
      <c r="G26" s="13" t="s">
        <v>112</v>
      </c>
      <c r="Q26"/>
      <c r="R26"/>
      <c r="S26"/>
      <c r="T26"/>
    </row>
    <row r="27" spans="2:20" s="1" customFormat="1" ht="20.149999999999999" customHeight="1" x14ac:dyDescent="0.35">
      <c r="B27" s="112"/>
      <c r="C27" s="113"/>
      <c r="D27" s="113"/>
      <c r="E27" s="114"/>
      <c r="F27" s="106"/>
      <c r="G27" s="108"/>
      <c r="Q27"/>
      <c r="R27"/>
      <c r="S27"/>
      <c r="T27"/>
    </row>
    <row r="28" spans="2:20" s="1" customFormat="1" ht="20.149999999999999" customHeight="1" x14ac:dyDescent="0.35">
      <c r="B28" s="112"/>
      <c r="C28" s="113"/>
      <c r="D28" s="113"/>
      <c r="E28" s="114"/>
      <c r="F28" s="106"/>
      <c r="G28" s="108"/>
      <c r="Q28"/>
      <c r="R28"/>
      <c r="S28"/>
      <c r="T28"/>
    </row>
    <row r="29" spans="2:20" s="1" customFormat="1" ht="20.149999999999999" customHeight="1" x14ac:dyDescent="0.35">
      <c r="B29" s="112"/>
      <c r="C29" s="113"/>
      <c r="D29" s="113"/>
      <c r="E29" s="114"/>
      <c r="F29" s="106"/>
      <c r="G29" s="108"/>
      <c r="Q29"/>
      <c r="R29"/>
      <c r="S29"/>
      <c r="T29"/>
    </row>
    <row r="30" spans="2:20" s="1" customFormat="1" ht="20.149999999999999" customHeight="1" x14ac:dyDescent="0.35">
      <c r="B30" s="112"/>
      <c r="C30" s="113"/>
      <c r="D30" s="113"/>
      <c r="E30" s="114"/>
      <c r="F30" s="106"/>
      <c r="G30" s="108"/>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91"/>
      <c r="C37" s="115"/>
      <c r="D37" s="115"/>
      <c r="E37" s="3"/>
      <c r="F37" s="106"/>
      <c r="G37" s="108"/>
      <c r="Q37"/>
      <c r="R37"/>
      <c r="S37"/>
      <c r="T37"/>
    </row>
    <row r="38" spans="2:20" s="1" customFormat="1" ht="40" customHeight="1" x14ac:dyDescent="0.35">
      <c r="B38" s="92" t="s">
        <v>0</v>
      </c>
      <c r="C38" s="93"/>
      <c r="D38" s="93"/>
      <c r="E38" s="94">
        <f>+SUM(E27:E37)</f>
        <v>0</v>
      </c>
      <c r="F38" s="107">
        <f>+SUM(F27:F37)</f>
        <v>0</v>
      </c>
      <c r="G38" s="109"/>
      <c r="Q38"/>
      <c r="R38"/>
      <c r="S38"/>
      <c r="T38"/>
    </row>
    <row r="39" spans="2:20" s="1" customFormat="1" ht="23.15" customHeight="1" x14ac:dyDescent="0.35">
      <c r="B39" s="4"/>
      <c r="C39" s="5"/>
      <c r="D39" s="5"/>
      <c r="E39" s="7"/>
    </row>
    <row r="40" spans="2:20" s="1" customFormat="1" ht="15.5" x14ac:dyDescent="0.35">
      <c r="B40" s="11" t="s">
        <v>211</v>
      </c>
      <c r="C40" s="12"/>
      <c r="D40" s="12"/>
      <c r="E40" s="12"/>
      <c r="F40" s="12"/>
      <c r="G40" s="12"/>
      <c r="H40" s="12"/>
      <c r="Q40"/>
      <c r="R40"/>
      <c r="S40"/>
      <c r="T40"/>
    </row>
    <row r="41" spans="2:20" s="1" customFormat="1" ht="51" customHeight="1" x14ac:dyDescent="0.35">
      <c r="B41" s="116" t="s">
        <v>4</v>
      </c>
      <c r="C41" s="13" t="s">
        <v>263</v>
      </c>
      <c r="D41" s="14" t="s">
        <v>14</v>
      </c>
      <c r="E41" s="15" t="s">
        <v>7</v>
      </c>
      <c r="F41" s="13" t="s">
        <v>12</v>
      </c>
      <c r="G41" s="13" t="s">
        <v>21</v>
      </c>
      <c r="H41" s="104" t="s">
        <v>112</v>
      </c>
      <c r="Q41"/>
      <c r="R41"/>
      <c r="S41"/>
      <c r="T41"/>
    </row>
    <row r="42" spans="2:20" s="1" customFormat="1" ht="20.149999999999999" customHeight="1" x14ac:dyDescent="0.35">
      <c r="B42" s="112"/>
      <c r="C42" s="113"/>
      <c r="D42" s="113"/>
      <c r="E42" s="117"/>
      <c r="F42" s="118">
        <f>+D42*E42</f>
        <v>0</v>
      </c>
      <c r="G42" s="105"/>
      <c r="H42" s="108"/>
      <c r="Q42"/>
      <c r="R42"/>
      <c r="S42"/>
      <c r="T42"/>
    </row>
    <row r="43" spans="2:20" s="1" customFormat="1" ht="20.149999999999999" customHeight="1" x14ac:dyDescent="0.35">
      <c r="B43" s="112"/>
      <c r="C43" s="113"/>
      <c r="D43" s="113"/>
      <c r="E43" s="117"/>
      <c r="F43" s="118">
        <f t="shared" ref="F43:F51" si="0">+D43*E43</f>
        <v>0</v>
      </c>
      <c r="G43" s="105"/>
      <c r="H43" s="108"/>
      <c r="Q43"/>
      <c r="R43"/>
      <c r="S43"/>
      <c r="T43"/>
    </row>
    <row r="44" spans="2:20" s="1" customFormat="1" ht="20.149999999999999" customHeight="1" x14ac:dyDescent="0.35">
      <c r="B44" s="112"/>
      <c r="C44" s="113"/>
      <c r="D44" s="113"/>
      <c r="E44" s="117"/>
      <c r="F44" s="118">
        <f t="shared" si="0"/>
        <v>0</v>
      </c>
      <c r="G44" s="105"/>
      <c r="H44" s="108"/>
      <c r="Q44"/>
      <c r="R44"/>
      <c r="S44"/>
      <c r="T44"/>
    </row>
    <row r="45" spans="2:20" s="1" customFormat="1" ht="20.149999999999999" customHeight="1" x14ac:dyDescent="0.35">
      <c r="B45" s="112"/>
      <c r="C45" s="113"/>
      <c r="D45" s="113"/>
      <c r="E45" s="117"/>
      <c r="F45" s="118">
        <f t="shared" si="0"/>
        <v>0</v>
      </c>
      <c r="G45" s="105"/>
      <c r="H45" s="108"/>
      <c r="Q45"/>
      <c r="R45"/>
      <c r="S45"/>
      <c r="T45"/>
    </row>
    <row r="46" spans="2:20" s="1" customFormat="1" ht="20.149999999999999" customHeight="1" x14ac:dyDescent="0.35">
      <c r="B46" s="112"/>
      <c r="C46" s="113"/>
      <c r="D46" s="113"/>
      <c r="E46" s="117"/>
      <c r="F46" s="118">
        <f t="shared" si="0"/>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40" customHeight="1" x14ac:dyDescent="0.35">
      <c r="B52" s="92" t="s">
        <v>212</v>
      </c>
      <c r="C52" s="93"/>
      <c r="D52" s="93"/>
      <c r="E52" s="93"/>
      <c r="F52" s="102">
        <f>+SUM(F42:F51)</f>
        <v>0</v>
      </c>
      <c r="G52" s="97">
        <f>+SUM(G42:G51)</f>
        <v>0</v>
      </c>
      <c r="H52" s="109"/>
      <c r="Q52"/>
      <c r="R52"/>
      <c r="S52"/>
      <c r="T52"/>
    </row>
    <row r="53" spans="2:20" s="1" customFormat="1" x14ac:dyDescent="0.35"/>
    <row r="54" spans="2:20" s="1" customFormat="1" x14ac:dyDescent="0.35"/>
    <row r="55" spans="2:20" s="1" customFormat="1" x14ac:dyDescent="0.35"/>
    <row r="56" spans="2:20" s="1" customFormat="1" x14ac:dyDescent="0.35"/>
    <row r="57" spans="2:20" s="1" customFormat="1" x14ac:dyDescent="0.35"/>
    <row r="58" spans="2:20" s="1" customFormat="1" x14ac:dyDescent="0.35"/>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sheetData>
  <sheetProtection algorithmName="SHA-512" hashValue="X1pjmZkmSWGUwnGJPBN77CPT9Wxn5ICK5c8lk3vb71gDbDODQScpz5g7e8v+v6hPyPgKDfBvBvd2KbMuu/NIfQ==" saltValue="IwlBuYhTasisy6YYDw7U1w==" spinCount="100000" sheet="1" insertRows="0"/>
  <mergeCells count="18">
    <mergeCell ref="B18:F18"/>
    <mergeCell ref="B20:F20"/>
    <mergeCell ref="B21:F21"/>
    <mergeCell ref="B11:C11"/>
    <mergeCell ref="B12:H12"/>
    <mergeCell ref="B13:C13"/>
    <mergeCell ref="D13:H13"/>
    <mergeCell ref="B14:H14"/>
    <mergeCell ref="B16:F16"/>
    <mergeCell ref="D11:H11"/>
    <mergeCell ref="B10:H10"/>
    <mergeCell ref="B3:F3"/>
    <mergeCell ref="B6:H6"/>
    <mergeCell ref="B7:C7"/>
    <mergeCell ref="B8:H8"/>
    <mergeCell ref="B9:C9"/>
    <mergeCell ref="D7:H7"/>
    <mergeCell ref="D9:H9"/>
  </mergeCells>
  <conditionalFormatting sqref="H20">
    <cfRule type="cellIs" dxfId="2" priority="1" operator="between">
      <formula>1</formula>
      <formula>3000</formula>
    </cfRule>
  </conditionalFormatting>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C6D0509-F35D-493F-A8ED-786A4AD96A2F}">
          <x14:formula1>
            <xm:f>'Valors possibles'!$U$13:$U$16</xm:f>
          </x14:formula1>
          <xm:sqref>D9</xm:sqref>
        </x14:dataValidation>
        <x14:dataValidation type="list" allowBlank="1" showInputMessage="1" showErrorMessage="1" xr:uid="{535DF13B-AA6F-4E0A-BB4F-D4D5F85705D7}">
          <x14:formula1>
            <xm:f>'Valors possibles'!$R$4:$R$45</xm:f>
          </x14:formula1>
          <xm:sqref>D11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FB630-A94C-48ED-8F45-170C347EB237}">
  <sheetPr>
    <tabColor theme="5" tint="-0.249977111117893"/>
    <pageSetUpPr fitToPage="1"/>
  </sheetPr>
  <dimension ref="A1:AB205"/>
  <sheetViews>
    <sheetView zoomScale="74" zoomScaleNormal="74" zoomScaleSheetLayoutView="62" workbookViewId="0">
      <selection activeCell="H20" sqref="H20"/>
    </sheetView>
  </sheetViews>
  <sheetFormatPr defaultRowHeight="14.5" x14ac:dyDescent="0.35"/>
  <cols>
    <col min="1" max="1" width="5.7265625" style="1" customWidth="1"/>
    <col min="2" max="2" width="74.453125" customWidth="1"/>
    <col min="3" max="3" width="26.453125" customWidth="1"/>
    <col min="4" max="4" width="25.26953125" bestFit="1" customWidth="1"/>
    <col min="5" max="5" width="24" customWidth="1"/>
    <col min="6" max="6" width="23.453125" customWidth="1"/>
    <col min="7" max="7" width="20.54296875" style="1" customWidth="1"/>
    <col min="8" max="8" width="18.453125" style="1" customWidth="1"/>
    <col min="9" max="16" width="8.7265625" style="1"/>
  </cols>
  <sheetData>
    <row r="1" spans="2:28" ht="25.5" customHeight="1" x14ac:dyDescent="0.35">
      <c r="B1" s="1"/>
      <c r="C1" s="1"/>
      <c r="D1" s="1"/>
      <c r="E1" s="1"/>
      <c r="F1" s="1"/>
    </row>
    <row r="2" spans="2:28" ht="41.15" customHeight="1" x14ac:dyDescent="0.35">
      <c r="B2" s="1"/>
      <c r="C2" s="1"/>
      <c r="D2" s="1"/>
      <c r="E2" s="1"/>
      <c r="F2" s="1"/>
    </row>
    <row r="3" spans="2:28" ht="30" customHeight="1" x14ac:dyDescent="0.35">
      <c r="B3" s="245" t="s">
        <v>186</v>
      </c>
      <c r="C3" s="245"/>
      <c r="D3" s="245"/>
      <c r="E3" s="245"/>
      <c r="F3" s="245"/>
      <c r="Q3" s="1"/>
      <c r="R3" s="1"/>
      <c r="S3" s="1"/>
      <c r="T3" s="1"/>
      <c r="U3" s="1"/>
      <c r="V3" s="1"/>
      <c r="W3" s="1"/>
      <c r="X3" s="1"/>
      <c r="Y3" s="1"/>
      <c r="Z3" s="1"/>
      <c r="AA3" s="1"/>
      <c r="AB3" s="1"/>
    </row>
    <row r="4" spans="2:28" ht="23.5" x14ac:dyDescent="0.35">
      <c r="B4" s="9" t="s">
        <v>196</v>
      </c>
      <c r="C4" s="1"/>
      <c r="D4" s="1"/>
      <c r="E4" s="1"/>
      <c r="F4" s="1"/>
      <c r="Q4" s="1"/>
      <c r="R4" s="1"/>
      <c r="S4" s="1"/>
      <c r="T4" s="1"/>
      <c r="U4" s="1"/>
      <c r="V4" s="1"/>
      <c r="W4" s="1"/>
      <c r="X4" s="1"/>
      <c r="Y4" s="1"/>
      <c r="Z4" s="1"/>
      <c r="AA4" s="1"/>
      <c r="AB4" s="1"/>
    </row>
    <row r="5" spans="2:28" ht="15" customHeight="1" thickBot="1" x14ac:dyDescent="0.4">
      <c r="B5" s="2"/>
      <c r="C5" s="2"/>
      <c r="D5" s="2"/>
      <c r="E5" s="2"/>
      <c r="F5" s="2"/>
      <c r="Q5" s="1"/>
      <c r="R5" s="1"/>
      <c r="S5" s="1"/>
      <c r="T5" s="1"/>
      <c r="U5" s="1"/>
      <c r="V5" s="1"/>
      <c r="W5" s="1"/>
      <c r="X5" s="1"/>
      <c r="Y5" s="1"/>
      <c r="Z5" s="1"/>
      <c r="AA5" s="1"/>
      <c r="AB5" s="1"/>
    </row>
    <row r="6" spans="2:28" ht="7.5" customHeight="1" x14ac:dyDescent="0.35">
      <c r="B6" s="358"/>
      <c r="C6" s="359"/>
      <c r="D6" s="359"/>
      <c r="E6" s="359"/>
      <c r="F6" s="359"/>
      <c r="G6" s="359"/>
      <c r="H6" s="360"/>
      <c r="Q6" s="1"/>
      <c r="R6" s="1"/>
      <c r="S6" s="1"/>
      <c r="T6" s="1"/>
      <c r="U6" s="1"/>
      <c r="V6" s="1"/>
      <c r="W6" s="1"/>
      <c r="X6" s="1"/>
      <c r="Y6" s="1"/>
      <c r="Z6" s="1"/>
      <c r="AA6" s="1"/>
      <c r="AB6" s="1"/>
    </row>
    <row r="7" spans="2:28" ht="18.5" x14ac:dyDescent="0.35">
      <c r="B7" s="334" t="s">
        <v>33</v>
      </c>
      <c r="C7" s="335"/>
      <c r="D7" s="326" t="s">
        <v>182</v>
      </c>
      <c r="E7" s="326"/>
      <c r="F7" s="326"/>
      <c r="G7" s="326"/>
      <c r="H7" s="327"/>
      <c r="Q7" s="1"/>
      <c r="R7" s="1"/>
      <c r="S7" s="1"/>
      <c r="T7" s="1"/>
      <c r="U7" s="1"/>
      <c r="V7" s="1"/>
      <c r="W7" s="1"/>
      <c r="X7" s="1"/>
      <c r="Y7" s="1"/>
      <c r="Z7" s="1"/>
      <c r="AA7" s="1"/>
      <c r="AB7" s="1"/>
    </row>
    <row r="8" spans="2:28" ht="15" customHeight="1" x14ac:dyDescent="0.35">
      <c r="B8" s="336"/>
      <c r="C8" s="337"/>
      <c r="D8" s="337"/>
      <c r="E8" s="337"/>
      <c r="F8" s="337"/>
      <c r="G8" s="337"/>
      <c r="H8" s="338"/>
      <c r="Q8" s="1"/>
      <c r="R8" s="1"/>
      <c r="S8" s="1"/>
      <c r="T8" s="1"/>
      <c r="U8" s="1"/>
      <c r="V8" s="1"/>
      <c r="W8" s="1"/>
      <c r="X8" s="1"/>
      <c r="Y8" s="1"/>
      <c r="Z8" s="1"/>
      <c r="AA8" s="1"/>
      <c r="AB8" s="1"/>
    </row>
    <row r="9" spans="2:28" ht="19" customHeight="1" x14ac:dyDescent="0.35">
      <c r="B9" s="334" t="s">
        <v>34</v>
      </c>
      <c r="C9" s="335"/>
      <c r="D9" s="363" t="s">
        <v>215</v>
      </c>
      <c r="E9" s="363"/>
      <c r="F9" s="363"/>
      <c r="G9" s="363"/>
      <c r="H9" s="364"/>
      <c r="Q9" s="1"/>
      <c r="R9" s="1"/>
      <c r="S9" s="1"/>
      <c r="T9" s="1"/>
      <c r="U9" s="1"/>
      <c r="V9" s="1"/>
      <c r="W9" s="1"/>
      <c r="X9" s="1"/>
      <c r="Y9" s="1"/>
      <c r="Z9" s="1"/>
      <c r="AA9" s="1"/>
      <c r="AB9" s="1"/>
    </row>
    <row r="10" spans="2:28" ht="15" customHeight="1" x14ac:dyDescent="0.35">
      <c r="B10" s="336"/>
      <c r="C10" s="337"/>
      <c r="D10" s="337"/>
      <c r="E10" s="337"/>
      <c r="F10" s="337"/>
      <c r="G10" s="337"/>
      <c r="H10" s="338"/>
      <c r="Q10" s="1"/>
      <c r="R10" s="1"/>
      <c r="S10" s="1"/>
      <c r="T10" s="1"/>
      <c r="U10" s="1"/>
      <c r="V10" s="1"/>
      <c r="W10" s="1"/>
      <c r="X10" s="1"/>
      <c r="Y10" s="1"/>
      <c r="Z10" s="1"/>
      <c r="AA10" s="1"/>
      <c r="AB10" s="1"/>
    </row>
    <row r="11" spans="2:28" ht="19" customHeight="1" x14ac:dyDescent="0.35">
      <c r="B11" s="361" t="s">
        <v>177</v>
      </c>
      <c r="C11" s="362"/>
      <c r="D11" s="365" t="s">
        <v>216</v>
      </c>
      <c r="E11" s="365"/>
      <c r="F11" s="365"/>
      <c r="G11" s="365"/>
      <c r="H11" s="366"/>
      <c r="Q11" s="1"/>
      <c r="R11" s="1"/>
      <c r="S11" s="1"/>
      <c r="T11" s="1"/>
      <c r="U11" s="1"/>
      <c r="V11" s="1"/>
      <c r="W11" s="1"/>
      <c r="X11" s="1"/>
      <c r="Y11" s="1"/>
      <c r="Z11" s="1"/>
      <c r="AA11" s="1"/>
      <c r="AB11" s="1"/>
    </row>
    <row r="12" spans="2:28" ht="15" customHeight="1" x14ac:dyDescent="0.35">
      <c r="B12" s="336"/>
      <c r="C12" s="337"/>
      <c r="D12" s="337"/>
      <c r="E12" s="337"/>
      <c r="F12" s="337"/>
      <c r="G12" s="337"/>
      <c r="H12" s="338"/>
      <c r="Q12" s="1"/>
      <c r="R12" s="1"/>
      <c r="S12" s="1"/>
      <c r="T12" s="1"/>
      <c r="U12" s="1"/>
      <c r="V12" s="1"/>
      <c r="W12" s="1"/>
      <c r="X12" s="1"/>
      <c r="Y12" s="1"/>
      <c r="Z12" s="1"/>
      <c r="AA12" s="1"/>
      <c r="AB12" s="1"/>
    </row>
    <row r="13" spans="2:28" ht="19" customHeight="1" x14ac:dyDescent="0.35">
      <c r="B13" s="332" t="s">
        <v>10</v>
      </c>
      <c r="C13" s="333"/>
      <c r="D13" s="328" t="str">
        <f>'DESPESES.SUB_Sol.licitant'!$D$9</f>
        <v>Escriure títol del projecte</v>
      </c>
      <c r="E13" s="328"/>
      <c r="F13" s="328"/>
      <c r="G13" s="328"/>
      <c r="H13" s="329"/>
      <c r="Q13" s="1"/>
      <c r="R13" s="1"/>
      <c r="S13" s="1"/>
      <c r="T13" s="1"/>
      <c r="U13" s="1"/>
      <c r="V13" s="1"/>
      <c r="W13" s="1"/>
      <c r="X13" s="1"/>
      <c r="Y13" s="1"/>
      <c r="Z13" s="1"/>
      <c r="AA13" s="1"/>
      <c r="AB13" s="1"/>
    </row>
    <row r="14" spans="2:28" ht="7.5" customHeight="1" thickBot="1" x14ac:dyDescent="0.4">
      <c r="B14" s="355"/>
      <c r="C14" s="356"/>
      <c r="D14" s="356"/>
      <c r="E14" s="356"/>
      <c r="F14" s="356"/>
      <c r="G14" s="356"/>
      <c r="H14" s="357"/>
      <c r="Q14" s="1"/>
      <c r="R14" s="1"/>
      <c r="S14" s="1"/>
      <c r="T14" s="1"/>
      <c r="U14" s="1"/>
      <c r="V14" s="1"/>
      <c r="W14" s="1"/>
      <c r="X14" s="1"/>
      <c r="Y14" s="1"/>
      <c r="Z14" s="1"/>
      <c r="AA14" s="1"/>
      <c r="AB14" s="1"/>
    </row>
    <row r="15" spans="2:28" s="1" customFormat="1" ht="15" customHeight="1" x14ac:dyDescent="0.35">
      <c r="B15" s="90"/>
      <c r="C15" s="90"/>
      <c r="D15" s="90"/>
      <c r="E15" s="90"/>
      <c r="F15" s="90"/>
    </row>
    <row r="16" spans="2:28" ht="23.5" x14ac:dyDescent="0.35">
      <c r="B16" s="322" t="s">
        <v>217</v>
      </c>
      <c r="C16" s="322"/>
      <c r="D16" s="322"/>
      <c r="E16" s="322"/>
      <c r="F16" s="322"/>
      <c r="G16" s="110"/>
      <c r="H16" s="110"/>
    </row>
    <row r="17" spans="2:20" s="1" customFormat="1" ht="20.149999999999999" customHeight="1" thickBot="1" x14ac:dyDescent="0.4">
      <c r="B17" s="90"/>
      <c r="C17" s="90"/>
      <c r="D17" s="90"/>
      <c r="E17" s="90"/>
      <c r="F17" s="90"/>
    </row>
    <row r="18" spans="2:20" s="1" customFormat="1" ht="30" customHeight="1" thickTop="1" x14ac:dyDescent="0.35">
      <c r="B18" s="349" t="s">
        <v>195</v>
      </c>
      <c r="C18" s="350"/>
      <c r="D18" s="350"/>
      <c r="E18" s="350"/>
      <c r="F18" s="350"/>
      <c r="G18" s="177"/>
      <c r="H18" s="177">
        <f>+$E$38</f>
        <v>0</v>
      </c>
    </row>
    <row r="19" spans="2:20" s="1" customFormat="1" ht="30" customHeight="1" x14ac:dyDescent="0.35">
      <c r="B19" s="149" t="s">
        <v>13</v>
      </c>
      <c r="C19" s="150"/>
      <c r="D19" s="150"/>
      <c r="E19" s="150"/>
      <c r="F19" s="150"/>
      <c r="G19" s="176"/>
      <c r="H19" s="176">
        <f>+$F$52</f>
        <v>0</v>
      </c>
    </row>
    <row r="20" spans="2:20" s="1" customFormat="1" ht="30" customHeight="1" thickBot="1" x14ac:dyDescent="0.4">
      <c r="B20" s="351" t="s">
        <v>193</v>
      </c>
      <c r="C20" s="352"/>
      <c r="D20" s="352"/>
      <c r="E20" s="352"/>
      <c r="F20" s="352"/>
      <c r="G20" s="175"/>
      <c r="H20" s="175">
        <f>+SUM(H18:H19)</f>
        <v>0</v>
      </c>
    </row>
    <row r="21" spans="2:20" s="1" customFormat="1" ht="30" customHeight="1" thickBot="1" x14ac:dyDescent="0.4">
      <c r="B21" s="353" t="s">
        <v>194</v>
      </c>
      <c r="C21" s="354"/>
      <c r="D21" s="354"/>
      <c r="E21" s="354"/>
      <c r="F21" s="354"/>
      <c r="G21" s="174"/>
      <c r="H21" s="174">
        <f>+SUM($F$38,$G$52)</f>
        <v>0</v>
      </c>
    </row>
    <row r="22" spans="2:20" s="1" customFormat="1" ht="15" thickTop="1" x14ac:dyDescent="0.35">
      <c r="B22" s="10"/>
      <c r="C22" s="10"/>
      <c r="D22" s="10"/>
      <c r="E22" s="10"/>
      <c r="F22" s="10"/>
    </row>
    <row r="23" spans="2:20" ht="23.5" x14ac:dyDescent="0.35">
      <c r="B23" s="110" t="s">
        <v>35</v>
      </c>
      <c r="C23" s="110"/>
      <c r="D23" s="110"/>
      <c r="E23" s="110"/>
      <c r="F23" s="110"/>
      <c r="G23" s="110"/>
      <c r="H23" s="110"/>
    </row>
    <row r="24" spans="2:20" x14ac:dyDescent="0.35">
      <c r="B24" s="1"/>
      <c r="C24" s="1"/>
      <c r="D24" s="1"/>
      <c r="E24" s="1"/>
      <c r="F24" s="1"/>
    </row>
    <row r="25" spans="2:20" s="1" customFormat="1" ht="15.5" x14ac:dyDescent="0.35">
      <c r="B25" s="11" t="s">
        <v>218</v>
      </c>
      <c r="C25" s="12"/>
      <c r="D25" s="12"/>
      <c r="E25" s="12"/>
      <c r="F25" s="12"/>
      <c r="G25" s="12"/>
      <c r="Q25"/>
      <c r="R25"/>
      <c r="S25"/>
      <c r="T25"/>
    </row>
    <row r="26" spans="2:20" s="1" customFormat="1" ht="50.25" customHeight="1" x14ac:dyDescent="0.35">
      <c r="B26" s="111" t="s">
        <v>2</v>
      </c>
      <c r="C26" s="14" t="s">
        <v>3</v>
      </c>
      <c r="D26" s="14" t="s">
        <v>93</v>
      </c>
      <c r="E26" s="13" t="s">
        <v>12</v>
      </c>
      <c r="F26" s="13" t="s">
        <v>21</v>
      </c>
      <c r="G26" s="13" t="s">
        <v>112</v>
      </c>
      <c r="Q26"/>
      <c r="R26"/>
      <c r="S26"/>
      <c r="T26"/>
    </row>
    <row r="27" spans="2:20" s="1" customFormat="1" ht="20.149999999999999" customHeight="1" x14ac:dyDescent="0.35">
      <c r="B27" s="112"/>
      <c r="C27" s="113"/>
      <c r="D27" s="113"/>
      <c r="E27" s="114"/>
      <c r="F27" s="106"/>
      <c r="G27" s="108"/>
      <c r="Q27"/>
      <c r="R27"/>
      <c r="S27"/>
      <c r="T27"/>
    </row>
    <row r="28" spans="2:20" s="1" customFormat="1" ht="20.149999999999999" customHeight="1" x14ac:dyDescent="0.35">
      <c r="B28" s="112"/>
      <c r="C28" s="113"/>
      <c r="D28" s="113"/>
      <c r="E28" s="114"/>
      <c r="F28" s="106"/>
      <c r="G28" s="108"/>
      <c r="Q28"/>
      <c r="R28"/>
      <c r="S28"/>
      <c r="T28"/>
    </row>
    <row r="29" spans="2:20" s="1" customFormat="1" ht="20.149999999999999" customHeight="1" x14ac:dyDescent="0.35">
      <c r="B29" s="112"/>
      <c r="C29" s="113"/>
      <c r="D29" s="113"/>
      <c r="E29" s="114"/>
      <c r="F29" s="106"/>
      <c r="G29" s="108"/>
      <c r="Q29"/>
      <c r="R29"/>
      <c r="S29"/>
      <c r="T29"/>
    </row>
    <row r="30" spans="2:20" s="1" customFormat="1" ht="20.149999999999999" customHeight="1" x14ac:dyDescent="0.35">
      <c r="B30" s="112"/>
      <c r="C30" s="113"/>
      <c r="D30" s="113"/>
      <c r="E30" s="114"/>
      <c r="F30" s="106"/>
      <c r="G30" s="108"/>
      <c r="Q30"/>
      <c r="R30"/>
      <c r="S30"/>
      <c r="T30"/>
    </row>
    <row r="31" spans="2:20" s="1" customFormat="1" ht="20.149999999999999" customHeight="1" x14ac:dyDescent="0.35">
      <c r="B31" s="112"/>
      <c r="C31" s="113"/>
      <c r="D31" s="113"/>
      <c r="E31" s="114"/>
      <c r="F31" s="106"/>
      <c r="G31" s="108"/>
      <c r="Q31"/>
      <c r="R31"/>
      <c r="S31"/>
      <c r="T31"/>
    </row>
    <row r="32" spans="2:20" s="1" customFormat="1" ht="20.149999999999999" customHeight="1" x14ac:dyDescent="0.35">
      <c r="B32" s="112"/>
      <c r="C32" s="113"/>
      <c r="D32" s="113"/>
      <c r="E32" s="114"/>
      <c r="F32" s="106"/>
      <c r="G32" s="108"/>
      <c r="Q32"/>
      <c r="R32"/>
      <c r="S32"/>
      <c r="T32"/>
    </row>
    <row r="33" spans="2:20" s="1" customFormat="1" ht="20.149999999999999" customHeight="1" x14ac:dyDescent="0.35">
      <c r="B33" s="112"/>
      <c r="C33" s="113"/>
      <c r="D33" s="113"/>
      <c r="E33" s="114"/>
      <c r="F33" s="106"/>
      <c r="G33" s="108"/>
      <c r="Q33"/>
      <c r="R33"/>
      <c r="S33"/>
      <c r="T33"/>
    </row>
    <row r="34" spans="2:20" s="1" customFormat="1" ht="20.149999999999999" customHeight="1" x14ac:dyDescent="0.35">
      <c r="B34" s="112"/>
      <c r="C34" s="113"/>
      <c r="D34" s="113"/>
      <c r="E34" s="114"/>
      <c r="F34" s="106"/>
      <c r="G34" s="108"/>
      <c r="Q34"/>
      <c r="R34"/>
      <c r="S34"/>
      <c r="T34"/>
    </row>
    <row r="35" spans="2:20" s="1" customFormat="1" ht="20.149999999999999" customHeight="1" x14ac:dyDescent="0.35">
      <c r="B35" s="112"/>
      <c r="C35" s="113"/>
      <c r="D35" s="113"/>
      <c r="E35" s="114"/>
      <c r="F35" s="106"/>
      <c r="G35" s="108"/>
      <c r="Q35"/>
      <c r="R35"/>
      <c r="S35"/>
      <c r="T35"/>
    </row>
    <row r="36" spans="2:20" s="1" customFormat="1" ht="20.149999999999999" customHeight="1" x14ac:dyDescent="0.35">
      <c r="B36" s="112"/>
      <c r="C36" s="113"/>
      <c r="D36" s="113"/>
      <c r="E36" s="114"/>
      <c r="F36" s="106"/>
      <c r="G36" s="108"/>
      <c r="Q36"/>
      <c r="R36"/>
      <c r="S36"/>
      <c r="T36"/>
    </row>
    <row r="37" spans="2:20" s="1" customFormat="1" ht="20.149999999999999" customHeight="1" x14ac:dyDescent="0.35">
      <c r="B37" s="91"/>
      <c r="C37" s="115"/>
      <c r="D37" s="115"/>
      <c r="E37" s="3"/>
      <c r="F37" s="106"/>
      <c r="G37" s="108"/>
      <c r="Q37"/>
      <c r="R37"/>
      <c r="S37"/>
      <c r="T37"/>
    </row>
    <row r="38" spans="2:20" s="1" customFormat="1" ht="40" customHeight="1" x14ac:dyDescent="0.35">
      <c r="B38" s="92" t="s">
        <v>0</v>
      </c>
      <c r="C38" s="93"/>
      <c r="D38" s="93"/>
      <c r="E38" s="94">
        <f>+SUM(E27:E37)</f>
        <v>0</v>
      </c>
      <c r="F38" s="107">
        <f>+SUM(F27:F37)</f>
        <v>0</v>
      </c>
      <c r="G38" s="109"/>
      <c r="Q38"/>
      <c r="R38"/>
      <c r="S38"/>
      <c r="T38"/>
    </row>
    <row r="39" spans="2:20" s="1" customFormat="1" ht="23.15" customHeight="1" x14ac:dyDescent="0.35">
      <c r="B39" s="4"/>
      <c r="C39" s="5"/>
      <c r="D39" s="5"/>
      <c r="E39" s="7"/>
    </row>
    <row r="40" spans="2:20" s="1" customFormat="1" ht="15.5" x14ac:dyDescent="0.35">
      <c r="B40" s="11" t="s">
        <v>219</v>
      </c>
      <c r="C40" s="12"/>
      <c r="D40" s="12"/>
      <c r="E40" s="12"/>
      <c r="F40" s="12"/>
      <c r="G40" s="12"/>
      <c r="H40" s="12"/>
      <c r="Q40"/>
      <c r="R40"/>
      <c r="S40"/>
      <c r="T40"/>
    </row>
    <row r="41" spans="2:20" s="1" customFormat="1" ht="51" customHeight="1" x14ac:dyDescent="0.35">
      <c r="B41" s="116" t="s">
        <v>4</v>
      </c>
      <c r="C41" s="13" t="s">
        <v>263</v>
      </c>
      <c r="D41" s="14" t="s">
        <v>14</v>
      </c>
      <c r="E41" s="15" t="s">
        <v>7</v>
      </c>
      <c r="F41" s="13" t="s">
        <v>12</v>
      </c>
      <c r="G41" s="13" t="s">
        <v>21</v>
      </c>
      <c r="H41" s="104" t="s">
        <v>112</v>
      </c>
      <c r="Q41"/>
      <c r="R41"/>
      <c r="S41"/>
      <c r="T41"/>
    </row>
    <row r="42" spans="2:20" s="1" customFormat="1" ht="20.149999999999999" customHeight="1" x14ac:dyDescent="0.35">
      <c r="B42" s="112"/>
      <c r="C42" s="113"/>
      <c r="D42" s="113"/>
      <c r="E42" s="117"/>
      <c r="F42" s="118">
        <f>+D42*E42</f>
        <v>0</v>
      </c>
      <c r="G42" s="105"/>
      <c r="H42" s="108"/>
      <c r="Q42"/>
      <c r="R42"/>
      <c r="S42"/>
      <c r="T42"/>
    </row>
    <row r="43" spans="2:20" s="1" customFormat="1" ht="20.149999999999999" customHeight="1" x14ac:dyDescent="0.35">
      <c r="B43" s="112"/>
      <c r="C43" s="113"/>
      <c r="D43" s="113"/>
      <c r="E43" s="117"/>
      <c r="F43" s="118">
        <f t="shared" ref="F43:F51" si="0">+D43*E43</f>
        <v>0</v>
      </c>
      <c r="G43" s="105"/>
      <c r="H43" s="108"/>
      <c r="Q43"/>
      <c r="R43"/>
      <c r="S43"/>
      <c r="T43"/>
    </row>
    <row r="44" spans="2:20" s="1" customFormat="1" ht="20.149999999999999" customHeight="1" x14ac:dyDescent="0.35">
      <c r="B44" s="112"/>
      <c r="C44" s="113"/>
      <c r="D44" s="113"/>
      <c r="E44" s="117"/>
      <c r="F44" s="118">
        <f t="shared" si="0"/>
        <v>0</v>
      </c>
      <c r="G44" s="105"/>
      <c r="H44" s="108"/>
      <c r="Q44"/>
      <c r="R44"/>
      <c r="S44"/>
      <c r="T44"/>
    </row>
    <row r="45" spans="2:20" s="1" customFormat="1" ht="20.149999999999999" customHeight="1" x14ac:dyDescent="0.35">
      <c r="B45" s="112"/>
      <c r="C45" s="113"/>
      <c r="D45" s="113"/>
      <c r="E45" s="117"/>
      <c r="F45" s="118">
        <f t="shared" si="0"/>
        <v>0</v>
      </c>
      <c r="G45" s="105"/>
      <c r="H45" s="108"/>
      <c r="Q45"/>
      <c r="R45"/>
      <c r="S45"/>
      <c r="T45"/>
    </row>
    <row r="46" spans="2:20" s="1" customFormat="1" ht="20.149999999999999" customHeight="1" x14ac:dyDescent="0.35">
      <c r="B46" s="112"/>
      <c r="C46" s="113"/>
      <c r="D46" s="113"/>
      <c r="E46" s="117"/>
      <c r="F46" s="118">
        <f t="shared" si="0"/>
        <v>0</v>
      </c>
      <c r="G46" s="105"/>
      <c r="H46" s="108"/>
      <c r="Q46"/>
      <c r="R46"/>
      <c r="S46"/>
      <c r="T46"/>
    </row>
    <row r="47" spans="2:20" s="1" customFormat="1" ht="20.149999999999999" customHeight="1" x14ac:dyDescent="0.35">
      <c r="B47" s="112"/>
      <c r="C47" s="113"/>
      <c r="D47" s="113"/>
      <c r="E47" s="117"/>
      <c r="F47" s="118">
        <f t="shared" si="0"/>
        <v>0</v>
      </c>
      <c r="G47" s="105"/>
      <c r="H47" s="108"/>
      <c r="Q47"/>
      <c r="R47"/>
      <c r="S47"/>
      <c r="T47"/>
    </row>
    <row r="48" spans="2:20" s="1" customFormat="1" ht="20.149999999999999" customHeight="1" x14ac:dyDescent="0.35">
      <c r="B48" s="112"/>
      <c r="C48" s="113"/>
      <c r="D48" s="113"/>
      <c r="E48" s="117"/>
      <c r="F48" s="118">
        <f t="shared" si="0"/>
        <v>0</v>
      </c>
      <c r="G48" s="105"/>
      <c r="H48" s="108"/>
      <c r="Q48"/>
      <c r="R48"/>
      <c r="S48"/>
      <c r="T48"/>
    </row>
    <row r="49" spans="2:20" s="1" customFormat="1" ht="20.149999999999999" customHeight="1" x14ac:dyDescent="0.35">
      <c r="B49" s="112"/>
      <c r="C49" s="113"/>
      <c r="D49" s="113"/>
      <c r="E49" s="117"/>
      <c r="F49" s="118">
        <f t="shared" si="0"/>
        <v>0</v>
      </c>
      <c r="G49" s="105"/>
      <c r="H49" s="108"/>
      <c r="Q49"/>
      <c r="R49"/>
      <c r="S49"/>
      <c r="T49"/>
    </row>
    <row r="50" spans="2:20" s="1" customFormat="1" ht="20.149999999999999" customHeight="1" x14ac:dyDescent="0.35">
      <c r="B50" s="112"/>
      <c r="C50" s="113"/>
      <c r="D50" s="113"/>
      <c r="E50" s="117"/>
      <c r="F50" s="118">
        <f t="shared" si="0"/>
        <v>0</v>
      </c>
      <c r="G50" s="105"/>
      <c r="H50" s="108"/>
      <c r="Q50"/>
      <c r="R50"/>
      <c r="S50"/>
      <c r="T50"/>
    </row>
    <row r="51" spans="2:20" s="1" customFormat="1" ht="20.149999999999999" customHeight="1" x14ac:dyDescent="0.35">
      <c r="B51" s="112"/>
      <c r="C51" s="113"/>
      <c r="D51" s="113"/>
      <c r="E51" s="117"/>
      <c r="F51" s="118">
        <f t="shared" si="0"/>
        <v>0</v>
      </c>
      <c r="G51" s="105"/>
      <c r="H51" s="108"/>
      <c r="Q51"/>
      <c r="R51"/>
      <c r="S51"/>
      <c r="T51"/>
    </row>
    <row r="52" spans="2:20" s="1" customFormat="1" ht="40" customHeight="1" x14ac:dyDescent="0.35">
      <c r="B52" s="92" t="s">
        <v>220</v>
      </c>
      <c r="C52" s="93"/>
      <c r="D52" s="93"/>
      <c r="E52" s="93"/>
      <c r="F52" s="102">
        <f>+SUM(F42:F51)</f>
        <v>0</v>
      </c>
      <c r="G52" s="97">
        <f>+SUM(G42:G51)</f>
        <v>0</v>
      </c>
      <c r="H52" s="109"/>
      <c r="Q52"/>
      <c r="R52"/>
      <c r="S52"/>
      <c r="T52"/>
    </row>
    <row r="53" spans="2:20" s="1" customFormat="1" x14ac:dyDescent="0.35"/>
    <row r="54" spans="2:20" s="1" customFormat="1" x14ac:dyDescent="0.35"/>
    <row r="55" spans="2:20" s="1" customFormat="1" x14ac:dyDescent="0.35"/>
    <row r="56" spans="2:20" s="1" customFormat="1" x14ac:dyDescent="0.35"/>
    <row r="57" spans="2:20" s="1" customFormat="1" x14ac:dyDescent="0.35"/>
    <row r="58" spans="2:20" s="1" customFormat="1" x14ac:dyDescent="0.35"/>
    <row r="59" spans="2:20" s="1" customFormat="1" x14ac:dyDescent="0.35"/>
    <row r="60" spans="2:20" s="1" customFormat="1" x14ac:dyDescent="0.35"/>
    <row r="61" spans="2:20" s="1" customFormat="1" x14ac:dyDescent="0.35"/>
    <row r="62" spans="2:20" s="1" customFormat="1" x14ac:dyDescent="0.35"/>
    <row r="63" spans="2:20" s="1" customFormat="1" x14ac:dyDescent="0.35"/>
    <row r="64" spans="2:20" s="1" customFormat="1" x14ac:dyDescent="0.35"/>
    <row r="65" s="1" customFormat="1" x14ac:dyDescent="0.35"/>
    <row r="66" s="1" customFormat="1" x14ac:dyDescent="0.35"/>
    <row r="67" s="1" customFormat="1" x14ac:dyDescent="0.35"/>
    <row r="68" s="1" customFormat="1" x14ac:dyDescent="0.35"/>
    <row r="69" s="1" customFormat="1" x14ac:dyDescent="0.35"/>
    <row r="70" s="1" customFormat="1" x14ac:dyDescent="0.35"/>
    <row r="71" s="1" customFormat="1" x14ac:dyDescent="0.35"/>
    <row r="72" s="1" customFormat="1" x14ac:dyDescent="0.35"/>
    <row r="73" s="1" customFormat="1" x14ac:dyDescent="0.35"/>
    <row r="74" s="1" customFormat="1" x14ac:dyDescent="0.35"/>
    <row r="75" s="1" customFormat="1" x14ac:dyDescent="0.35"/>
    <row r="76" s="1" customFormat="1" x14ac:dyDescent="0.35"/>
    <row r="77" s="1" customFormat="1" x14ac:dyDescent="0.35"/>
    <row r="78" s="1" customFormat="1" x14ac:dyDescent="0.35"/>
    <row r="79" s="1" customFormat="1" x14ac:dyDescent="0.35"/>
    <row r="80" s="1" customFormat="1" x14ac:dyDescent="0.35"/>
    <row r="81" s="1" customFormat="1" x14ac:dyDescent="0.35"/>
    <row r="82" s="1" customFormat="1" x14ac:dyDescent="0.35"/>
    <row r="83" s="1" customFormat="1" x14ac:dyDescent="0.35"/>
    <row r="84" s="1" customFormat="1" x14ac:dyDescent="0.35"/>
    <row r="85" s="1" customFormat="1" x14ac:dyDescent="0.35"/>
    <row r="86" s="1" customFormat="1" x14ac:dyDescent="0.35"/>
    <row r="87" s="1" customFormat="1" x14ac:dyDescent="0.35"/>
    <row r="88" s="1" customFormat="1" x14ac:dyDescent="0.35"/>
    <row r="89" s="1" customFormat="1" x14ac:dyDescent="0.35"/>
    <row r="90" s="1" customFormat="1" x14ac:dyDescent="0.35"/>
    <row r="91" s="1" customFormat="1" x14ac:dyDescent="0.35"/>
    <row r="92" s="1" customFormat="1" x14ac:dyDescent="0.35"/>
    <row r="93" s="1" customFormat="1" x14ac:dyDescent="0.35"/>
    <row r="94" s="1" customFormat="1" x14ac:dyDescent="0.35"/>
    <row r="95" s="1" customFormat="1" x14ac:dyDescent="0.35"/>
    <row r="96" s="1" customFormat="1" x14ac:dyDescent="0.35"/>
    <row r="97" s="1" customFormat="1" x14ac:dyDescent="0.35"/>
    <row r="98" s="1" customFormat="1" x14ac:dyDescent="0.35"/>
    <row r="99" s="1" customFormat="1" x14ac:dyDescent="0.35"/>
    <row r="100" s="1" customFormat="1" x14ac:dyDescent="0.35"/>
    <row r="101" s="1" customFormat="1" x14ac:dyDescent="0.35"/>
    <row r="102" s="1" customFormat="1" x14ac:dyDescent="0.35"/>
    <row r="103" s="1" customFormat="1" x14ac:dyDescent="0.35"/>
    <row r="104" s="1" customFormat="1" x14ac:dyDescent="0.35"/>
    <row r="105" s="1" customFormat="1" x14ac:dyDescent="0.35"/>
    <row r="106" s="1" customFormat="1" x14ac:dyDescent="0.35"/>
    <row r="107" s="1" customFormat="1" x14ac:dyDescent="0.35"/>
    <row r="108" s="1" customFormat="1" x14ac:dyDescent="0.35"/>
    <row r="109" s="1" customFormat="1" x14ac:dyDescent="0.35"/>
    <row r="110" s="1" customFormat="1" x14ac:dyDescent="0.35"/>
    <row r="111" s="1" customFormat="1" x14ac:dyDescent="0.35"/>
    <row r="112"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x14ac:dyDescent="0.35"/>
    <row r="121" s="1" customFormat="1" x14ac:dyDescent="0.35"/>
    <row r="122" s="1" customFormat="1" x14ac:dyDescent="0.35"/>
    <row r="123" s="1" customFormat="1" x14ac:dyDescent="0.35"/>
    <row r="124" s="1" customFormat="1" x14ac:dyDescent="0.35"/>
    <row r="125" s="1" customFormat="1" x14ac:dyDescent="0.35"/>
    <row r="126" s="1" customFormat="1" x14ac:dyDescent="0.35"/>
    <row r="127" s="1" customFormat="1" x14ac:dyDescent="0.35"/>
    <row r="128" s="1" customFormat="1" x14ac:dyDescent="0.35"/>
    <row r="129" s="1" customFormat="1" x14ac:dyDescent="0.35"/>
    <row r="130" s="1" customFormat="1" x14ac:dyDescent="0.35"/>
    <row r="131" s="1" customFormat="1" x14ac:dyDescent="0.35"/>
    <row r="132" s="1" customFormat="1" x14ac:dyDescent="0.35"/>
    <row r="133" s="1" customFormat="1" x14ac:dyDescent="0.35"/>
    <row r="134" s="1" customFormat="1" x14ac:dyDescent="0.35"/>
    <row r="135" s="1" customFormat="1" x14ac:dyDescent="0.35"/>
    <row r="136" s="1" customFormat="1" x14ac:dyDescent="0.35"/>
    <row r="137" s="1" customFormat="1" x14ac:dyDescent="0.35"/>
    <row r="138" s="1" customFormat="1" x14ac:dyDescent="0.35"/>
    <row r="139" s="1" customFormat="1" x14ac:dyDescent="0.35"/>
    <row r="140" s="1" customFormat="1" x14ac:dyDescent="0.35"/>
    <row r="141" s="1" customFormat="1" x14ac:dyDescent="0.35"/>
    <row r="142" s="1" customFormat="1" x14ac:dyDescent="0.35"/>
    <row r="143" s="1" customFormat="1" x14ac:dyDescent="0.35"/>
    <row r="144" s="1" customFormat="1" x14ac:dyDescent="0.35"/>
    <row r="145" s="1" customFormat="1" x14ac:dyDescent="0.35"/>
    <row r="146" s="1" customFormat="1" x14ac:dyDescent="0.35"/>
    <row r="147" s="1" customFormat="1" x14ac:dyDescent="0.35"/>
    <row r="148" s="1" customFormat="1" x14ac:dyDescent="0.35"/>
    <row r="149" s="1" customFormat="1" x14ac:dyDescent="0.35"/>
    <row r="150" s="1" customFormat="1" x14ac:dyDescent="0.35"/>
    <row r="151" s="1" customFormat="1" x14ac:dyDescent="0.35"/>
    <row r="152" s="1" customFormat="1" x14ac:dyDescent="0.35"/>
    <row r="153" s="1" customFormat="1" x14ac:dyDescent="0.35"/>
    <row r="154" s="1" customFormat="1" x14ac:dyDescent="0.35"/>
    <row r="155" s="1" customFormat="1" x14ac:dyDescent="0.35"/>
    <row r="156" s="1" customFormat="1" x14ac:dyDescent="0.35"/>
    <row r="157" s="1" customFormat="1" x14ac:dyDescent="0.35"/>
    <row r="158" s="1" customFormat="1" x14ac:dyDescent="0.35"/>
    <row r="159" s="1" customFormat="1" x14ac:dyDescent="0.35"/>
    <row r="160" s="1" customFormat="1" x14ac:dyDescent="0.35"/>
    <row r="161" s="1" customFormat="1" x14ac:dyDescent="0.35"/>
    <row r="162" s="1" customFormat="1" x14ac:dyDescent="0.35"/>
    <row r="163" s="1" customFormat="1" x14ac:dyDescent="0.35"/>
    <row r="164" s="1" customFormat="1" x14ac:dyDescent="0.35"/>
    <row r="165" s="1" customFormat="1" x14ac:dyDescent="0.35"/>
    <row r="166" s="1" customFormat="1" x14ac:dyDescent="0.35"/>
    <row r="167" s="1" customFormat="1" x14ac:dyDescent="0.35"/>
    <row r="168" s="1" customFormat="1" x14ac:dyDescent="0.35"/>
    <row r="169" s="1" customFormat="1" x14ac:dyDescent="0.35"/>
    <row r="170" s="1" customFormat="1" x14ac:dyDescent="0.35"/>
    <row r="171" s="1" customFormat="1" x14ac:dyDescent="0.35"/>
    <row r="172" s="1" customFormat="1" x14ac:dyDescent="0.35"/>
    <row r="173" s="1" customFormat="1" x14ac:dyDescent="0.35"/>
    <row r="174" s="1" customFormat="1" x14ac:dyDescent="0.35"/>
    <row r="175" s="1" customFormat="1" x14ac:dyDescent="0.35"/>
    <row r="176" s="1" customFormat="1" x14ac:dyDescent="0.35"/>
    <row r="177" s="1" customFormat="1" x14ac:dyDescent="0.35"/>
    <row r="178" s="1" customFormat="1" x14ac:dyDescent="0.35"/>
    <row r="179" s="1" customFormat="1" x14ac:dyDescent="0.35"/>
    <row r="180" s="1" customFormat="1" x14ac:dyDescent="0.35"/>
    <row r="181" s="1" customFormat="1" x14ac:dyDescent="0.35"/>
    <row r="182" s="1" customFormat="1" x14ac:dyDescent="0.35"/>
    <row r="183" s="1" customFormat="1" x14ac:dyDescent="0.35"/>
    <row r="184" s="1" customFormat="1" x14ac:dyDescent="0.35"/>
    <row r="185" s="1" customFormat="1" x14ac:dyDescent="0.35"/>
    <row r="186" s="1" customFormat="1" x14ac:dyDescent="0.35"/>
    <row r="187" s="1" customFormat="1" x14ac:dyDescent="0.35"/>
    <row r="188" s="1" customFormat="1" x14ac:dyDescent="0.35"/>
    <row r="189" s="1" customFormat="1" x14ac:dyDescent="0.35"/>
    <row r="190" s="1" customFormat="1" x14ac:dyDescent="0.35"/>
    <row r="191" s="1" customFormat="1" x14ac:dyDescent="0.35"/>
    <row r="192" s="1" customFormat="1" x14ac:dyDescent="0.35"/>
    <row r="193" s="1" customFormat="1" x14ac:dyDescent="0.35"/>
    <row r="194" s="1" customFormat="1" x14ac:dyDescent="0.35"/>
    <row r="195" s="1" customFormat="1" x14ac:dyDescent="0.35"/>
    <row r="196" s="1" customFormat="1" x14ac:dyDescent="0.35"/>
    <row r="197" s="1" customFormat="1" x14ac:dyDescent="0.35"/>
    <row r="198" s="1" customFormat="1" x14ac:dyDescent="0.35"/>
    <row r="199" s="1" customFormat="1" x14ac:dyDescent="0.35"/>
    <row r="200" s="1" customFormat="1" x14ac:dyDescent="0.35"/>
    <row r="201" s="1" customFormat="1" x14ac:dyDescent="0.35"/>
    <row r="202" s="1" customFormat="1" x14ac:dyDescent="0.35"/>
    <row r="203" s="1" customFormat="1" x14ac:dyDescent="0.35"/>
    <row r="204" s="1" customFormat="1" x14ac:dyDescent="0.35"/>
    <row r="205" s="1" customFormat="1" x14ac:dyDescent="0.35"/>
  </sheetData>
  <sheetProtection algorithmName="SHA-512" hashValue="KlliPCTxWP/NH0eYc9evk464pTt0bAR/ObltdCbUofZj7jhqz78k6eI/CvASknWkQQfDzLRtyQXAG3ZYKMnulg==" saltValue="y+K+9Vu/Q+vbkhCJlmijtg==" spinCount="100000" sheet="1" insertRows="0"/>
  <mergeCells count="18">
    <mergeCell ref="B18:F18"/>
    <mergeCell ref="B20:F20"/>
    <mergeCell ref="B21:F21"/>
    <mergeCell ref="B11:C11"/>
    <mergeCell ref="B12:H12"/>
    <mergeCell ref="B13:C13"/>
    <mergeCell ref="D13:H13"/>
    <mergeCell ref="B14:H14"/>
    <mergeCell ref="B16:F16"/>
    <mergeCell ref="D11:H11"/>
    <mergeCell ref="B10:H10"/>
    <mergeCell ref="B3:F3"/>
    <mergeCell ref="B6:H6"/>
    <mergeCell ref="B7:C7"/>
    <mergeCell ref="B8:H8"/>
    <mergeCell ref="B9:C9"/>
    <mergeCell ref="D7:H7"/>
    <mergeCell ref="D9:H9"/>
  </mergeCells>
  <conditionalFormatting sqref="H20">
    <cfRule type="cellIs" dxfId="1" priority="1" operator="between">
      <formula>1</formula>
      <formula>3000</formula>
    </cfRule>
  </conditionalFormatting>
  <pageMargins left="0.25" right="0.25" top="0.75" bottom="0.75" header="0.3" footer="0.3"/>
  <pageSetup paperSize="9" scale="46" fitToHeight="0" orientation="portrait" r:id="rId1"/>
  <headerFooter>
    <oddFooter>&amp;R&amp;8Annex pressupost sol·licitud projectes d’innovació
Versió 1, 22 de juny de 2021</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BB21C1E-77DD-4C8B-A703-E055296124C2}">
          <x14:formula1>
            <xm:f>'Valors possibles'!$R$4:$R$45</xm:f>
          </x14:formula1>
          <xm:sqref>D11</xm:sqref>
        </x14:dataValidation>
        <x14:dataValidation type="list" allowBlank="1" showInputMessage="1" showErrorMessage="1" xr:uid="{20FBF8BE-1FEA-42B7-89AC-91EB865D4A5F}">
          <x14:formula1>
            <xm:f>'Valors possibles'!$U$13:$U$16</xm:f>
          </x14:formula1>
          <xm:sqref>D9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11</vt:i4>
      </vt:variant>
      <vt:variant>
        <vt:lpstr>Intervals amb nom</vt:lpstr>
      </vt:variant>
      <vt:variant>
        <vt:i4>24</vt:i4>
      </vt:variant>
    </vt:vector>
  </HeadingPairs>
  <TitlesOfParts>
    <vt:vector size="35" baseType="lpstr">
      <vt:lpstr>Instruccions</vt:lpstr>
      <vt:lpstr>ACE057_F1_PUNTUACIÓexpedient</vt:lpstr>
      <vt:lpstr>ACE57_CÀLCUL_Criteri_territori</vt:lpstr>
      <vt:lpstr>ACE057_resumPROJECTE_Inn</vt:lpstr>
      <vt:lpstr>DESPESES.SUB_Sol.licitant</vt:lpstr>
      <vt:lpstr>DESPESES.SUB_Participant 01</vt:lpstr>
      <vt:lpstr>DESPESES.SUB_Participant 02</vt:lpstr>
      <vt:lpstr>DESPESES.SUB_Participant 03</vt:lpstr>
      <vt:lpstr>DESPESES.SUB_Participant 04</vt:lpstr>
      <vt:lpstr>DESPESES.SUB_Participant 05</vt:lpstr>
      <vt:lpstr>Valors possibles</vt:lpstr>
      <vt:lpstr>_1a</vt:lpstr>
      <vt:lpstr>_1b</vt:lpstr>
      <vt:lpstr>_2a</vt:lpstr>
      <vt:lpstr>_2b</vt:lpstr>
      <vt:lpstr>_2c</vt:lpstr>
      <vt:lpstr>_2d</vt:lpstr>
      <vt:lpstr>_3a</vt:lpstr>
      <vt:lpstr>_3b</vt:lpstr>
      <vt:lpstr>_4a</vt:lpstr>
      <vt:lpstr>_4b</vt:lpstr>
      <vt:lpstr>_5a</vt:lpstr>
      <vt:lpstr>_5b</vt:lpstr>
      <vt:lpstr>_5d</vt:lpstr>
      <vt:lpstr>_6a</vt:lpstr>
      <vt:lpstr>ACE057_F1_PUNTUACIÓexpedient!Àrea_d'impressió</vt:lpstr>
      <vt:lpstr>ACE057_resumPROJECTE_Inn!Àrea_d'impressió</vt:lpstr>
      <vt:lpstr>ACE57_CÀLCUL_Criteri_territori!Àrea_d'impressió</vt:lpstr>
      <vt:lpstr>'DESPESES.SUB_Participant 01'!Àrea_d'impressió</vt:lpstr>
      <vt:lpstr>'DESPESES.SUB_Participant 02'!Àrea_d'impressió</vt:lpstr>
      <vt:lpstr>'DESPESES.SUB_Participant 03'!Àrea_d'impressió</vt:lpstr>
      <vt:lpstr>'DESPESES.SUB_Participant 04'!Àrea_d'impressió</vt:lpstr>
      <vt:lpstr>'DESPESES.SUB_Participant 05'!Àrea_d'impressió</vt:lpstr>
      <vt:lpstr>DESPESES.SUB_Sol.licitant!Àrea_d'impressió</vt:lpstr>
      <vt:lpstr>Instruccions!Àrea_d'impressió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Janssen</dc:creator>
  <cp:lastModifiedBy>Anna Monjo</cp:lastModifiedBy>
  <cp:lastPrinted>2020-07-13T10:47:29Z</cp:lastPrinted>
  <dcterms:created xsi:type="dcterms:W3CDTF">2020-06-22T10:42:31Z</dcterms:created>
  <dcterms:modified xsi:type="dcterms:W3CDTF">2022-11-16T11:17:08Z</dcterms:modified>
</cp:coreProperties>
</file>